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225" yWindow="120" windowWidth="13440" windowHeight="12045" activeTab="2"/>
  </bookViews>
  <sheets>
    <sheet name="Guarantees" sheetId="8" r:id="rId1"/>
    <sheet name="Liabilities" sheetId="4" r:id="rId2"/>
    <sheet name="PPP" sheetId="6" r:id="rId3"/>
    <sheet name="NPL" sheetId="5" r:id="rId4"/>
    <sheet name="capital" sheetId="7" r:id="rId5"/>
  </sheets>
  <calcPr calcId="152511"/>
</workbook>
</file>

<file path=xl/calcChain.xml><?xml version="1.0" encoding="utf-8"?>
<calcChain xmlns="http://schemas.openxmlformats.org/spreadsheetml/2006/main">
  <c r="F120" i="7" l="1"/>
  <c r="F119" i="7"/>
  <c r="F118" i="7"/>
  <c r="F117"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G16" i="4" l="1"/>
  <c r="F16" i="4"/>
  <c r="E16" i="4"/>
  <c r="D16" i="4"/>
  <c r="G20" i="8" l="1"/>
  <c r="F20" i="8"/>
  <c r="E20" i="8"/>
  <c r="D20" i="8"/>
  <c r="G14" i="8"/>
  <c r="F14" i="8"/>
  <c r="E14" i="8"/>
  <c r="D14" i="8"/>
  <c r="F17" i="6" l="1"/>
  <c r="F14" i="6" s="1"/>
  <c r="D17" i="6"/>
  <c r="C17" i="6" s="1"/>
  <c r="F16" i="6"/>
  <c r="D16" i="6"/>
  <c r="C16" i="6" s="1"/>
  <c r="F15" i="6"/>
  <c r="D15" i="6"/>
  <c r="C15" i="6" s="1"/>
  <c r="D14" i="6" l="1"/>
  <c r="C14" i="6" s="1"/>
  <c r="C17" i="5"/>
  <c r="C16" i="5"/>
  <c r="C15" i="5"/>
  <c r="C14" i="5"/>
</calcChain>
</file>

<file path=xl/sharedStrings.xml><?xml version="1.0" encoding="utf-8"?>
<sst xmlns="http://schemas.openxmlformats.org/spreadsheetml/2006/main" count="353" uniqueCount="207">
  <si>
    <t>Avaliku sektori äriühingute ja sihtasutuste/mittetulundusühingute bilansilised kohustused</t>
  </si>
  <si>
    <t>Liabilities of public corporations and non-profit organisations classified outside general government</t>
  </si>
  <si>
    <t>Info esitamine vastavuses Nõukogu Direktiiviga 2011/85/EL</t>
  </si>
  <si>
    <t>Presentation of data in accordance with CD 2011/85/EU</t>
  </si>
  <si>
    <t>Aasta/Period:</t>
  </si>
  <si>
    <t xml:space="preserve">Avaldatud/ Published: </t>
  </si>
  <si>
    <t>Mai/ May 2015</t>
  </si>
  <si>
    <t>EUR mil; Tekkepõhise raamatupidamise andmetel/ Accrual basis data</t>
  </si>
  <si>
    <t>Kohustused kokku/ Total stock of liabilities</t>
  </si>
  <si>
    <t>millest alamsektori osa/ of which by controlling subsector</t>
  </si>
  <si>
    <t>Keskvalitsus/ central government</t>
  </si>
  <si>
    <t>Kohalik omavalitsus/ local government</t>
  </si>
  <si>
    <t>Sotsiaalkindlustusfondid/ social security funds</t>
  </si>
  <si>
    <t>Valitsussektori poolt kontrollitavate valitsussektorisse mittekuuluvate üksuste kohustused kokku/ Total outstanding liabilities of government controlled entities classified outside general government</t>
  </si>
  <si>
    <t>millest/of which:</t>
  </si>
  <si>
    <t>Finantssektorisse kuuluvate üksuste kohustused/ Liabilities of units involved in financial activities</t>
  </si>
  <si>
    <t>KredEx Krediidikindlustus AS</t>
  </si>
  <si>
    <t>Maaelu Edendamise SA</t>
  </si>
  <si>
    <t>Muudesse sektoritesse kuuluvate üksuste kohustused/ Liabilities of units involved in other activities</t>
  </si>
  <si>
    <t>Eesti Energia AS (grupp)</t>
  </si>
  <si>
    <t>Elering AS</t>
  </si>
  <si>
    <t>Tallinna Sadam AS (grupp)</t>
  </si>
  <si>
    <t xml:space="preserve">Eesti Raudtee AS </t>
  </si>
  <si>
    <t>EVR Cargo AS</t>
  </si>
  <si>
    <t>Estonian Air AS</t>
  </si>
  <si>
    <t>Tallinna Lennujaam AS (grupp)</t>
  </si>
  <si>
    <t>Lennuliiklusteeninduse AS</t>
  </si>
  <si>
    <t>Saarte Liinid AS</t>
  </si>
  <si>
    <t>Eesti Post AS (grupp)</t>
  </si>
  <si>
    <t>AS Levira (grupp)</t>
  </si>
  <si>
    <t>Eesti Loots AS</t>
  </si>
  <si>
    <t>AS Eesti Liinirongid</t>
  </si>
  <si>
    <t>AS Eesti Vedelkütusevaru Agentuur</t>
  </si>
  <si>
    <t>AS Eesti Teed</t>
  </si>
  <si>
    <t>Eesti Loto AS</t>
  </si>
  <si>
    <t>Järve Biopuhastus OÜ (grupp)</t>
  </si>
  <si>
    <t>AS Tartu Veevärk</t>
  </si>
  <si>
    <t>Tallinna Linnatranspordi AS</t>
  </si>
  <si>
    <t>Pärnu Vesi AS</t>
  </si>
  <si>
    <t>Strantum OÜ</t>
  </si>
  <si>
    <t>Narva Vesi AS</t>
  </si>
  <si>
    <t>Paide Vesi AS</t>
  </si>
  <si>
    <t>Tallinna Soojus AS</t>
  </si>
  <si>
    <t>Viimsi Vesi AS</t>
  </si>
  <si>
    <t>Kuressaare Veevärk AS</t>
  </si>
  <si>
    <t>Rakvere Vesi AS</t>
  </si>
  <si>
    <t>AS Maardu Vesi</t>
  </si>
  <si>
    <t>Elveso AS</t>
  </si>
  <si>
    <t>Valga Vesi AS</t>
  </si>
  <si>
    <t>Võru Vesi AS</t>
  </si>
  <si>
    <t>Kuressaare Soojus AS</t>
  </si>
  <si>
    <t>Taastusravikeskus Estonia AS</t>
  </si>
  <si>
    <t>Kuusalu Soojus OÜ</t>
  </si>
  <si>
    <t>Väätsa Prügila AS</t>
  </si>
  <si>
    <t>Narva Bussiveod AS</t>
  </si>
  <si>
    <t>Haapsalu Linnamajanduse AS</t>
  </si>
  <si>
    <t>OÜ Muusa Majutus</t>
  </si>
  <si>
    <t>SA Tallinna Teaduspark Tehnopol</t>
  </si>
  <si>
    <t>SA Tartu Teaduspark</t>
  </si>
  <si>
    <t>MTÜ TTÜ Üliõpilasküla</t>
  </si>
  <si>
    <t>of which loss-making non-financial units</t>
  </si>
  <si>
    <t>Notes:</t>
  </si>
  <si>
    <t>Andmed on esitatud bilansilises maksumuses ainult nende äriühingute/sihtasutuste/mittetulundusühingute kohta, kelle kohustused üksuse bilansis ületavad 0,01% SKP väärtusest.</t>
  </si>
  <si>
    <t>0,01% SKP-st = 1,87 miljonit eurot (2013; Statistikaameti andmetel; jooksevhindades)</t>
  </si>
  <si>
    <t>The table above includes only corporations/organisations reporting liabilities higher than 0,01% of GDP (in book value).</t>
  </si>
  <si>
    <t>0,01% of GDP = 1,87 mln eur (2013; issued by Statistics Estonia; at current prices)</t>
  </si>
  <si>
    <t>Osaliselt omatavate üksuste kohustused on alamsektori veerus kajastatud proportsionaalselt omatava osalusega, "kokku" veerus on kajastatud üksuse kogu kohustuste maht.</t>
  </si>
  <si>
    <t>For the units partially owned by general government, the part of liabilities corresponding to the government participation are taken into account in subsectors columns. In the column "Total stock of liabilities" all units liabilities are presented as a whole.</t>
  </si>
  <si>
    <t>Keskvalitsuse alamsektor hõlmab riigiraamatupidamiskohustuslasi (ministeeriumid koos allasutustega, põhiseaduslikud institutsioonid)</t>
  </si>
  <si>
    <t xml:space="preserve">Central government subsector consists of all state accounting entities (administrative departmets of the state, government agencies, constitutional institutions), </t>
  </si>
  <si>
    <t>Kohalike omavalituste alamsektor hõlmab kohaliku omavalitsuse üksusi ja nende valitseva mõju all olevaid valitsussektorisse kuuluvaid üksusi.</t>
  </si>
  <si>
    <t>Local government subsector consists of all local gevernment entities (administrative departmets of the local governments, local government agencies)</t>
  </si>
  <si>
    <t>and other accounting entities within government sector over which local governments have direct dominant influence.</t>
  </si>
  <si>
    <t>Sotsiaalkindlustusfondide alamsektor hõlmab Eesti Haigekassat ja Eesti Töötukassat.</t>
  </si>
  <si>
    <t>Social security subsector consists of Estonian Health Insurance Fund and Estonian Unemployment Insurance Fund.</t>
  </si>
  <si>
    <t>Valitsussektor koondab kõikide alamsektorite andmed (keskvalitsus, sotsiaalkindlustusfondid ja kohalike omavalitsuste alamsektor).</t>
  </si>
  <si>
    <t>General government sector comprises data from all subsectors (central government sector, local governement sector, social security funds).</t>
  </si>
  <si>
    <t>Andmete täielikkus: ülaltoodud tabel on koostatud valitsussektorisse kuuluvate üksuste poolt esitatud lõplike andmete põhjal, kõik üksused on aruanded esitanud.</t>
  </si>
  <si>
    <t>Completeness of data: the tabel above contains complete direct data from members of subsector, all members have presented their final reports.</t>
  </si>
  <si>
    <t>Ebatõenäoliselt laekuvad laenud</t>
  </si>
  <si>
    <t>Non-performing loans</t>
  </si>
  <si>
    <t>Kokku valitsussektor/ Total general government</t>
  </si>
  <si>
    <t>Aasta/Period</t>
  </si>
  <si>
    <t>Ebatõenäoliselt laekuvad laenud kokku/ Stock of non-performing loans</t>
  </si>
  <si>
    <t>Maksumus on esitatud nominaalväärtuses.</t>
  </si>
  <si>
    <t>Valuation in nominal value on the basis of actual data.</t>
  </si>
  <si>
    <t>Bilansivälised teenuste kontsessioonikokkulepped</t>
  </si>
  <si>
    <t xml:space="preserve">Off balance sheet PPPs </t>
  </si>
  <si>
    <t>Aasta/ Year</t>
  </si>
  <si>
    <t>All PPPs are presented on the balance sheet, therefore there are no off balance sheet PPPs.</t>
  </si>
  <si>
    <t>Valitsussektori osalus äriühingutes ja sihtasutustes/mittetulundusühingutes</t>
  </si>
  <si>
    <t>Participation of government in the capital of corporations/ non-profit organisations</t>
  </si>
  <si>
    <t>EUR mil</t>
  </si>
  <si>
    <t>SKP jooksevhindades/ GDP at current prices 2013</t>
  </si>
  <si>
    <t>Tekkepõhise raamatupidamise andmetel/ Accrual basis data</t>
  </si>
  <si>
    <t>Valitsussektori osa omakapitalis/ Government participation in the capital (%)</t>
  </si>
  <si>
    <t>Valitsussektori osa omakapitalis/ Government participation in the capital (EUR mil)</t>
  </si>
  <si>
    <t>Valitsussektori osaluse väärtus (% SKP-st)/ Value of government participation (in % of GDP)</t>
  </si>
  <si>
    <t>A. VALITSUSSEKTORI TÜTARETTEVÕTJAD/ PUBLIC CORPORATIONS</t>
  </si>
  <si>
    <t>Metrosert AS</t>
  </si>
  <si>
    <t>Eesti Keskkonnauuringute Keskus OÜ</t>
  </si>
  <si>
    <t xml:space="preserve">AS Eesti Metsataim </t>
  </si>
  <si>
    <t>AS Vireen</t>
  </si>
  <si>
    <t>AS Emajõe Veevärk</t>
  </si>
  <si>
    <t>AS Matsalu Veevärk</t>
  </si>
  <si>
    <t>Saku Maja AS</t>
  </si>
  <si>
    <t>Põlva Vesi AS</t>
  </si>
  <si>
    <t>AS Maardu Elamu</t>
  </si>
  <si>
    <t>Haapsalu Veevärk AS</t>
  </si>
  <si>
    <t>Sillamäe Veevärk AS</t>
  </si>
  <si>
    <t>Kohila Maja OÜ</t>
  </si>
  <si>
    <t>OÜ Velko AV</t>
  </si>
  <si>
    <t>Põltsamaa Varahalduse OÜ</t>
  </si>
  <si>
    <t>Kovek AS</t>
  </si>
  <si>
    <t>Tapa Vesi AS</t>
  </si>
  <si>
    <t xml:space="preserve">Kiili KVH OÜ </t>
  </si>
  <si>
    <t>OÜ Tõrva Veejõud</t>
  </si>
  <si>
    <t>Viljandi Veevärk AS</t>
  </si>
  <si>
    <t>Keila Vesi AS</t>
  </si>
  <si>
    <t>AS Suure-Jaani Haldus</t>
  </si>
  <si>
    <t>Põltsamaa Vallavara OÜ</t>
  </si>
  <si>
    <t>Tamsalu Vesi AS</t>
  </si>
  <si>
    <t>Sindi Vesi OÜ</t>
  </si>
  <si>
    <t>OÜ Kose Vesi</t>
  </si>
  <si>
    <t>Kärdla Veevärk AS</t>
  </si>
  <si>
    <t>Paldiski Linnahoolduse OÜ</t>
  </si>
  <si>
    <t>Kuremaa Enveko AS</t>
  </si>
  <si>
    <t>OÜ Võru Valla Veevärk</t>
  </si>
  <si>
    <t>Kadrina Soojus AS</t>
  </si>
  <si>
    <t>Nissi Soojus AS</t>
  </si>
  <si>
    <t>Loo Vesi OÜ</t>
  </si>
  <si>
    <t>OÜ Paikre</t>
  </si>
  <si>
    <t>Haljala Soojus AS</t>
  </si>
  <si>
    <t>Jõgeva Veevärk OÜ</t>
  </si>
  <si>
    <t>Mako AS</t>
  </si>
  <si>
    <t>Loksa Haljastus OÜ</t>
  </si>
  <si>
    <t>AS Sauga Varahaldus</t>
  </si>
  <si>
    <t>Aseri Kommunaal OÜ</t>
  </si>
  <si>
    <t>Keila Tervisekeskus OÜ</t>
  </si>
  <si>
    <t>KA Vaiko AS</t>
  </si>
  <si>
    <t>OÜ Pandivere Vesi</t>
  </si>
  <si>
    <t>Koeru Kommunaal AS</t>
  </si>
  <si>
    <t>Järvakandi Kommunaal OÜ</t>
  </si>
  <si>
    <t>AS Lahevesi</t>
  </si>
  <si>
    <t>AS Tallinna Tööstuspargid</t>
  </si>
  <si>
    <t>Raven OÜ</t>
  </si>
  <si>
    <t>Iivakivi AS</t>
  </si>
  <si>
    <t>Helme Teenus OÜ</t>
  </si>
  <si>
    <t>Võhma ELKO AS</t>
  </si>
  <si>
    <t>Otepää Veevärk AS</t>
  </si>
  <si>
    <t>OÜ Viiratsi Veevärk</t>
  </si>
  <si>
    <t>OÜ Mäetaguse Kommunaal</t>
  </si>
  <si>
    <t>Järva-Jaani Teenus OÜ</t>
  </si>
  <si>
    <t>OÜ Saaremaa Prügila</t>
  </si>
  <si>
    <t>Sompa Maja OÜ</t>
  </si>
  <si>
    <t>MTÜ Lääne-Viru Jäätmekeskus</t>
  </si>
  <si>
    <t>SA Järvselja Õppe- ja Katsemetskond</t>
  </si>
  <si>
    <t>Enefit Jordan B.V. (grupp, Holland, Jordaania)</t>
  </si>
  <si>
    <t>B. VALITSUSSEKTORI SIDUSÜKSUSED/ PRIVATE CORPORATIONS</t>
  </si>
  <si>
    <t>Nordic Energy Link (grupp, Eesti, Soome)</t>
  </si>
  <si>
    <t>Orica Eesti OÜ</t>
  </si>
  <si>
    <t>Tallinna Vesi AS</t>
  </si>
  <si>
    <t>Tallinna Jäätmete Taaskasutuskeskus AS</t>
  </si>
  <si>
    <t>Andmed on esitatud bilansilises maksumuses ainult nende äriühingute/sihtasutuste/mittetulundusühingute kohta, kelle valitsussektorile kuuluv osa omakapitalist bilansis ületab 0,01% SKP väärtusest.</t>
  </si>
  <si>
    <t>The table above includes only corporations/organisations where the value of government participation in the capital is higher than 0,01% of GDP individually (in book value).</t>
  </si>
  <si>
    <t>Valitsussektori tütarettevõtjatena käsitletakse üksusi, milles valitsussektor omab üle 50%. Sidusüksustena käsitletakse üksusi, milles valitsussektori osalus on 20-50%. Vähemusosaluste (alla 20%) kohta detailset infot ei koguta.</t>
  </si>
  <si>
    <t>Valitsussektorisse mittekuuluvatele üksustele antud garantiid</t>
  </si>
  <si>
    <t>Guarantees provided to units classified outside general government</t>
  </si>
  <si>
    <t>Antud garantiid/ Outstanding amount of guarantees</t>
  </si>
  <si>
    <t>Valitsussektor kokku/ Total General Government</t>
  </si>
  <si>
    <t>Garantiid kokku/ Total stock of guarantees</t>
  </si>
  <si>
    <t>millest avaliku sektori äriühingutele/ of which public corporations</t>
  </si>
  <si>
    <t>Standardiseeritud garantiid/ Standardised guarantees</t>
  </si>
  <si>
    <t>Keskvalitsus/ Central Government</t>
  </si>
  <si>
    <t>Perioodi 2011-2013 antud garantiisid on vähendatud Euroopa Finantsstabiilsuse Fondile (EFSF) antud garantiide võrra.</t>
  </si>
  <si>
    <t>Guarantees presented in table do not include government guarantees issued within the guarantee mechanism under the Framework Agreement of the European Financial Stability Facility (EFSF).</t>
  </si>
  <si>
    <t>Antud garantiid Euroopa Finantsstabiilsuse Fondile (EFSF)</t>
  </si>
  <si>
    <t>Government guarantees issued to EFSF</t>
  </si>
  <si>
    <t>Ühekordsed garantiid/ One-off guarantees</t>
  </si>
  <si>
    <t>Standardiseeritud garantiide all on kajastatud õppelaenude garanteerimine riigi poolt ning Kredexi antavad ettevõtluslaenude, kortermajade renoveerimise ja eluasemelaenude garantiid.</t>
  </si>
  <si>
    <t>Student loan guarantees (provided by state); mortgage loan, apartment building renovation loan and business loan guarantees (provided by SA Kredex) are classified as standardised guarantees.</t>
  </si>
  <si>
    <r>
      <t>Uuendatud/</t>
    </r>
    <r>
      <rPr>
        <sz val="11"/>
        <color theme="1"/>
        <rFont val="Calibri"/>
        <family val="2"/>
        <charset val="186"/>
      </rPr>
      <t>U</t>
    </r>
    <r>
      <rPr>
        <sz val="11"/>
        <color theme="1"/>
        <rFont val="Calibri"/>
        <family val="2"/>
      </rPr>
      <t>pdated*:</t>
    </r>
  </si>
  <si>
    <t>Ülatoodud üksustest neli on valitsussektori osalises omanduses (valitsussektori osalus: AS Estonian Air 97,3%; Enefit Jordan B.V. 65%; Orica Eesti OÜ 35%; Tallinna Vesi AS 35%), ülejäänusid omab valitsussektor 100%-liselt.</t>
  </si>
  <si>
    <t>All, except four, units in table are owned by general government entirely (100%). Partially owned units are AS Estonian Air (participation of government 97,3%), Enefit Jordan B.V. (participation of government 65%), Orica Eesti OÜ (participation of government 35%) and Tallinna Vesi AS (participation of government 35%) .</t>
  </si>
  <si>
    <t>"Public corporations" section in the table consists of units with government participation over 50% (subsidiaries). "Private corporations" section presents units with government participation between 20 and 50% (related entities). Information about lower participation is not collected.</t>
  </si>
  <si>
    <t>Uuendatud/ Updated:</t>
  </si>
  <si>
    <t>September/ September 2017</t>
  </si>
  <si>
    <t>Riigi alamsektori kohta andmeid ei esitata, sest Eestis puudub statistika reeglitele vastav riigi alamsektori tasand (liidumaa/osariigi tasand).</t>
  </si>
  <si>
    <t xml:space="preserve">Data for state government subsector is not presented as Estonia is lacking the state government level as defined in EAS 95. </t>
  </si>
  <si>
    <t>Andmed on esitatud ainult väljapoole valitsussektorit antud garantiide kohta.</t>
  </si>
  <si>
    <t>Kohaliku omavalitsuse alamsektori kohta ei ole andmeid esitatud, sest nende poolt ei ole antud garantiisid Nõukogu Direktiivi 2011/85/EL mõttes.</t>
  </si>
  <si>
    <t>The information on guarantees is provided only to units classified outside general government.</t>
  </si>
  <si>
    <t>Data for local government subsector is not presented in the guarantees table as no guarantees have been provided by the units of subsector in the context of the CD 2011/85/EU.</t>
  </si>
  <si>
    <t>ja avalik-õiguslikke juriidilisi isikuid ning nende poolt asutatud valitsussektorisse kuuluvaid üksusi (v.a Eesti Haigekassa ja Eesti Töötukassa).</t>
  </si>
  <si>
    <t>other legal persons in public law and accounting entities within government sector over which abovementioned entities have direct dominant influence (excluding Estonian Health Insurance Fund and Estonian Unemployment Insurance Fund).</t>
  </si>
  <si>
    <t>Oktoober/October 2015; September/ September 2017</t>
  </si>
  <si>
    <t>2015.a uuendatud tabelisse on lisatud ka sidusüksused (Enefit Jordan B.V. ,Orica Eesti OÜ, Tallinna Vesi AS), mida varem tabelisse ei hõlmatud.</t>
  </si>
  <si>
    <t>The updates of 2015 contains also associated units (Enefit Jordan B.V.,Orica Eesti OÜ, Tallinna Vesi AS), which was not included in the previous release.</t>
  </si>
  <si>
    <t xml:space="preserve">Uuendatud/ Updated: </t>
  </si>
  <si>
    <t xml:space="preserve">Muudetud/ Updated: </t>
  </si>
  <si>
    <t>Veebruar/ February 2021</t>
  </si>
  <si>
    <t>Lepingu kohandatud bilansiline maksumus/ Adjusted capital value</t>
  </si>
  <si>
    <t>-</t>
  </si>
  <si>
    <t>Bilansivälised kontsessioonilepingud puuduvad, raamatupidamises on kõik kajastatud bilansis.</t>
  </si>
  <si>
    <t>Statistika nõuetest tulenevalt on siin tabelis esitatud bilansis kajastatud kontsessioonilepingud, mis on Statistikaameti poolt kohandatud ESA 2010 reeglite järgi.</t>
  </si>
  <si>
    <t>Due to statistical requirements the concession contracts, which are included in the balance sheet, are presented in the table above.</t>
  </si>
  <si>
    <t>The calculations are made by Statistics Estonia based on ESA 2010 rules.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</si>
</sst>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Calibri"/>
      <family val="2"/>
    </font>
    <font>
      <b/>
      <sz val="11"/>
      <color theme="1"/>
      <name val="Calibri"/>
      <family val="2"/>
    </font>
    <font>
      <sz val="11"/>
      <name val="Calibri"/>
      <family val="2"/>
      <charset val="186"/>
    </font>
    <font>
      <sz val="11"/>
      <name val="Calibri"/>
      <family val="2"/>
    </font>
    <font>
      <sz val="11"/>
      <color rgb="FFFF0000"/>
      <name val="Calibri"/>
      <family val="2"/>
    </font>
    <font>
      <b/>
      <sz val="11"/>
      <color theme="1"/>
      <name val="Calibri"/>
      <family val="2"/>
      <charset val="186"/>
    </font>
    <font>
      <sz val="11"/>
      <color theme="1"/>
      <name val="Calibri"/>
      <family val="2"/>
      <charset val="186"/>
    </font>
    <font>
      <sz val="10"/>
      <name val="Arial"/>
      <family val="2"/>
      <charset val="186"/>
    </font>
    <font>
      <sz val="11"/>
      <name val="Calibri"/>
      <family val="2"/>
      <charset val="186"/>
      <scheme val="minor"/>
    </font>
    <font>
      <b/>
      <sz val="11"/>
      <name val="Calibri"/>
      <family val="2"/>
      <charset val="186"/>
      <scheme val="minor"/>
    </font>
    <font>
      <sz val="9"/>
      <color theme="1"/>
      <name val="Calibri"/>
      <family val="2"/>
      <scheme val="minor"/>
    </font>
    <font>
      <sz val="9"/>
      <color theme="1"/>
      <name val="Calibri"/>
      <family val="2"/>
    </font>
    <font>
      <sz val="10"/>
      <name val="Arial"/>
      <family val="2"/>
      <charset val="186"/>
    </font>
    <font>
      <sz val="9"/>
      <color theme="1"/>
      <name val="Calibri"/>
      <family val="2"/>
      <charset val="186"/>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0" fillId="0" borderId="0"/>
    <xf numFmtId="0" fontId="15" fillId="0" borderId="0"/>
  </cellStyleXfs>
  <cellXfs count="98">
    <xf numFmtId="0" fontId="0" fillId="0" borderId="0" xfId="0"/>
    <xf numFmtId="0" fontId="3" fillId="0" borderId="0" xfId="0" applyFont="1"/>
    <xf numFmtId="0" fontId="4" fillId="0" borderId="0" xfId="0" applyFont="1"/>
    <xf numFmtId="0" fontId="0" fillId="0" borderId="0" xfId="0" applyFont="1"/>
    <xf numFmtId="0" fontId="5" fillId="0" borderId="0" xfId="0" applyNumberFormat="1" applyFont="1" applyFill="1" applyAlignment="1">
      <alignment horizontal="left"/>
    </xf>
    <xf numFmtId="0" fontId="6" fillId="0" borderId="0" xfId="0" applyNumberFormat="1" applyFont="1" applyFill="1" applyAlignment="1">
      <alignment horizontal="left"/>
    </xf>
    <xf numFmtId="14" fontId="7" fillId="0" borderId="0" xfId="0" applyNumberFormat="1" applyFont="1"/>
    <xf numFmtId="164" fontId="4" fillId="2" borderId="1" xfId="0" applyNumberFormat="1" applyFont="1" applyFill="1" applyBorder="1" applyAlignment="1">
      <alignment vertical="top" wrapText="1"/>
    </xf>
    <xf numFmtId="164" fontId="4" fillId="2" borderId="1" xfId="0" applyNumberFormat="1" applyFont="1" applyFill="1" applyBorder="1" applyAlignment="1">
      <alignment horizontal="center"/>
    </xf>
    <xf numFmtId="164" fontId="9" fillId="0" borderId="1" xfId="0" applyNumberFormat="1" applyFont="1" applyFill="1" applyBorder="1" applyAlignment="1">
      <alignment horizontal="center"/>
    </xf>
    <xf numFmtId="164" fontId="3" fillId="2" borderId="1" xfId="0" applyNumberFormat="1" applyFont="1" applyFill="1" applyBorder="1"/>
    <xf numFmtId="164" fontId="3" fillId="0" borderId="1" xfId="0" applyNumberFormat="1" applyFont="1" applyFill="1" applyBorder="1"/>
    <xf numFmtId="0" fontId="3" fillId="0" borderId="7" xfId="0" applyFont="1" applyBorder="1" applyAlignment="1">
      <alignment horizontal="left"/>
    </xf>
    <xf numFmtId="0" fontId="8" fillId="0" borderId="1" xfId="0" applyFont="1" applyBorder="1" applyAlignment="1">
      <alignment horizontal="left" wrapText="1"/>
    </xf>
    <xf numFmtId="0" fontId="11" fillId="0" borderId="1" xfId="1" applyFont="1" applyFill="1" applyBorder="1" applyAlignment="1">
      <alignment wrapText="1"/>
    </xf>
    <xf numFmtId="164" fontId="3" fillId="2" borderId="1" xfId="0" applyNumberFormat="1" applyFont="1" applyFill="1" applyBorder="1" applyAlignment="1">
      <alignment horizontal="center"/>
    </xf>
    <xf numFmtId="164" fontId="3" fillId="0" borderId="1" xfId="0" applyNumberFormat="1" applyFont="1" applyFill="1" applyBorder="1" applyAlignment="1">
      <alignment horizontal="center"/>
    </xf>
    <xf numFmtId="0" fontId="11" fillId="0" borderId="3" xfId="1" applyFont="1" applyFill="1" applyBorder="1" applyAlignment="1">
      <alignment wrapText="1"/>
    </xf>
    <xf numFmtId="0" fontId="12" fillId="0" borderId="3" xfId="1" applyFont="1" applyFill="1" applyBorder="1" applyAlignment="1">
      <alignment wrapText="1"/>
    </xf>
    <xf numFmtId="0" fontId="3" fillId="0" borderId="8" xfId="0" applyFont="1" applyBorder="1"/>
    <xf numFmtId="164" fontId="10" fillId="2" borderId="1" xfId="1" applyNumberFormat="1" applyFill="1" applyBorder="1" applyAlignment="1">
      <alignment horizontal="center"/>
    </xf>
    <xf numFmtId="0" fontId="11" fillId="0" borderId="0" xfId="1" applyFont="1" applyFill="1" applyBorder="1" applyAlignment="1"/>
    <xf numFmtId="0" fontId="3" fillId="0" borderId="7" xfId="0" applyFont="1" applyBorder="1"/>
    <xf numFmtId="0" fontId="11" fillId="0" borderId="1" xfId="1" applyFont="1" applyFill="1" applyBorder="1" applyAlignment="1"/>
    <xf numFmtId="1" fontId="11" fillId="0" borderId="1" xfId="1" applyNumberFormat="1" applyFont="1" applyFill="1" applyBorder="1" applyAlignment="1"/>
    <xf numFmtId="0" fontId="3" fillId="0" borderId="2" xfId="0" applyFont="1" applyBorder="1"/>
    <xf numFmtId="164" fontId="3" fillId="0" borderId="0" xfId="0" applyNumberFormat="1" applyFont="1" applyFill="1" applyBorder="1" applyAlignment="1">
      <alignment horizontal="center"/>
    </xf>
    <xf numFmtId="0" fontId="0" fillId="0" borderId="8" xfId="0" applyFont="1" applyBorder="1"/>
    <xf numFmtId="0" fontId="0" fillId="0" borderId="6" xfId="0" applyFont="1" applyBorder="1"/>
    <xf numFmtId="0" fontId="0" fillId="0" borderId="0" xfId="0" applyFont="1" applyBorder="1"/>
    <xf numFmtId="1" fontId="11" fillId="0" borderId="0" xfId="1" applyNumberFormat="1" applyFont="1" applyFill="1" applyBorder="1" applyAlignment="1"/>
    <xf numFmtId="0" fontId="13" fillId="0" borderId="0" xfId="0" applyFont="1"/>
    <xf numFmtId="0" fontId="9" fillId="0" borderId="3" xfId="0" applyFont="1" applyBorder="1" applyAlignment="1">
      <alignment horizontal="left" wrapText="1"/>
    </xf>
    <xf numFmtId="0" fontId="2" fillId="0" borderId="1" xfId="0" applyFont="1" applyBorder="1"/>
    <xf numFmtId="0" fontId="0" fillId="0" borderId="1" xfId="0" applyBorder="1" applyAlignment="1">
      <alignment horizontal="center"/>
    </xf>
    <xf numFmtId="0" fontId="14" fillId="0" borderId="0" xfId="0" applyFont="1" applyFill="1" applyBorder="1" applyAlignment="1">
      <alignment horizontal="left" wrapText="1"/>
    </xf>
    <xf numFmtId="0" fontId="14" fillId="0" borderId="0" xfId="0" applyFont="1" applyFill="1" applyBorder="1" applyAlignment="1">
      <alignment horizontal="left"/>
    </xf>
    <xf numFmtId="0" fontId="0" fillId="0" borderId="1" xfId="0" applyBorder="1"/>
    <xf numFmtId="0" fontId="3" fillId="0" borderId="0" xfId="0" applyFont="1" applyAlignment="1">
      <alignment horizontal="right"/>
    </xf>
    <xf numFmtId="0" fontId="3" fillId="0" borderId="0" xfId="0" applyFont="1" applyAlignment="1">
      <alignment horizontal="left"/>
    </xf>
    <xf numFmtId="49" fontId="3" fillId="0" borderId="0" xfId="0" applyNumberFormat="1" applyFont="1" applyAlignment="1">
      <alignment horizontal="right" wrapText="1"/>
    </xf>
    <xf numFmtId="4" fontId="3" fillId="0" borderId="0" xfId="0" applyNumberFormat="1" applyFont="1"/>
    <xf numFmtId="0" fontId="6" fillId="0" borderId="0" xfId="0" applyNumberFormat="1" applyFont="1" applyAlignment="1">
      <alignment horizontal="left"/>
    </xf>
    <xf numFmtId="0" fontId="11" fillId="0" borderId="1" xfId="2" applyFont="1" applyFill="1" applyBorder="1" applyAlignment="1">
      <alignment wrapText="1"/>
    </xf>
    <xf numFmtId="0" fontId="11" fillId="0" borderId="1" xfId="2" applyFont="1" applyFill="1" applyBorder="1" applyAlignment="1">
      <alignment horizontal="center"/>
    </xf>
    <xf numFmtId="164" fontId="11" fillId="0" borderId="1" xfId="2" applyNumberFormat="1" applyFont="1" applyFill="1" applyBorder="1" applyAlignment="1">
      <alignment horizontal="center"/>
    </xf>
    <xf numFmtId="0" fontId="11" fillId="0" borderId="1" xfId="2" applyFont="1" applyFill="1" applyBorder="1" applyAlignment="1"/>
    <xf numFmtId="0" fontId="11" fillId="0" borderId="3" xfId="2" applyFont="1" applyFill="1" applyBorder="1" applyAlignment="1">
      <alignment wrapText="1"/>
    </xf>
    <xf numFmtId="1" fontId="11" fillId="0" borderId="1" xfId="2" applyNumberFormat="1" applyFont="1" applyFill="1" applyBorder="1" applyAlignment="1"/>
    <xf numFmtId="0" fontId="11" fillId="0" borderId="1" xfId="2" applyNumberFormat="1" applyFont="1" applyFill="1" applyBorder="1" applyAlignment="1">
      <alignment horizontal="center"/>
    </xf>
    <xf numFmtId="0" fontId="11" fillId="0" borderId="1" xfId="2" applyFont="1" applyFill="1" applyBorder="1" applyAlignment="1">
      <alignment horizontal="left"/>
    </xf>
    <xf numFmtId="165" fontId="11" fillId="0" borderId="1" xfId="2" applyNumberFormat="1" applyFont="1" applyFill="1" applyBorder="1" applyAlignment="1">
      <alignment horizontal="center"/>
    </xf>
    <xf numFmtId="0" fontId="11" fillId="0" borderId="1" xfId="2" applyNumberFormat="1" applyFont="1" applyFill="1" applyBorder="1" applyAlignment="1" applyProtection="1"/>
    <xf numFmtId="164" fontId="11" fillId="0" borderId="1" xfId="2" applyNumberFormat="1" applyFont="1" applyFill="1" applyBorder="1" applyAlignment="1" applyProtection="1">
      <alignment horizontal="center"/>
    </xf>
    <xf numFmtId="0" fontId="11" fillId="0" borderId="1" xfId="2" applyFont="1" applyBorder="1"/>
    <xf numFmtId="3" fontId="11" fillId="0" borderId="1" xfId="2" applyNumberFormat="1" applyFont="1" applyFill="1" applyBorder="1" applyAlignment="1">
      <alignment horizontal="center"/>
    </xf>
    <xf numFmtId="164" fontId="11" fillId="0" borderId="1" xfId="2" applyNumberFormat="1" applyFont="1" applyBorder="1" applyAlignment="1">
      <alignment horizontal="center"/>
    </xf>
    <xf numFmtId="0" fontId="3" fillId="0" borderId="6" xfId="0" applyFont="1" applyBorder="1"/>
    <xf numFmtId="0" fontId="13" fillId="0" borderId="0" xfId="0" applyFont="1" applyFill="1"/>
    <xf numFmtId="14" fontId="6" fillId="0" borderId="0" xfId="0" applyNumberFormat="1" applyFont="1"/>
    <xf numFmtId="164" fontId="8" fillId="0" borderId="6" xfId="0" applyNumberFormat="1" applyFont="1" applyFill="1" applyBorder="1" applyAlignment="1">
      <alignment horizontal="center"/>
    </xf>
    <xf numFmtId="164" fontId="0" fillId="0" borderId="1" xfId="0" applyNumberFormat="1" applyBorder="1" applyAlignment="1">
      <alignment horizontal="center"/>
    </xf>
    <xf numFmtId="164" fontId="0" fillId="0" borderId="1" xfId="0" applyNumberFormat="1" applyFill="1" applyBorder="1" applyAlignment="1">
      <alignment horizontal="center"/>
    </xf>
    <xf numFmtId="0" fontId="0" fillId="0" borderId="1" xfId="0" applyBorder="1" applyAlignment="1">
      <alignment horizontal="right" wrapText="1"/>
    </xf>
    <xf numFmtId="164" fontId="2" fillId="0" borderId="1" xfId="0" applyNumberFormat="1" applyFont="1" applyBorder="1" applyAlignment="1">
      <alignment horizontal="center"/>
    </xf>
    <xf numFmtId="0" fontId="5" fillId="0" borderId="1" xfId="1" applyFont="1" applyFill="1" applyBorder="1" applyAlignment="1">
      <alignment wrapText="1"/>
    </xf>
    <xf numFmtId="0" fontId="12" fillId="0" borderId="5" xfId="1" applyFont="1" applyFill="1" applyBorder="1" applyAlignment="1"/>
    <xf numFmtId="0" fontId="11" fillId="0" borderId="5" xfId="1" applyFont="1" applyFill="1" applyBorder="1" applyAlignment="1">
      <alignment wrapText="1"/>
    </xf>
    <xf numFmtId="1" fontId="11" fillId="0" borderId="5" xfId="1" applyNumberFormat="1" applyFont="1" applyFill="1" applyBorder="1" applyAlignment="1"/>
    <xf numFmtId="0" fontId="11" fillId="0" borderId="5" xfId="1" applyFont="1" applyFill="1" applyBorder="1" applyAlignment="1"/>
    <xf numFmtId="4" fontId="1" fillId="0" borderId="1" xfId="0" applyNumberFormat="1" applyFont="1" applyFill="1" applyBorder="1" applyAlignment="1">
      <alignment horizontal="center"/>
    </xf>
    <xf numFmtId="0" fontId="11" fillId="0" borderId="8" xfId="2" applyFont="1" applyFill="1" applyBorder="1" applyAlignment="1"/>
    <xf numFmtId="0" fontId="3" fillId="0" borderId="6" xfId="0" applyFont="1" applyBorder="1" applyAlignment="1">
      <alignment horizontal="left"/>
    </xf>
    <xf numFmtId="0" fontId="11" fillId="0" borderId="5" xfId="2" applyFont="1" applyFill="1" applyBorder="1" applyAlignment="1">
      <alignment wrapText="1"/>
    </xf>
    <xf numFmtId="4" fontId="3" fillId="0" borderId="1" xfId="0" applyNumberFormat="1" applyFont="1" applyFill="1" applyBorder="1" applyAlignment="1">
      <alignment horizontal="center"/>
    </xf>
    <xf numFmtId="0" fontId="9" fillId="0" borderId="3" xfId="0" applyFont="1" applyBorder="1" applyAlignment="1">
      <alignment horizontal="left" wrapText="1"/>
    </xf>
    <xf numFmtId="0" fontId="16" fillId="0" borderId="0" xfId="0" applyFont="1"/>
    <xf numFmtId="0" fontId="16" fillId="0" borderId="0" xfId="0" applyFont="1" applyAlignment="1">
      <alignment vertical="center"/>
    </xf>
    <xf numFmtId="164" fontId="3" fillId="0" borderId="3" xfId="0" applyNumberFormat="1" applyFont="1" applyFill="1" applyBorder="1" applyAlignment="1">
      <alignment horizontal="left"/>
    </xf>
    <xf numFmtId="164" fontId="3" fillId="0" borderId="5" xfId="0" applyNumberFormat="1" applyFont="1" applyFill="1" applyBorder="1" applyAlignment="1">
      <alignment horizontal="left"/>
    </xf>
    <xf numFmtId="0" fontId="8"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164" fontId="4" fillId="0" borderId="3" xfId="0" applyNumberFormat="1" applyFont="1" applyFill="1" applyBorder="1" applyAlignment="1">
      <alignment horizontal="left" wrapText="1"/>
    </xf>
    <xf numFmtId="164" fontId="4" fillId="0" borderId="5" xfId="0" applyNumberFormat="1" applyFont="1" applyFill="1" applyBorder="1" applyAlignment="1">
      <alignment horizontal="left"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0" borderId="3" xfId="0" applyFont="1" applyBorder="1" applyAlignment="1">
      <alignment horizontal="left" wrapText="1"/>
    </xf>
    <xf numFmtId="0" fontId="0" fillId="0" borderId="5" xfId="0" applyBorder="1"/>
    <xf numFmtId="0" fontId="3" fillId="0" borderId="3" xfId="0" applyFont="1" applyBorder="1" applyAlignment="1">
      <alignment horizontal="left"/>
    </xf>
    <xf numFmtId="0" fontId="3" fillId="0" borderId="5" xfId="0" applyFont="1" applyBorder="1" applyAlignment="1">
      <alignment horizontal="left"/>
    </xf>
    <xf numFmtId="0" fontId="3" fillId="2" borderId="1" xfId="0" applyFont="1" applyFill="1" applyBorder="1" applyAlignment="1">
      <alignment horizont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workbookViewId="0">
      <selection activeCell="C29" sqref="C29"/>
    </sheetView>
  </sheetViews>
  <sheetFormatPr defaultRowHeight="15" x14ac:dyDescent="0.25"/>
  <cols>
    <col min="1" max="1" width="8.5703125" customWidth="1"/>
    <col min="2" max="2" width="6.85546875" customWidth="1"/>
    <col min="3" max="3" width="47" customWidth="1"/>
  </cols>
  <sheetData>
    <row r="2" spans="2:7" x14ac:dyDescent="0.25">
      <c r="B2" s="2" t="s">
        <v>166</v>
      </c>
      <c r="C2" s="1"/>
      <c r="D2" s="1"/>
      <c r="E2" s="1"/>
      <c r="F2" s="3"/>
    </row>
    <row r="3" spans="2:7" x14ac:dyDescent="0.25">
      <c r="B3" s="2" t="s">
        <v>167</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6"/>
      <c r="D8" s="59" t="s">
        <v>6</v>
      </c>
      <c r="E8" s="6"/>
      <c r="F8" s="3"/>
    </row>
    <row r="9" spans="2:7" x14ac:dyDescent="0.25">
      <c r="B9" s="1" t="s">
        <v>185</v>
      </c>
      <c r="C9" s="6"/>
      <c r="D9" s="59" t="s">
        <v>186</v>
      </c>
      <c r="E9" s="6"/>
      <c r="F9" s="3"/>
    </row>
    <row r="10" spans="2:7" x14ac:dyDescent="0.25">
      <c r="B10" s="1"/>
      <c r="C10" s="1"/>
      <c r="D10" s="1"/>
      <c r="E10" s="1"/>
      <c r="F10" s="3"/>
    </row>
    <row r="11" spans="2:7" x14ac:dyDescent="0.25">
      <c r="B11" s="1" t="s">
        <v>7</v>
      </c>
      <c r="C11" s="1"/>
      <c r="D11" s="1"/>
      <c r="E11" s="1"/>
      <c r="F11" s="3"/>
    </row>
    <row r="12" spans="2:7" ht="15" customHeight="1" x14ac:dyDescent="0.25">
      <c r="B12" s="84" t="s">
        <v>168</v>
      </c>
      <c r="C12" s="85"/>
      <c r="D12" s="80">
        <v>2010</v>
      </c>
      <c r="E12" s="80">
        <v>2011</v>
      </c>
      <c r="F12" s="80">
        <v>2012</v>
      </c>
      <c r="G12" s="80">
        <v>2013</v>
      </c>
    </row>
    <row r="13" spans="2:7" x14ac:dyDescent="0.25">
      <c r="B13" s="86"/>
      <c r="C13" s="87"/>
      <c r="D13" s="81"/>
      <c r="E13" s="81"/>
      <c r="F13" s="81"/>
      <c r="G13" s="81"/>
    </row>
    <row r="14" spans="2:7" ht="30" customHeight="1" x14ac:dyDescent="0.25">
      <c r="B14" s="82" t="s">
        <v>169</v>
      </c>
      <c r="C14" s="83"/>
      <c r="D14" s="60">
        <f>D16+D19</f>
        <v>388.59999999999997</v>
      </c>
      <c r="E14" s="60">
        <f t="shared" ref="E14:G14" si="0">E16+E19</f>
        <v>358.9</v>
      </c>
      <c r="F14" s="60">
        <f t="shared" si="0"/>
        <v>343</v>
      </c>
      <c r="G14" s="60">
        <f t="shared" si="0"/>
        <v>320.90000000000003</v>
      </c>
    </row>
    <row r="15" spans="2:7" x14ac:dyDescent="0.25">
      <c r="B15" s="78" t="s">
        <v>178</v>
      </c>
      <c r="C15" s="79"/>
      <c r="D15" s="16"/>
      <c r="E15" s="16"/>
      <c r="F15" s="16"/>
      <c r="G15" s="61"/>
    </row>
    <row r="16" spans="2:7" x14ac:dyDescent="0.25">
      <c r="B16" s="37"/>
      <c r="C16" s="37" t="s">
        <v>170</v>
      </c>
      <c r="D16" s="61">
        <v>2.4</v>
      </c>
      <c r="E16" s="62">
        <v>0.7</v>
      </c>
      <c r="F16" s="62">
        <v>0.2</v>
      </c>
      <c r="G16" s="62">
        <v>0.3</v>
      </c>
    </row>
    <row r="17" spans="1:7" ht="30" x14ac:dyDescent="0.25">
      <c r="B17" s="37"/>
      <c r="C17" s="63" t="s">
        <v>171</v>
      </c>
      <c r="D17" s="61">
        <v>2.2000000000000002</v>
      </c>
      <c r="E17" s="61">
        <v>0.5</v>
      </c>
      <c r="F17" s="61">
        <v>0</v>
      </c>
      <c r="G17" s="61">
        <v>0</v>
      </c>
    </row>
    <row r="18" spans="1:7" x14ac:dyDescent="0.25">
      <c r="B18" s="37" t="s">
        <v>172</v>
      </c>
      <c r="C18" s="37"/>
      <c r="D18" s="61"/>
      <c r="E18" s="61"/>
      <c r="F18" s="61"/>
      <c r="G18" s="61"/>
    </row>
    <row r="19" spans="1:7" x14ac:dyDescent="0.25">
      <c r="B19" s="37"/>
      <c r="C19" s="37" t="s">
        <v>170</v>
      </c>
      <c r="D19" s="61">
        <v>386.2</v>
      </c>
      <c r="E19" s="61">
        <v>358.2</v>
      </c>
      <c r="F19" s="61">
        <v>342.8</v>
      </c>
      <c r="G19" s="61">
        <v>320.60000000000002</v>
      </c>
    </row>
    <row r="20" spans="1:7" x14ac:dyDescent="0.25">
      <c r="B20" s="33" t="s">
        <v>173</v>
      </c>
      <c r="C20" s="37"/>
      <c r="D20" s="64">
        <f>D22+D25</f>
        <v>388.59999999999997</v>
      </c>
      <c r="E20" s="64">
        <f t="shared" ref="E20:G20" si="1">E22+E25</f>
        <v>358.9</v>
      </c>
      <c r="F20" s="64">
        <f t="shared" si="1"/>
        <v>343</v>
      </c>
      <c r="G20" s="64">
        <f t="shared" si="1"/>
        <v>320.90000000000003</v>
      </c>
    </row>
    <row r="21" spans="1:7" x14ac:dyDescent="0.25">
      <c r="B21" s="78" t="s">
        <v>178</v>
      </c>
      <c r="C21" s="79"/>
      <c r="D21" s="61"/>
      <c r="E21" s="61"/>
      <c r="F21" s="61"/>
      <c r="G21" s="61"/>
    </row>
    <row r="22" spans="1:7" x14ac:dyDescent="0.25">
      <c r="B22" s="37"/>
      <c r="C22" s="37" t="s">
        <v>170</v>
      </c>
      <c r="D22" s="61">
        <v>2.4</v>
      </c>
      <c r="E22" s="62">
        <v>0.7</v>
      </c>
      <c r="F22" s="62">
        <v>0.2</v>
      </c>
      <c r="G22" s="62">
        <v>0.3</v>
      </c>
    </row>
    <row r="23" spans="1:7" ht="30" x14ac:dyDescent="0.25">
      <c r="B23" s="37"/>
      <c r="C23" s="63" t="s">
        <v>171</v>
      </c>
      <c r="D23" s="61">
        <v>2.2000000000000002</v>
      </c>
      <c r="E23" s="61">
        <v>0.5</v>
      </c>
      <c r="F23" s="61">
        <v>0</v>
      </c>
      <c r="G23" s="61">
        <v>0</v>
      </c>
    </row>
    <row r="24" spans="1:7" x14ac:dyDescent="0.25">
      <c r="B24" s="37" t="s">
        <v>172</v>
      </c>
      <c r="C24" s="37"/>
      <c r="D24" s="61"/>
      <c r="E24" s="61"/>
      <c r="F24" s="61"/>
      <c r="G24" s="61"/>
    </row>
    <row r="25" spans="1:7" x14ac:dyDescent="0.25">
      <c r="B25" s="37"/>
      <c r="C25" s="37" t="s">
        <v>170</v>
      </c>
      <c r="D25" s="61">
        <v>386.2</v>
      </c>
      <c r="E25" s="61">
        <v>358.2</v>
      </c>
      <c r="F25" s="61">
        <v>342.8</v>
      </c>
      <c r="G25" s="61">
        <v>320.60000000000002</v>
      </c>
    </row>
    <row r="27" spans="1:7" x14ac:dyDescent="0.25">
      <c r="A27" s="31"/>
      <c r="B27" s="35" t="s">
        <v>61</v>
      </c>
    </row>
    <row r="28" spans="1:7" x14ac:dyDescent="0.25">
      <c r="A28" s="31">
        <v>1</v>
      </c>
      <c r="B28" s="36" t="s">
        <v>174</v>
      </c>
    </row>
    <row r="29" spans="1:7" x14ac:dyDescent="0.25">
      <c r="A29" s="31"/>
      <c r="B29" s="36" t="s">
        <v>175</v>
      </c>
    </row>
    <row r="30" spans="1:7" x14ac:dyDescent="0.25">
      <c r="A30" s="31"/>
      <c r="B30" s="36" t="s">
        <v>176</v>
      </c>
      <c r="D30">
        <v>2013</v>
      </c>
      <c r="E30">
        <v>1536.6</v>
      </c>
    </row>
    <row r="31" spans="1:7" x14ac:dyDescent="0.25">
      <c r="A31" s="31"/>
      <c r="B31" s="36" t="s">
        <v>177</v>
      </c>
      <c r="D31">
        <v>2012</v>
      </c>
      <c r="E31">
        <v>1640.1</v>
      </c>
    </row>
    <row r="32" spans="1:7" x14ac:dyDescent="0.25">
      <c r="A32" s="31"/>
      <c r="B32" s="36"/>
      <c r="D32">
        <v>2011</v>
      </c>
      <c r="E32">
        <v>1981.2</v>
      </c>
    </row>
    <row r="34" spans="1:2" x14ac:dyDescent="0.25">
      <c r="A34">
        <v>2</v>
      </c>
      <c r="B34" s="36" t="s">
        <v>179</v>
      </c>
    </row>
    <row r="35" spans="1:2" x14ac:dyDescent="0.25">
      <c r="B35" s="36" t="s">
        <v>180</v>
      </c>
    </row>
    <row r="37" spans="1:2" x14ac:dyDescent="0.25">
      <c r="A37" s="31">
        <v>3</v>
      </c>
      <c r="B37" s="31" t="s">
        <v>68</v>
      </c>
    </row>
    <row r="38" spans="1:2" x14ac:dyDescent="0.25">
      <c r="A38" s="31"/>
      <c r="B38" s="31" t="s">
        <v>193</v>
      </c>
    </row>
    <row r="39" spans="1:2" x14ac:dyDescent="0.25">
      <c r="A39" s="31"/>
      <c r="B39" s="31" t="s">
        <v>69</v>
      </c>
    </row>
    <row r="40" spans="1:2" x14ac:dyDescent="0.25">
      <c r="A40" s="31"/>
      <c r="B40" s="31" t="s">
        <v>194</v>
      </c>
    </row>
    <row r="41" spans="1:2" x14ac:dyDescent="0.25">
      <c r="A41" s="31"/>
      <c r="B41" s="31"/>
    </row>
    <row r="42" spans="1:2" x14ac:dyDescent="0.25">
      <c r="A42" s="31"/>
      <c r="B42" s="31" t="s">
        <v>70</v>
      </c>
    </row>
    <row r="43" spans="1:2" x14ac:dyDescent="0.25">
      <c r="A43" s="31"/>
      <c r="B43" s="31" t="s">
        <v>71</v>
      </c>
    </row>
    <row r="44" spans="1:2" x14ac:dyDescent="0.25">
      <c r="A44" s="31"/>
      <c r="B44" s="31" t="s">
        <v>72</v>
      </c>
    </row>
    <row r="45" spans="1:2" x14ac:dyDescent="0.25">
      <c r="A45" s="31"/>
    </row>
    <row r="46" spans="1:2" x14ac:dyDescent="0.25">
      <c r="A46" s="31"/>
      <c r="B46" s="31" t="s">
        <v>75</v>
      </c>
    </row>
    <row r="47" spans="1:2" x14ac:dyDescent="0.25">
      <c r="A47" s="31"/>
      <c r="B47" s="31" t="s">
        <v>76</v>
      </c>
    </row>
    <row r="48" spans="1:2" x14ac:dyDescent="0.25">
      <c r="A48" s="31"/>
      <c r="B48" s="31"/>
    </row>
    <row r="49" spans="1:2" x14ac:dyDescent="0.25">
      <c r="A49" s="31"/>
      <c r="B49" s="76" t="s">
        <v>187</v>
      </c>
    </row>
    <row r="50" spans="1:2" x14ac:dyDescent="0.25">
      <c r="A50" s="31"/>
      <c r="B50" s="77" t="s">
        <v>188</v>
      </c>
    </row>
    <row r="51" spans="1:2" x14ac:dyDescent="0.25">
      <c r="A51" s="31"/>
      <c r="B51" s="31"/>
    </row>
    <row r="52" spans="1:2" x14ac:dyDescent="0.25">
      <c r="A52" s="31">
        <v>4</v>
      </c>
      <c r="B52" s="31" t="s">
        <v>77</v>
      </c>
    </row>
    <row r="53" spans="1:2" x14ac:dyDescent="0.25">
      <c r="A53" s="31"/>
      <c r="B53" s="31" t="s">
        <v>189</v>
      </c>
    </row>
    <row r="54" spans="1:2" x14ac:dyDescent="0.25">
      <c r="A54" s="31"/>
      <c r="B54" s="31" t="s">
        <v>190</v>
      </c>
    </row>
    <row r="55" spans="1:2" x14ac:dyDescent="0.25">
      <c r="A55" s="31"/>
      <c r="B55" s="31" t="s">
        <v>78</v>
      </c>
    </row>
    <row r="56" spans="1:2" x14ac:dyDescent="0.25">
      <c r="B56" s="31" t="s">
        <v>191</v>
      </c>
    </row>
    <row r="57" spans="1:2" x14ac:dyDescent="0.25">
      <c r="B57" s="31" t="s">
        <v>192</v>
      </c>
    </row>
  </sheetData>
  <mergeCells count="8">
    <mergeCell ref="B21:C21"/>
    <mergeCell ref="G12:G13"/>
    <mergeCell ref="B14:C14"/>
    <mergeCell ref="B15:C15"/>
    <mergeCell ref="B12:C13"/>
    <mergeCell ref="D12:D13"/>
    <mergeCell ref="E12:E13"/>
    <mergeCell ref="F12:F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07"/>
  <sheetViews>
    <sheetView workbookViewId="0">
      <selection activeCell="G95" sqref="G95"/>
    </sheetView>
  </sheetViews>
  <sheetFormatPr defaultColWidth="14.7109375" defaultRowHeight="15" x14ac:dyDescent="0.25"/>
  <cols>
    <col min="1" max="1" width="7.5703125" style="3" customWidth="1"/>
    <col min="2" max="2" width="2.28515625" style="3" bestFit="1" customWidth="1"/>
    <col min="3" max="3" width="47.42578125" style="3" customWidth="1"/>
    <col min="4" max="4" width="13.42578125" style="3" customWidth="1"/>
    <col min="5" max="5" width="12.7109375" style="3" customWidth="1"/>
    <col min="6" max="6" width="12.85546875" style="3" customWidth="1"/>
    <col min="7" max="7" width="22.5703125" style="3" customWidth="1"/>
    <col min="8" max="16384" width="14.7109375" style="3"/>
  </cols>
  <sheetData>
    <row r="3" spans="2:7" x14ac:dyDescent="0.25">
      <c r="B3" s="1"/>
      <c r="C3" s="2" t="s">
        <v>0</v>
      </c>
      <c r="D3" s="1"/>
      <c r="E3" s="1"/>
      <c r="F3" s="1"/>
    </row>
    <row r="4" spans="2:7" x14ac:dyDescent="0.25">
      <c r="B4" s="1"/>
      <c r="C4" s="2" t="s">
        <v>1</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1"/>
    </row>
    <row r="9" spans="2:7" x14ac:dyDescent="0.25">
      <c r="B9" s="1"/>
      <c r="C9" s="1" t="s">
        <v>4</v>
      </c>
      <c r="D9" s="4">
        <v>2013</v>
      </c>
      <c r="E9" s="1"/>
      <c r="F9" s="1"/>
    </row>
    <row r="10" spans="2:7" x14ac:dyDescent="0.25">
      <c r="B10" s="1"/>
      <c r="C10" s="1" t="s">
        <v>5</v>
      </c>
      <c r="D10" s="5" t="s">
        <v>6</v>
      </c>
      <c r="E10" s="6"/>
      <c r="F10" s="6"/>
    </row>
    <row r="11" spans="2:7" x14ac:dyDescent="0.25">
      <c r="B11" s="1"/>
      <c r="C11" s="1" t="s">
        <v>181</v>
      </c>
      <c r="D11" s="5" t="s">
        <v>195</v>
      </c>
      <c r="E11" s="6"/>
      <c r="F11" s="6"/>
    </row>
    <row r="12" spans="2:7" x14ac:dyDescent="0.25">
      <c r="B12" s="1"/>
      <c r="C12" s="1"/>
      <c r="D12" s="1"/>
      <c r="E12" s="1"/>
      <c r="F12" s="1"/>
    </row>
    <row r="13" spans="2:7" x14ac:dyDescent="0.25">
      <c r="B13" s="1"/>
      <c r="C13" s="1" t="s">
        <v>7</v>
      </c>
      <c r="D13" s="1"/>
      <c r="E13" s="1"/>
      <c r="F13" s="1"/>
    </row>
    <row r="14" spans="2:7" x14ac:dyDescent="0.25">
      <c r="B14" s="92"/>
      <c r="C14" s="92"/>
      <c r="D14" s="80" t="s">
        <v>8</v>
      </c>
      <c r="E14" s="93" t="s">
        <v>9</v>
      </c>
      <c r="F14" s="94"/>
      <c r="G14" s="95"/>
    </row>
    <row r="15" spans="2:7" ht="60" x14ac:dyDescent="0.25">
      <c r="B15" s="92"/>
      <c r="C15" s="92"/>
      <c r="D15" s="81"/>
      <c r="E15" s="7" t="s">
        <v>10</v>
      </c>
      <c r="F15" s="7" t="s">
        <v>11</v>
      </c>
      <c r="G15" s="7" t="s">
        <v>12</v>
      </c>
    </row>
    <row r="16" spans="2:7" x14ac:dyDescent="0.25">
      <c r="B16" s="88" t="s">
        <v>13</v>
      </c>
      <c r="C16" s="89"/>
      <c r="D16" s="8">
        <f>SUM(D19:D64)</f>
        <v>2670.6</v>
      </c>
      <c r="E16" s="9">
        <f t="shared" ref="E16:G16" si="0">SUM(E19:E64)</f>
        <v>2411.3000000000002</v>
      </c>
      <c r="F16" s="9">
        <f t="shared" si="0"/>
        <v>246.7</v>
      </c>
      <c r="G16" s="9">
        <f t="shared" si="0"/>
        <v>0</v>
      </c>
    </row>
    <row r="17" spans="2:7" x14ac:dyDescent="0.25">
      <c r="B17" s="90" t="s">
        <v>14</v>
      </c>
      <c r="C17" s="91"/>
      <c r="D17" s="10"/>
      <c r="E17" s="11"/>
      <c r="F17" s="11"/>
      <c r="G17" s="11"/>
    </row>
    <row r="18" spans="2:7" ht="30" x14ac:dyDescent="0.25">
      <c r="B18" s="12"/>
      <c r="C18" s="13" t="s">
        <v>15</v>
      </c>
      <c r="D18" s="10"/>
      <c r="E18" s="11"/>
      <c r="F18" s="11"/>
      <c r="G18" s="11"/>
    </row>
    <row r="19" spans="2:7" x14ac:dyDescent="0.25">
      <c r="B19" s="12"/>
      <c r="C19" s="14" t="s">
        <v>16</v>
      </c>
      <c r="D19" s="15">
        <v>15.099999999999998</v>
      </c>
      <c r="E19" s="16">
        <v>15.1</v>
      </c>
      <c r="F19" s="16">
        <v>0</v>
      </c>
      <c r="G19" s="16">
        <v>0</v>
      </c>
    </row>
    <row r="20" spans="2:7" x14ac:dyDescent="0.25">
      <c r="B20" s="12"/>
      <c r="C20" s="17" t="s">
        <v>17</v>
      </c>
      <c r="D20" s="15">
        <v>9.6999999999999993</v>
      </c>
      <c r="E20" s="16">
        <v>9.6999999999999993</v>
      </c>
      <c r="F20" s="16">
        <v>0</v>
      </c>
      <c r="G20" s="16">
        <v>0</v>
      </c>
    </row>
    <row r="21" spans="2:7" ht="45" x14ac:dyDescent="0.25">
      <c r="B21" s="12"/>
      <c r="C21" s="18" t="s">
        <v>18</v>
      </c>
      <c r="D21" s="15"/>
      <c r="E21" s="16"/>
      <c r="F21" s="16"/>
      <c r="G21" s="16"/>
    </row>
    <row r="22" spans="2:7" x14ac:dyDescent="0.25">
      <c r="B22" s="19"/>
      <c r="C22" s="17" t="s">
        <v>19</v>
      </c>
      <c r="D22" s="20">
        <v>1271.5000000000002</v>
      </c>
      <c r="E22" s="16">
        <v>1271.5</v>
      </c>
      <c r="F22" s="16">
        <v>0</v>
      </c>
      <c r="G22" s="16">
        <v>0</v>
      </c>
    </row>
    <row r="23" spans="2:7" x14ac:dyDescent="0.25">
      <c r="B23" s="19"/>
      <c r="C23" s="17" t="s">
        <v>20</v>
      </c>
      <c r="D23" s="20">
        <v>396.79999999999995</v>
      </c>
      <c r="E23" s="16">
        <v>396.8</v>
      </c>
      <c r="F23" s="16">
        <v>0</v>
      </c>
      <c r="G23" s="16">
        <v>0</v>
      </c>
    </row>
    <row r="24" spans="2:7" x14ac:dyDescent="0.25">
      <c r="B24" s="19"/>
      <c r="C24" s="17" t="s">
        <v>21</v>
      </c>
      <c r="D24" s="20">
        <v>162.29999999999995</v>
      </c>
      <c r="E24" s="16">
        <v>162.30000000000001</v>
      </c>
      <c r="F24" s="16">
        <v>0</v>
      </c>
      <c r="G24" s="16">
        <v>0</v>
      </c>
    </row>
    <row r="25" spans="2:7" x14ac:dyDescent="0.25">
      <c r="B25" s="19"/>
      <c r="C25" s="17" t="s">
        <v>22</v>
      </c>
      <c r="D25" s="20">
        <v>151.19999999999999</v>
      </c>
      <c r="E25" s="16">
        <v>151.19999999999999</v>
      </c>
      <c r="F25" s="16">
        <v>0</v>
      </c>
      <c r="G25" s="16">
        <v>0</v>
      </c>
    </row>
    <row r="26" spans="2:7" x14ac:dyDescent="0.25">
      <c r="B26" s="19"/>
      <c r="C26" s="21" t="s">
        <v>23</v>
      </c>
      <c r="D26" s="20">
        <v>30.699999999999996</v>
      </c>
      <c r="E26" s="16">
        <v>30.7</v>
      </c>
      <c r="F26" s="16">
        <v>0</v>
      </c>
      <c r="G26" s="16">
        <v>0</v>
      </c>
    </row>
    <row r="27" spans="2:7" x14ac:dyDescent="0.25">
      <c r="B27" s="19"/>
      <c r="C27" s="17" t="s">
        <v>24</v>
      </c>
      <c r="D27" s="20">
        <v>89.7</v>
      </c>
      <c r="E27" s="16">
        <v>87.9</v>
      </c>
      <c r="F27" s="16">
        <v>0</v>
      </c>
      <c r="G27" s="16">
        <v>0</v>
      </c>
    </row>
    <row r="28" spans="2:7" x14ac:dyDescent="0.25">
      <c r="B28" s="19"/>
      <c r="C28" s="17" t="s">
        <v>25</v>
      </c>
      <c r="D28" s="20">
        <v>95.799999999999983</v>
      </c>
      <c r="E28" s="16">
        <v>95.8</v>
      </c>
      <c r="F28" s="16">
        <v>0</v>
      </c>
      <c r="G28" s="16">
        <v>0</v>
      </c>
    </row>
    <row r="29" spans="2:7" x14ac:dyDescent="0.25">
      <c r="B29" s="19"/>
      <c r="C29" s="17" t="s">
        <v>26</v>
      </c>
      <c r="D29" s="20">
        <v>10.899999999999999</v>
      </c>
      <c r="E29" s="16">
        <v>10.9</v>
      </c>
      <c r="F29" s="16">
        <v>0</v>
      </c>
      <c r="G29" s="16">
        <v>0</v>
      </c>
    </row>
    <row r="30" spans="2:7" x14ac:dyDescent="0.25">
      <c r="B30" s="19"/>
      <c r="C30" s="17" t="s">
        <v>27</v>
      </c>
      <c r="D30" s="20">
        <v>44.7</v>
      </c>
      <c r="E30" s="16">
        <v>44.7</v>
      </c>
      <c r="F30" s="16">
        <v>0</v>
      </c>
      <c r="G30" s="16">
        <v>0</v>
      </c>
    </row>
    <row r="31" spans="2:7" x14ac:dyDescent="0.25">
      <c r="B31" s="19"/>
      <c r="C31" s="17" t="s">
        <v>28</v>
      </c>
      <c r="D31" s="20">
        <v>18.999999999999996</v>
      </c>
      <c r="E31" s="16">
        <v>19</v>
      </c>
      <c r="F31" s="16">
        <v>0</v>
      </c>
      <c r="G31" s="16">
        <v>0</v>
      </c>
    </row>
    <row r="32" spans="2:7" x14ac:dyDescent="0.25">
      <c r="B32" s="22"/>
      <c r="C32" s="14" t="s">
        <v>30</v>
      </c>
      <c r="D32" s="20">
        <v>6.5</v>
      </c>
      <c r="E32" s="16">
        <v>6.5</v>
      </c>
      <c r="F32" s="16">
        <v>0</v>
      </c>
      <c r="G32" s="16">
        <v>0</v>
      </c>
    </row>
    <row r="33" spans="2:7" x14ac:dyDescent="0.25">
      <c r="B33" s="22"/>
      <c r="C33" s="14" t="s">
        <v>31</v>
      </c>
      <c r="D33" s="20">
        <v>78.699999999999989</v>
      </c>
      <c r="E33" s="16">
        <v>78.7</v>
      </c>
      <c r="F33" s="16">
        <v>0</v>
      </c>
      <c r="G33" s="16">
        <v>0</v>
      </c>
    </row>
    <row r="34" spans="2:7" x14ac:dyDescent="0.25">
      <c r="B34" s="22"/>
      <c r="C34" s="14" t="s">
        <v>32</v>
      </c>
      <c r="D34" s="15">
        <v>2</v>
      </c>
      <c r="E34" s="16">
        <v>2</v>
      </c>
      <c r="F34" s="16">
        <v>0</v>
      </c>
      <c r="G34" s="16">
        <v>0</v>
      </c>
    </row>
    <row r="35" spans="2:7" x14ac:dyDescent="0.25">
      <c r="B35" s="22"/>
      <c r="C35" s="23" t="s">
        <v>33</v>
      </c>
      <c r="D35" s="15">
        <v>4.5999999999999979</v>
      </c>
      <c r="E35" s="16">
        <v>4.5999999999999996</v>
      </c>
      <c r="F35" s="16">
        <v>0</v>
      </c>
      <c r="G35" s="16">
        <v>0</v>
      </c>
    </row>
    <row r="36" spans="2:7" x14ac:dyDescent="0.25">
      <c r="B36" s="22"/>
      <c r="C36" s="14" t="s">
        <v>34</v>
      </c>
      <c r="D36" s="15">
        <v>4.4000000000000004</v>
      </c>
      <c r="E36" s="16">
        <v>4.4000000000000004</v>
      </c>
      <c r="F36" s="16">
        <v>0</v>
      </c>
      <c r="G36" s="16">
        <v>0</v>
      </c>
    </row>
    <row r="37" spans="2:7" x14ac:dyDescent="0.25">
      <c r="B37" s="22"/>
      <c r="C37" s="65" t="s">
        <v>157</v>
      </c>
      <c r="D37" s="15">
        <v>10.5</v>
      </c>
      <c r="E37" s="16">
        <v>6.9</v>
      </c>
      <c r="F37" s="16">
        <v>0</v>
      </c>
      <c r="G37" s="16">
        <v>0</v>
      </c>
    </row>
    <row r="38" spans="2:7" x14ac:dyDescent="0.25">
      <c r="B38" s="22"/>
      <c r="C38" s="14" t="s">
        <v>160</v>
      </c>
      <c r="D38" s="15">
        <v>11.1</v>
      </c>
      <c r="E38" s="16">
        <v>3.9</v>
      </c>
      <c r="F38" s="16">
        <v>0</v>
      </c>
      <c r="G38" s="16">
        <v>0</v>
      </c>
    </row>
    <row r="39" spans="2:7" x14ac:dyDescent="0.25">
      <c r="B39" s="22"/>
      <c r="C39" s="24" t="s">
        <v>35</v>
      </c>
      <c r="D39" s="15">
        <v>17.099999999999994</v>
      </c>
      <c r="E39" s="16">
        <v>0</v>
      </c>
      <c r="F39" s="16">
        <v>17.100000000000001</v>
      </c>
      <c r="G39" s="16">
        <v>0</v>
      </c>
    </row>
    <row r="40" spans="2:7" x14ac:dyDescent="0.25">
      <c r="B40" s="22"/>
      <c r="C40" s="23" t="s">
        <v>36</v>
      </c>
      <c r="D40" s="15">
        <v>31</v>
      </c>
      <c r="E40" s="16">
        <v>0</v>
      </c>
      <c r="F40" s="16">
        <v>31</v>
      </c>
      <c r="G40" s="16">
        <v>0</v>
      </c>
    </row>
    <row r="41" spans="2:7" x14ac:dyDescent="0.25">
      <c r="B41" s="22"/>
      <c r="C41" s="24" t="s">
        <v>37</v>
      </c>
      <c r="D41" s="15">
        <v>59.5</v>
      </c>
      <c r="E41" s="16">
        <v>0</v>
      </c>
      <c r="F41" s="16">
        <v>59.5</v>
      </c>
      <c r="G41" s="16">
        <v>0</v>
      </c>
    </row>
    <row r="42" spans="2:7" x14ac:dyDescent="0.25">
      <c r="B42" s="22"/>
      <c r="C42" s="24" t="s">
        <v>38</v>
      </c>
      <c r="D42" s="15">
        <v>8.8999999999999986</v>
      </c>
      <c r="E42" s="16">
        <v>0</v>
      </c>
      <c r="F42" s="16">
        <v>8.9</v>
      </c>
      <c r="G42" s="16">
        <v>0</v>
      </c>
    </row>
    <row r="43" spans="2:7" x14ac:dyDescent="0.25">
      <c r="B43" s="22"/>
      <c r="C43" s="24" t="s">
        <v>39</v>
      </c>
      <c r="D43" s="15">
        <v>11.299999999999997</v>
      </c>
      <c r="E43" s="16">
        <v>0</v>
      </c>
      <c r="F43" s="16">
        <v>11.3</v>
      </c>
      <c r="G43" s="16">
        <v>0</v>
      </c>
    </row>
    <row r="44" spans="2:7" x14ac:dyDescent="0.25">
      <c r="B44" s="22"/>
      <c r="C44" s="24" t="s">
        <v>40</v>
      </c>
      <c r="D44" s="15">
        <v>7.6000000000000014</v>
      </c>
      <c r="E44" s="16">
        <v>0</v>
      </c>
      <c r="F44" s="16">
        <v>7.6</v>
      </c>
      <c r="G44" s="16">
        <v>0</v>
      </c>
    </row>
    <row r="45" spans="2:7" x14ac:dyDescent="0.25">
      <c r="B45" s="22"/>
      <c r="C45" s="24" t="s">
        <v>41</v>
      </c>
      <c r="D45" s="15">
        <v>7.1000000000000014</v>
      </c>
      <c r="E45" s="16">
        <v>0</v>
      </c>
      <c r="F45" s="16">
        <v>7.1</v>
      </c>
      <c r="G45" s="16">
        <v>0</v>
      </c>
    </row>
    <row r="46" spans="2:7" x14ac:dyDescent="0.25">
      <c r="B46" s="22"/>
      <c r="C46" s="24" t="s">
        <v>42</v>
      </c>
      <c r="D46" s="15">
        <v>5.8999999999999986</v>
      </c>
      <c r="E46" s="16">
        <v>0</v>
      </c>
      <c r="F46" s="16">
        <v>5.9</v>
      </c>
      <c r="G46" s="16">
        <v>0</v>
      </c>
    </row>
    <row r="47" spans="2:7" x14ac:dyDescent="0.25">
      <c r="B47" s="22"/>
      <c r="C47" s="24" t="s">
        <v>43</v>
      </c>
      <c r="D47" s="15">
        <v>5.6000000000000014</v>
      </c>
      <c r="E47" s="16">
        <v>0</v>
      </c>
      <c r="F47" s="16">
        <v>5.6</v>
      </c>
      <c r="G47" s="16">
        <v>0</v>
      </c>
    </row>
    <row r="48" spans="2:7" x14ac:dyDescent="0.25">
      <c r="B48" s="22"/>
      <c r="C48" s="24" t="s">
        <v>44</v>
      </c>
      <c r="D48" s="15">
        <v>2.5</v>
      </c>
      <c r="E48" s="16">
        <v>0</v>
      </c>
      <c r="F48" s="16">
        <v>2.5</v>
      </c>
      <c r="G48" s="16">
        <v>0</v>
      </c>
    </row>
    <row r="49" spans="2:7" x14ac:dyDescent="0.25">
      <c r="B49" s="22"/>
      <c r="C49" s="24" t="s">
        <v>45</v>
      </c>
      <c r="D49" s="15">
        <v>6.6000000000000014</v>
      </c>
      <c r="E49" s="16">
        <v>0</v>
      </c>
      <c r="F49" s="16">
        <v>6.6</v>
      </c>
      <c r="G49" s="16">
        <v>0</v>
      </c>
    </row>
    <row r="50" spans="2:7" x14ac:dyDescent="0.25">
      <c r="B50" s="22"/>
      <c r="C50" s="24" t="s">
        <v>46</v>
      </c>
      <c r="D50" s="15">
        <v>6.5999999999999979</v>
      </c>
      <c r="E50" s="16">
        <v>0</v>
      </c>
      <c r="F50" s="16">
        <v>6.6</v>
      </c>
      <c r="G50" s="16">
        <v>0</v>
      </c>
    </row>
    <row r="51" spans="2:7" x14ac:dyDescent="0.25">
      <c r="B51" s="22"/>
      <c r="C51" s="24" t="s">
        <v>47</v>
      </c>
      <c r="D51" s="15">
        <v>6.5999999999999979</v>
      </c>
      <c r="E51" s="16">
        <v>0</v>
      </c>
      <c r="F51" s="16">
        <v>6.6</v>
      </c>
      <c r="G51" s="16">
        <v>0</v>
      </c>
    </row>
    <row r="52" spans="2:7" x14ac:dyDescent="0.25">
      <c r="B52" s="22"/>
      <c r="C52" s="24" t="s">
        <v>48</v>
      </c>
      <c r="D52" s="15">
        <v>2.6</v>
      </c>
      <c r="E52" s="16">
        <v>0</v>
      </c>
      <c r="F52" s="16">
        <v>2.6</v>
      </c>
      <c r="G52" s="16">
        <v>0</v>
      </c>
    </row>
    <row r="53" spans="2:7" x14ac:dyDescent="0.25">
      <c r="B53" s="22"/>
      <c r="C53" s="24" t="s">
        <v>49</v>
      </c>
      <c r="D53" s="15">
        <v>2.0999999999999996</v>
      </c>
      <c r="E53" s="16">
        <v>0</v>
      </c>
      <c r="F53" s="16">
        <v>2.1</v>
      </c>
      <c r="G53" s="16">
        <v>0</v>
      </c>
    </row>
    <row r="54" spans="2:7" x14ac:dyDescent="0.25">
      <c r="B54" s="22"/>
      <c r="C54" s="24" t="s">
        <v>50</v>
      </c>
      <c r="D54" s="15">
        <v>10.1</v>
      </c>
      <c r="E54" s="16">
        <v>0</v>
      </c>
      <c r="F54" s="16">
        <v>10.1</v>
      </c>
      <c r="G54" s="16">
        <v>0</v>
      </c>
    </row>
    <row r="55" spans="2:7" x14ac:dyDescent="0.25">
      <c r="B55" s="22"/>
      <c r="C55" s="24" t="s">
        <v>51</v>
      </c>
      <c r="D55" s="15">
        <v>3.9999999999999991</v>
      </c>
      <c r="E55" s="16">
        <v>0</v>
      </c>
      <c r="F55" s="16">
        <v>4</v>
      </c>
      <c r="G55" s="16">
        <v>0</v>
      </c>
    </row>
    <row r="56" spans="2:7" x14ac:dyDescent="0.25">
      <c r="B56" s="22"/>
      <c r="C56" s="24" t="s">
        <v>52</v>
      </c>
      <c r="D56" s="15">
        <v>2.4</v>
      </c>
      <c r="E56" s="16">
        <v>0</v>
      </c>
      <c r="F56" s="16">
        <v>2.4</v>
      </c>
      <c r="G56" s="16">
        <v>0</v>
      </c>
    </row>
    <row r="57" spans="2:7" x14ac:dyDescent="0.25">
      <c r="B57" s="22"/>
      <c r="C57" s="24" t="s">
        <v>53</v>
      </c>
      <c r="D57" s="15">
        <v>2.2000000000000002</v>
      </c>
      <c r="E57" s="16">
        <v>0</v>
      </c>
      <c r="F57" s="16">
        <v>2.2000000000000002</v>
      </c>
      <c r="G57" s="16">
        <v>0</v>
      </c>
    </row>
    <row r="58" spans="2:7" x14ac:dyDescent="0.25">
      <c r="B58" s="22"/>
      <c r="C58" s="24" t="s">
        <v>54</v>
      </c>
      <c r="D58" s="15">
        <v>2.2999999999999998</v>
      </c>
      <c r="E58" s="16">
        <v>0</v>
      </c>
      <c r="F58" s="16">
        <v>2.2999999999999998</v>
      </c>
      <c r="G58" s="16">
        <v>0</v>
      </c>
    </row>
    <row r="59" spans="2:7" x14ac:dyDescent="0.25">
      <c r="B59" s="22"/>
      <c r="C59" s="24" t="s">
        <v>55</v>
      </c>
      <c r="D59" s="15">
        <v>1.9</v>
      </c>
      <c r="E59" s="16">
        <v>0</v>
      </c>
      <c r="F59" s="16">
        <v>1.9</v>
      </c>
      <c r="G59" s="16">
        <v>0</v>
      </c>
    </row>
    <row r="60" spans="2:7" x14ac:dyDescent="0.25">
      <c r="B60" s="22"/>
      <c r="C60" s="23" t="s">
        <v>57</v>
      </c>
      <c r="D60" s="15">
        <v>3.3</v>
      </c>
      <c r="E60" s="16">
        <v>3.3</v>
      </c>
      <c r="F60" s="16">
        <v>0</v>
      </c>
      <c r="G60" s="16">
        <v>0</v>
      </c>
    </row>
    <row r="61" spans="2:7" x14ac:dyDescent="0.25">
      <c r="B61" s="22"/>
      <c r="C61" s="23" t="s">
        <v>58</v>
      </c>
      <c r="D61" s="15">
        <v>2.4</v>
      </c>
      <c r="E61" s="16">
        <v>0</v>
      </c>
      <c r="F61" s="16">
        <v>2.4</v>
      </c>
      <c r="G61" s="16">
        <v>0</v>
      </c>
    </row>
    <row r="62" spans="2:7" x14ac:dyDescent="0.25">
      <c r="B62" s="22"/>
      <c r="C62" s="23" t="s">
        <v>161</v>
      </c>
      <c r="D62" s="15">
        <v>40.4</v>
      </c>
      <c r="E62" s="16">
        <v>0</v>
      </c>
      <c r="F62" s="16">
        <v>40.4</v>
      </c>
      <c r="G62" s="16">
        <v>0</v>
      </c>
    </row>
    <row r="63" spans="2:7" x14ac:dyDescent="0.25">
      <c r="B63" s="22"/>
      <c r="C63" s="23" t="s">
        <v>56</v>
      </c>
      <c r="D63" s="15">
        <v>2.4</v>
      </c>
      <c r="E63" s="16">
        <v>2.4</v>
      </c>
      <c r="F63" s="16">
        <v>0</v>
      </c>
      <c r="G63" s="16">
        <v>0</v>
      </c>
    </row>
    <row r="64" spans="2:7" x14ac:dyDescent="0.25">
      <c r="B64" s="22"/>
      <c r="C64" s="23" t="s">
        <v>59</v>
      </c>
      <c r="D64" s="15">
        <v>3</v>
      </c>
      <c r="E64" s="16">
        <v>3</v>
      </c>
      <c r="F64" s="16">
        <v>0</v>
      </c>
      <c r="G64" s="16">
        <v>0</v>
      </c>
    </row>
    <row r="65" spans="2:7" x14ac:dyDescent="0.25">
      <c r="B65" s="25"/>
      <c r="C65" s="66" t="s">
        <v>60</v>
      </c>
      <c r="D65" s="26"/>
      <c r="E65" s="26"/>
      <c r="F65" s="26"/>
      <c r="G65" s="26"/>
    </row>
    <row r="66" spans="2:7" x14ac:dyDescent="0.25">
      <c r="B66" s="19"/>
      <c r="C66" s="67" t="s">
        <v>24</v>
      </c>
      <c r="D66" s="26"/>
      <c r="E66" s="26"/>
      <c r="F66" s="26"/>
      <c r="G66" s="26"/>
    </row>
    <row r="67" spans="2:7" x14ac:dyDescent="0.25">
      <c r="B67" s="19"/>
      <c r="C67" s="68" t="s">
        <v>37</v>
      </c>
      <c r="D67" s="26"/>
      <c r="E67" s="26"/>
      <c r="F67" s="26"/>
      <c r="G67" s="26"/>
    </row>
    <row r="68" spans="2:7" x14ac:dyDescent="0.25">
      <c r="B68" s="27"/>
      <c r="C68" s="68" t="s">
        <v>46</v>
      </c>
    </row>
    <row r="69" spans="2:7" x14ac:dyDescent="0.25">
      <c r="B69" s="27"/>
      <c r="C69" s="68" t="s">
        <v>53</v>
      </c>
    </row>
    <row r="70" spans="2:7" x14ac:dyDescent="0.25">
      <c r="B70" s="27"/>
      <c r="C70" s="68" t="s">
        <v>157</v>
      </c>
    </row>
    <row r="71" spans="2:7" x14ac:dyDescent="0.25">
      <c r="B71" s="27"/>
      <c r="C71" s="68" t="s">
        <v>57</v>
      </c>
    </row>
    <row r="72" spans="2:7" x14ac:dyDescent="0.25">
      <c r="B72" s="28"/>
      <c r="C72" s="69" t="s">
        <v>58</v>
      </c>
    </row>
    <row r="73" spans="2:7" x14ac:dyDescent="0.25">
      <c r="B73" s="29"/>
      <c r="C73" s="30"/>
    </row>
    <row r="74" spans="2:7" x14ac:dyDescent="0.25">
      <c r="B74" s="31"/>
      <c r="C74" s="31" t="s">
        <v>61</v>
      </c>
    </row>
    <row r="75" spans="2:7" x14ac:dyDescent="0.25">
      <c r="B75" s="31">
        <v>1</v>
      </c>
      <c r="C75" s="31" t="s">
        <v>62</v>
      </c>
    </row>
    <row r="76" spans="2:7" x14ac:dyDescent="0.25">
      <c r="B76" s="31"/>
      <c r="C76" s="31" t="s">
        <v>63</v>
      </c>
    </row>
    <row r="77" spans="2:7" x14ac:dyDescent="0.25">
      <c r="B77" s="31"/>
      <c r="C77" s="31" t="s">
        <v>64</v>
      </c>
    </row>
    <row r="78" spans="2:7" x14ac:dyDescent="0.25">
      <c r="B78" s="31"/>
      <c r="C78" s="31" t="s">
        <v>65</v>
      </c>
    </row>
    <row r="79" spans="2:7" x14ac:dyDescent="0.25">
      <c r="B79" s="31"/>
      <c r="C79" s="31"/>
    </row>
    <row r="80" spans="2:7" x14ac:dyDescent="0.25">
      <c r="B80" s="31">
        <v>2</v>
      </c>
      <c r="C80" s="31" t="s">
        <v>182</v>
      </c>
    </row>
    <row r="81" spans="2:3" x14ac:dyDescent="0.25">
      <c r="B81" s="31"/>
      <c r="C81" s="31" t="s">
        <v>66</v>
      </c>
    </row>
    <row r="82" spans="2:3" x14ac:dyDescent="0.25">
      <c r="B82" s="31"/>
      <c r="C82" s="31" t="s">
        <v>183</v>
      </c>
    </row>
    <row r="83" spans="2:3" x14ac:dyDescent="0.25">
      <c r="B83" s="31"/>
      <c r="C83" s="31" t="s">
        <v>67</v>
      </c>
    </row>
    <row r="84" spans="2:3" x14ac:dyDescent="0.25">
      <c r="B84" s="31"/>
      <c r="C84" s="31"/>
    </row>
    <row r="85" spans="2:3" x14ac:dyDescent="0.25">
      <c r="B85" s="31">
        <v>3</v>
      </c>
      <c r="C85" s="31" t="s">
        <v>68</v>
      </c>
    </row>
    <row r="86" spans="2:3" x14ac:dyDescent="0.25">
      <c r="B86" s="31"/>
      <c r="C86" s="31" t="s">
        <v>193</v>
      </c>
    </row>
    <row r="87" spans="2:3" x14ac:dyDescent="0.25">
      <c r="B87" s="31"/>
      <c r="C87" s="31" t="s">
        <v>69</v>
      </c>
    </row>
    <row r="88" spans="2:3" x14ac:dyDescent="0.25">
      <c r="C88" s="31" t="s">
        <v>194</v>
      </c>
    </row>
    <row r="89" spans="2:3" x14ac:dyDescent="0.25">
      <c r="C89" s="31"/>
    </row>
    <row r="90" spans="2:3" x14ac:dyDescent="0.25">
      <c r="C90" s="31" t="s">
        <v>70</v>
      </c>
    </row>
    <row r="91" spans="2:3" x14ac:dyDescent="0.25">
      <c r="C91" s="31" t="s">
        <v>71</v>
      </c>
    </row>
    <row r="92" spans="2:3" x14ac:dyDescent="0.25">
      <c r="C92" s="31" t="s">
        <v>72</v>
      </c>
    </row>
    <row r="93" spans="2:3" x14ac:dyDescent="0.25">
      <c r="C93"/>
    </row>
    <row r="94" spans="2:3" x14ac:dyDescent="0.25">
      <c r="C94" s="31" t="s">
        <v>73</v>
      </c>
    </row>
    <row r="95" spans="2:3" x14ac:dyDescent="0.25">
      <c r="C95" s="31" t="s">
        <v>74</v>
      </c>
    </row>
    <row r="96" spans="2:3" x14ac:dyDescent="0.25">
      <c r="C96" s="31"/>
    </row>
    <row r="97" spans="2:3" x14ac:dyDescent="0.25">
      <c r="C97" s="31" t="s">
        <v>75</v>
      </c>
    </row>
    <row r="98" spans="2:3" x14ac:dyDescent="0.25">
      <c r="C98" s="31" t="s">
        <v>76</v>
      </c>
    </row>
    <row r="99" spans="2:3" x14ac:dyDescent="0.25">
      <c r="C99" s="31"/>
    </row>
    <row r="100" spans="2:3" x14ac:dyDescent="0.25">
      <c r="C100" s="76" t="s">
        <v>187</v>
      </c>
    </row>
    <row r="101" spans="2:3" x14ac:dyDescent="0.25">
      <c r="C101" s="77" t="s">
        <v>188</v>
      </c>
    </row>
    <row r="103" spans="2:3" x14ac:dyDescent="0.25">
      <c r="B103" s="3">
        <v>4</v>
      </c>
      <c r="C103" s="31" t="s">
        <v>77</v>
      </c>
    </row>
    <row r="104" spans="2:3" x14ac:dyDescent="0.25">
      <c r="C104" s="31" t="s">
        <v>78</v>
      </c>
    </row>
    <row r="106" spans="2:3" x14ac:dyDescent="0.25">
      <c r="B106">
        <v>5</v>
      </c>
      <c r="C106" s="31" t="s">
        <v>196</v>
      </c>
    </row>
    <row r="107" spans="2:3" x14ac:dyDescent="0.25">
      <c r="C107" s="31" t="s">
        <v>197</v>
      </c>
    </row>
  </sheetData>
  <mergeCells count="5">
    <mergeCell ref="B16:C16"/>
    <mergeCell ref="B17:C17"/>
    <mergeCell ref="B14:C15"/>
    <mergeCell ref="D14:D15"/>
    <mergeCell ref="E14:G14"/>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workbookViewId="0">
      <selection activeCell="D21" sqref="D21"/>
    </sheetView>
  </sheetViews>
  <sheetFormatPr defaultRowHeight="15" x14ac:dyDescent="0.25"/>
  <cols>
    <col min="1" max="1" width="7.85546875" customWidth="1"/>
    <col min="2" max="2" width="24.42578125" customWidth="1"/>
    <col min="3" max="3" width="16.85546875" customWidth="1"/>
    <col min="4" max="4" width="14.28515625" customWidth="1"/>
    <col min="5" max="5" width="18.85546875" customWidth="1"/>
    <col min="6" max="6" width="23.5703125" customWidth="1"/>
    <col min="7" max="7" width="10.85546875" customWidth="1"/>
  </cols>
  <sheetData>
    <row r="2" spans="2:7" x14ac:dyDescent="0.25">
      <c r="B2" s="2" t="s">
        <v>86</v>
      </c>
      <c r="C2" s="1"/>
      <c r="D2" s="1"/>
      <c r="E2" s="1"/>
      <c r="F2" s="3"/>
    </row>
    <row r="3" spans="2:7" x14ac:dyDescent="0.25">
      <c r="B3" s="2" t="s">
        <v>87</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5" t="s">
        <v>6</v>
      </c>
      <c r="D8" s="6"/>
      <c r="E8" s="6"/>
      <c r="F8" s="3"/>
    </row>
    <row r="9" spans="2:7" x14ac:dyDescent="0.25">
      <c r="B9" s="1" t="s">
        <v>199</v>
      </c>
      <c r="C9" s="59" t="s">
        <v>200</v>
      </c>
      <c r="D9" s="6"/>
      <c r="E9" s="6"/>
      <c r="F9" s="3"/>
    </row>
    <row r="10" spans="2:7" x14ac:dyDescent="0.25">
      <c r="B10" s="1"/>
      <c r="C10" s="1"/>
      <c r="D10" s="1"/>
      <c r="E10" s="1"/>
      <c r="F10" s="3"/>
    </row>
    <row r="11" spans="2:7" x14ac:dyDescent="0.25">
      <c r="B11" s="1" t="s">
        <v>7</v>
      </c>
      <c r="C11" s="1"/>
      <c r="D11" s="1"/>
      <c r="E11" s="1"/>
      <c r="F11" s="3"/>
    </row>
    <row r="12" spans="2:7" ht="23.25" customHeight="1" x14ac:dyDescent="0.25">
      <c r="B12" s="92"/>
      <c r="C12" s="80" t="s">
        <v>81</v>
      </c>
      <c r="D12" s="93" t="s">
        <v>9</v>
      </c>
      <c r="E12" s="94"/>
      <c r="F12" s="95"/>
      <c r="G12" s="96" t="s">
        <v>88</v>
      </c>
    </row>
    <row r="13" spans="2:7" ht="45" x14ac:dyDescent="0.25">
      <c r="B13" s="92"/>
      <c r="C13" s="81"/>
      <c r="D13" s="7" t="s">
        <v>10</v>
      </c>
      <c r="E13" s="7" t="s">
        <v>11</v>
      </c>
      <c r="F13" s="7" t="s">
        <v>12</v>
      </c>
      <c r="G13" s="97"/>
    </row>
    <row r="14" spans="2:7" ht="45" x14ac:dyDescent="0.25">
      <c r="B14" s="75" t="s">
        <v>201</v>
      </c>
      <c r="C14" s="8">
        <f>SUM(D14:F14)</f>
        <v>42.3</v>
      </c>
      <c r="D14" s="9">
        <f>SUM(D17:D62)</f>
        <v>0</v>
      </c>
      <c r="E14" s="9">
        <v>42.3</v>
      </c>
      <c r="F14" s="9">
        <f>SUM(F17:F62)</f>
        <v>0</v>
      </c>
      <c r="G14" s="37">
        <v>2013</v>
      </c>
    </row>
    <row r="15" spans="2:7" ht="45" x14ac:dyDescent="0.25">
      <c r="B15" s="75" t="s">
        <v>201</v>
      </c>
      <c r="C15" s="8">
        <f>SUM(D15:F15)</f>
        <v>0</v>
      </c>
      <c r="D15" s="9">
        <f>SUM(D18:D63)</f>
        <v>0</v>
      </c>
      <c r="E15" s="9" t="s">
        <v>202</v>
      </c>
      <c r="F15" s="9">
        <f>SUM(F18:F63)</f>
        <v>0</v>
      </c>
      <c r="G15" s="37">
        <v>2012</v>
      </c>
    </row>
    <row r="16" spans="2:7" ht="45" x14ac:dyDescent="0.25">
      <c r="B16" s="75" t="s">
        <v>201</v>
      </c>
      <c r="C16" s="8">
        <f>SUM(D16:F16)</f>
        <v>0</v>
      </c>
      <c r="D16" s="9">
        <f>SUM(D20:D64)</f>
        <v>0</v>
      </c>
      <c r="E16" s="9" t="s">
        <v>202</v>
      </c>
      <c r="F16" s="9">
        <f>SUM(F20:F64)</f>
        <v>0</v>
      </c>
      <c r="G16" s="37">
        <v>2011</v>
      </c>
    </row>
    <row r="17" spans="1:7" ht="45" x14ac:dyDescent="0.25">
      <c r="B17" s="75" t="s">
        <v>201</v>
      </c>
      <c r="C17" s="8">
        <f>SUM(D17:F17)</f>
        <v>0</v>
      </c>
      <c r="D17" s="9">
        <f>SUM(D21:D65)</f>
        <v>0</v>
      </c>
      <c r="E17" s="9" t="s">
        <v>202</v>
      </c>
      <c r="F17" s="9">
        <f>SUM(F21:F65)</f>
        <v>0</v>
      </c>
      <c r="G17" s="37">
        <v>2010</v>
      </c>
    </row>
    <row r="19" spans="1:7" x14ac:dyDescent="0.25">
      <c r="A19" s="31"/>
      <c r="B19" s="35" t="s">
        <v>61</v>
      </c>
    </row>
    <row r="20" spans="1:7" x14ac:dyDescent="0.25">
      <c r="A20" s="31">
        <v>1</v>
      </c>
      <c r="B20" s="36" t="s">
        <v>203</v>
      </c>
    </row>
    <row r="21" spans="1:7" x14ac:dyDescent="0.25">
      <c r="A21" s="31"/>
      <c r="B21" s="36" t="s">
        <v>204</v>
      </c>
    </row>
    <row r="22" spans="1:7" x14ac:dyDescent="0.25">
      <c r="A22" s="31"/>
      <c r="B22" s="36" t="s">
        <v>89</v>
      </c>
    </row>
    <row r="23" spans="1:7" x14ac:dyDescent="0.25">
      <c r="A23" s="31"/>
      <c r="B23" s="36" t="s">
        <v>205</v>
      </c>
    </row>
    <row r="24" spans="1:7" x14ac:dyDescent="0.25">
      <c r="A24" s="31"/>
      <c r="B24" s="36" t="s">
        <v>206</v>
      </c>
    </row>
    <row r="25" spans="1:7" x14ac:dyDescent="0.25">
      <c r="A25" s="31"/>
      <c r="B25" s="31"/>
    </row>
    <row r="26" spans="1:7" x14ac:dyDescent="0.25">
      <c r="A26" s="31">
        <v>2</v>
      </c>
      <c r="B26" s="31" t="s">
        <v>68</v>
      </c>
    </row>
    <row r="27" spans="1:7" x14ac:dyDescent="0.25">
      <c r="A27" s="31"/>
      <c r="B27" s="31" t="s">
        <v>193</v>
      </c>
    </row>
    <row r="28" spans="1:7" x14ac:dyDescent="0.25">
      <c r="A28" s="31"/>
      <c r="B28" s="31" t="s">
        <v>69</v>
      </c>
    </row>
    <row r="29" spans="1:7" x14ac:dyDescent="0.25">
      <c r="A29" s="31"/>
      <c r="B29" s="31" t="s">
        <v>194</v>
      </c>
    </row>
    <row r="30" spans="1:7" x14ac:dyDescent="0.25">
      <c r="A30" s="31"/>
      <c r="B30" s="31"/>
    </row>
    <row r="31" spans="1:7" x14ac:dyDescent="0.25">
      <c r="A31" s="31"/>
      <c r="B31" s="31" t="s">
        <v>70</v>
      </c>
    </row>
    <row r="32" spans="1:7" x14ac:dyDescent="0.25">
      <c r="A32" s="31"/>
      <c r="B32" s="31" t="s">
        <v>71</v>
      </c>
    </row>
    <row r="33" spans="1:2" x14ac:dyDescent="0.25">
      <c r="A33" s="31"/>
      <c r="B33" s="31" t="s">
        <v>72</v>
      </c>
    </row>
    <row r="34" spans="1:2" x14ac:dyDescent="0.25">
      <c r="A34" s="31"/>
    </row>
    <row r="35" spans="1:2" x14ac:dyDescent="0.25">
      <c r="A35" s="31"/>
      <c r="B35" s="31" t="s">
        <v>73</v>
      </c>
    </row>
    <row r="36" spans="1:2" x14ac:dyDescent="0.25">
      <c r="A36" s="31"/>
      <c r="B36" s="31" t="s">
        <v>74</v>
      </c>
    </row>
    <row r="37" spans="1:2" x14ac:dyDescent="0.25">
      <c r="A37" s="31"/>
      <c r="B37" s="31"/>
    </row>
    <row r="38" spans="1:2" x14ac:dyDescent="0.25">
      <c r="A38" s="31"/>
      <c r="B38" s="31" t="s">
        <v>75</v>
      </c>
    </row>
    <row r="39" spans="1:2" x14ac:dyDescent="0.25">
      <c r="A39" s="31"/>
      <c r="B39" s="31" t="s">
        <v>76</v>
      </c>
    </row>
    <row r="40" spans="1:2" x14ac:dyDescent="0.25">
      <c r="A40" s="31"/>
      <c r="B40" s="31"/>
    </row>
    <row r="41" spans="1:2" x14ac:dyDescent="0.25">
      <c r="A41" s="31"/>
      <c r="B41" s="76" t="s">
        <v>187</v>
      </c>
    </row>
    <row r="42" spans="1:2" x14ac:dyDescent="0.25">
      <c r="A42" s="31"/>
      <c r="B42" s="77" t="s">
        <v>188</v>
      </c>
    </row>
    <row r="43" spans="1:2" x14ac:dyDescent="0.25">
      <c r="A43" s="31"/>
      <c r="B43" s="31"/>
    </row>
    <row r="44" spans="1:2" x14ac:dyDescent="0.25">
      <c r="A44" s="31">
        <v>3</v>
      </c>
      <c r="B44" s="31" t="s">
        <v>77</v>
      </c>
    </row>
    <row r="45" spans="1:2" x14ac:dyDescent="0.25">
      <c r="A45" s="31"/>
      <c r="B45" s="31" t="s">
        <v>78</v>
      </c>
    </row>
  </sheetData>
  <mergeCells count="4">
    <mergeCell ref="B12:B13"/>
    <mergeCell ref="C12:C13"/>
    <mergeCell ref="D12:F12"/>
    <mergeCell ref="G12:G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2"/>
  <sheetViews>
    <sheetView workbookViewId="0">
      <selection activeCell="D31" sqref="D31"/>
    </sheetView>
  </sheetViews>
  <sheetFormatPr defaultRowHeight="15" x14ac:dyDescent="0.25"/>
  <cols>
    <col min="2" max="2" width="24.42578125" customWidth="1"/>
    <col min="3" max="3" width="16.85546875" customWidth="1"/>
    <col min="4" max="4" width="14.28515625" customWidth="1"/>
    <col min="5" max="5" width="18.85546875" customWidth="1"/>
    <col min="6" max="6" width="23.5703125" customWidth="1"/>
    <col min="7" max="7" width="14.42578125" customWidth="1"/>
  </cols>
  <sheetData>
    <row r="2" spans="2:7" x14ac:dyDescent="0.25">
      <c r="B2" s="2" t="s">
        <v>79</v>
      </c>
      <c r="C2" s="1"/>
      <c r="D2" s="1"/>
      <c r="E2" s="1"/>
      <c r="F2" s="3"/>
    </row>
    <row r="3" spans="2:7" x14ac:dyDescent="0.25">
      <c r="B3" s="2" t="s">
        <v>80</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5" t="s">
        <v>6</v>
      </c>
      <c r="D8" s="6"/>
      <c r="E8" s="6"/>
      <c r="F8" s="3"/>
    </row>
    <row r="9" spans="2:7" x14ac:dyDescent="0.25">
      <c r="B9" s="1" t="s">
        <v>198</v>
      </c>
      <c r="C9" s="5" t="s">
        <v>186</v>
      </c>
      <c r="D9" s="6"/>
      <c r="E9" s="6"/>
      <c r="F9" s="3"/>
    </row>
    <row r="10" spans="2:7" x14ac:dyDescent="0.25">
      <c r="B10" s="1"/>
      <c r="C10" s="1"/>
      <c r="D10" s="1"/>
      <c r="E10" s="1"/>
      <c r="F10" s="3"/>
    </row>
    <row r="11" spans="2:7" x14ac:dyDescent="0.25">
      <c r="B11" s="1" t="s">
        <v>7</v>
      </c>
      <c r="C11" s="1"/>
      <c r="D11" s="1"/>
      <c r="E11" s="1"/>
      <c r="F11" s="3"/>
    </row>
    <row r="12" spans="2:7" ht="23.25" customHeight="1" x14ac:dyDescent="0.25">
      <c r="B12" s="92"/>
      <c r="C12" s="80" t="s">
        <v>81</v>
      </c>
      <c r="D12" s="93" t="s">
        <v>9</v>
      </c>
      <c r="E12" s="94"/>
      <c r="F12" s="95"/>
      <c r="G12" s="96" t="s">
        <v>82</v>
      </c>
    </row>
    <row r="13" spans="2:7" ht="45" x14ac:dyDescent="0.25">
      <c r="B13" s="92"/>
      <c r="C13" s="81"/>
      <c r="D13" s="7" t="s">
        <v>10</v>
      </c>
      <c r="E13" s="7" t="s">
        <v>11</v>
      </c>
      <c r="F13" s="7" t="s">
        <v>12</v>
      </c>
      <c r="G13" s="97"/>
    </row>
    <row r="14" spans="2:7" ht="45" x14ac:dyDescent="0.25">
      <c r="B14" s="32" t="s">
        <v>83</v>
      </c>
      <c r="C14" s="8">
        <f>D14+E14+F14</f>
        <v>37.699999999999996</v>
      </c>
      <c r="D14" s="9">
        <v>37.299999999999997</v>
      </c>
      <c r="E14" s="9">
        <v>0.4</v>
      </c>
      <c r="F14" s="9">
        <v>0</v>
      </c>
      <c r="G14" s="33">
        <v>2013</v>
      </c>
    </row>
    <row r="15" spans="2:7" ht="45" x14ac:dyDescent="0.25">
      <c r="B15" s="32" t="s">
        <v>83</v>
      </c>
      <c r="C15" s="8">
        <f>D15+E15+F15</f>
        <v>14.200000000000001</v>
      </c>
      <c r="D15" s="9">
        <v>13.8</v>
      </c>
      <c r="E15" s="34">
        <v>0.4</v>
      </c>
      <c r="F15" s="9">
        <v>0</v>
      </c>
      <c r="G15" s="33">
        <v>2012</v>
      </c>
    </row>
    <row r="16" spans="2:7" ht="45" x14ac:dyDescent="0.25">
      <c r="B16" s="32" t="s">
        <v>83</v>
      </c>
      <c r="C16" s="8">
        <f>D16+E16+F16</f>
        <v>14.4</v>
      </c>
      <c r="D16" s="9">
        <v>14</v>
      </c>
      <c r="E16" s="34">
        <v>0.4</v>
      </c>
      <c r="F16" s="9">
        <v>0</v>
      </c>
      <c r="G16" s="33">
        <v>2011</v>
      </c>
    </row>
    <row r="17" spans="1:7" ht="45" x14ac:dyDescent="0.25">
      <c r="B17" s="32" t="s">
        <v>83</v>
      </c>
      <c r="C17" s="8">
        <f>D17+E17+F17</f>
        <v>15.5</v>
      </c>
      <c r="D17" s="9">
        <v>15.1</v>
      </c>
      <c r="E17" s="34">
        <v>0.4</v>
      </c>
      <c r="F17" s="9">
        <v>0</v>
      </c>
      <c r="G17" s="33">
        <v>2010</v>
      </c>
    </row>
    <row r="19" spans="1:7" x14ac:dyDescent="0.25">
      <c r="A19" s="31"/>
      <c r="B19" s="35" t="s">
        <v>61</v>
      </c>
    </row>
    <row r="20" spans="1:7" x14ac:dyDescent="0.25">
      <c r="A20" s="31">
        <v>1</v>
      </c>
      <c r="B20" s="36" t="s">
        <v>84</v>
      </c>
    </row>
    <row r="21" spans="1:7" x14ac:dyDescent="0.25">
      <c r="A21" s="31"/>
      <c r="B21" s="36" t="s">
        <v>85</v>
      </c>
    </row>
    <row r="23" spans="1:7" x14ac:dyDescent="0.25">
      <c r="A23" s="31">
        <v>2</v>
      </c>
      <c r="B23" s="31" t="s">
        <v>68</v>
      </c>
    </row>
    <row r="24" spans="1:7" x14ac:dyDescent="0.25">
      <c r="A24" s="31"/>
      <c r="B24" s="31" t="s">
        <v>193</v>
      </c>
    </row>
    <row r="25" spans="1:7" x14ac:dyDescent="0.25">
      <c r="A25" s="31"/>
      <c r="B25" s="31" t="s">
        <v>69</v>
      </c>
    </row>
    <row r="26" spans="1:7" x14ac:dyDescent="0.25">
      <c r="A26" s="31"/>
      <c r="B26" s="31" t="s">
        <v>194</v>
      </c>
    </row>
    <row r="27" spans="1:7" x14ac:dyDescent="0.25">
      <c r="A27" s="31"/>
      <c r="B27" s="31"/>
    </row>
    <row r="28" spans="1:7" x14ac:dyDescent="0.25">
      <c r="A28" s="31"/>
      <c r="B28" s="31" t="s">
        <v>70</v>
      </c>
    </row>
    <row r="29" spans="1:7" x14ac:dyDescent="0.25">
      <c r="A29" s="31"/>
      <c r="B29" s="31" t="s">
        <v>71</v>
      </c>
    </row>
    <row r="30" spans="1:7" x14ac:dyDescent="0.25">
      <c r="A30" s="31"/>
      <c r="B30" s="31" t="s">
        <v>72</v>
      </c>
    </row>
    <row r="31" spans="1:7" x14ac:dyDescent="0.25">
      <c r="A31" s="31"/>
    </row>
    <row r="32" spans="1:7" x14ac:dyDescent="0.25">
      <c r="A32" s="31"/>
      <c r="B32" s="31" t="s">
        <v>73</v>
      </c>
    </row>
    <row r="33" spans="1:2" x14ac:dyDescent="0.25">
      <c r="A33" s="31"/>
      <c r="B33" s="31" t="s">
        <v>74</v>
      </c>
    </row>
    <row r="34" spans="1:2" x14ac:dyDescent="0.25">
      <c r="A34" s="31"/>
      <c r="B34" s="31"/>
    </row>
    <row r="35" spans="1:2" x14ac:dyDescent="0.25">
      <c r="A35" s="31"/>
      <c r="B35" s="31" t="s">
        <v>75</v>
      </c>
    </row>
    <row r="36" spans="1:2" x14ac:dyDescent="0.25">
      <c r="A36" s="31"/>
      <c r="B36" s="31" t="s">
        <v>76</v>
      </c>
    </row>
    <row r="37" spans="1:2" x14ac:dyDescent="0.25">
      <c r="A37" s="31"/>
      <c r="B37" s="31"/>
    </row>
    <row r="38" spans="1:2" x14ac:dyDescent="0.25">
      <c r="A38" s="31"/>
      <c r="B38" s="76" t="s">
        <v>187</v>
      </c>
    </row>
    <row r="39" spans="1:2" x14ac:dyDescent="0.25">
      <c r="A39" s="31"/>
      <c r="B39" s="77" t="s">
        <v>188</v>
      </c>
    </row>
    <row r="40" spans="1:2" x14ac:dyDescent="0.25">
      <c r="A40" s="31"/>
      <c r="B40" s="31"/>
    </row>
    <row r="41" spans="1:2" x14ac:dyDescent="0.25">
      <c r="A41" s="31">
        <v>3</v>
      </c>
      <c r="B41" s="31" t="s">
        <v>77</v>
      </c>
    </row>
    <row r="42" spans="1:2" x14ac:dyDescent="0.25">
      <c r="A42" s="31"/>
      <c r="B42" s="31" t="s">
        <v>78</v>
      </c>
    </row>
  </sheetData>
  <mergeCells count="4">
    <mergeCell ref="B12:B13"/>
    <mergeCell ref="C12:C13"/>
    <mergeCell ref="D12:F12"/>
    <mergeCell ref="G12:G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36"/>
  <sheetViews>
    <sheetView workbookViewId="0">
      <selection activeCell="E10" sqref="E10"/>
    </sheetView>
  </sheetViews>
  <sheetFormatPr defaultColWidth="14.7109375" defaultRowHeight="15" x14ac:dyDescent="0.25"/>
  <cols>
    <col min="1" max="1" width="3.7109375" style="3" customWidth="1"/>
    <col min="2" max="2" width="2.28515625" style="3" bestFit="1" customWidth="1"/>
    <col min="3" max="3" width="54.42578125" style="3" customWidth="1"/>
    <col min="4" max="4" width="20.140625" style="3" customWidth="1"/>
    <col min="5" max="5" width="24.28515625" style="3" customWidth="1"/>
    <col min="6" max="6" width="27.42578125" style="3" customWidth="1"/>
    <col min="7" max="16384" width="14.7109375" style="3"/>
  </cols>
  <sheetData>
    <row r="3" spans="2:7" x14ac:dyDescent="0.25">
      <c r="B3" s="1"/>
      <c r="C3" s="2" t="s">
        <v>90</v>
      </c>
      <c r="D3" s="1"/>
      <c r="E3" s="1"/>
      <c r="F3" s="1"/>
    </row>
    <row r="4" spans="2:7" x14ac:dyDescent="0.25">
      <c r="B4" s="1"/>
      <c r="C4" s="2" t="s">
        <v>91</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38" t="s">
        <v>92</v>
      </c>
    </row>
    <row r="9" spans="2:7" ht="30" x14ac:dyDescent="0.25">
      <c r="B9" s="1"/>
      <c r="C9" s="1" t="s">
        <v>4</v>
      </c>
      <c r="D9" s="39">
        <v>2013</v>
      </c>
      <c r="E9" s="40" t="s">
        <v>93</v>
      </c>
      <c r="F9" s="41">
        <v>18738.8</v>
      </c>
      <c r="G9"/>
    </row>
    <row r="10" spans="2:7" x14ac:dyDescent="0.25">
      <c r="B10" s="1"/>
      <c r="C10" s="1" t="s">
        <v>5</v>
      </c>
      <c r="D10" s="42" t="s">
        <v>6</v>
      </c>
      <c r="E10" s="6"/>
      <c r="F10" s="6"/>
    </row>
    <row r="11" spans="2:7" x14ac:dyDescent="0.25">
      <c r="B11" s="1"/>
      <c r="C11" s="1"/>
      <c r="D11" s="1"/>
      <c r="E11" s="1"/>
      <c r="F11" s="1"/>
    </row>
    <row r="12" spans="2:7" x14ac:dyDescent="0.25">
      <c r="B12" s="1"/>
      <c r="C12" s="1" t="s">
        <v>94</v>
      </c>
      <c r="D12" s="1"/>
      <c r="E12" s="1"/>
      <c r="F12" s="1"/>
    </row>
    <row r="13" spans="2:7" x14ac:dyDescent="0.25">
      <c r="B13" s="92"/>
      <c r="C13" s="92"/>
      <c r="D13" s="80" t="s">
        <v>95</v>
      </c>
      <c r="E13" s="80" t="s">
        <v>96</v>
      </c>
      <c r="F13" s="80" t="s">
        <v>97</v>
      </c>
    </row>
    <row r="14" spans="2:7" x14ac:dyDescent="0.25">
      <c r="B14" s="92"/>
      <c r="C14" s="92"/>
      <c r="D14" s="81"/>
      <c r="E14" s="81"/>
      <c r="F14" s="81"/>
    </row>
    <row r="15" spans="2:7" x14ac:dyDescent="0.25">
      <c r="B15" s="90" t="s">
        <v>98</v>
      </c>
      <c r="C15" s="91"/>
      <c r="D15" s="11"/>
      <c r="E15" s="11"/>
      <c r="F15" s="11"/>
    </row>
    <row r="16" spans="2:7" x14ac:dyDescent="0.25">
      <c r="B16" s="12"/>
      <c r="C16" s="43" t="s">
        <v>19</v>
      </c>
      <c r="D16" s="44">
        <v>100</v>
      </c>
      <c r="E16" s="45">
        <v>1546.3</v>
      </c>
      <c r="F16" s="70">
        <f>E16*100/F$9</f>
        <v>8.2518624458343126</v>
      </c>
    </row>
    <row r="17" spans="2:6" x14ac:dyDescent="0.25">
      <c r="B17" s="12"/>
      <c r="C17" s="43" t="s">
        <v>20</v>
      </c>
      <c r="D17" s="44">
        <v>100</v>
      </c>
      <c r="E17" s="45">
        <v>274.10000000000002</v>
      </c>
      <c r="F17" s="70">
        <f t="shared" ref="F17:F81" si="0">E17*100/F$9</f>
        <v>1.4627404102717358</v>
      </c>
    </row>
    <row r="18" spans="2:6" x14ac:dyDescent="0.25">
      <c r="B18" s="12"/>
      <c r="C18" s="43" t="s">
        <v>21</v>
      </c>
      <c r="D18" s="44">
        <v>100</v>
      </c>
      <c r="E18" s="45">
        <v>375.1</v>
      </c>
      <c r="F18" s="70">
        <f t="shared" si="0"/>
        <v>2.0017290328089312</v>
      </c>
    </row>
    <row r="19" spans="2:6" x14ac:dyDescent="0.25">
      <c r="B19" s="12"/>
      <c r="C19" s="43" t="s">
        <v>22</v>
      </c>
      <c r="D19" s="44">
        <v>100</v>
      </c>
      <c r="E19" s="45">
        <v>169.7</v>
      </c>
      <c r="F19" s="70">
        <f t="shared" si="0"/>
        <v>0.90560761628279296</v>
      </c>
    </row>
    <row r="20" spans="2:6" x14ac:dyDescent="0.25">
      <c r="B20" s="12"/>
      <c r="C20" s="46" t="s">
        <v>23</v>
      </c>
      <c r="D20" s="44">
        <v>100</v>
      </c>
      <c r="E20" s="45">
        <v>45.1</v>
      </c>
      <c r="F20" s="70">
        <f t="shared" si="0"/>
        <v>0.24067709778641108</v>
      </c>
    </row>
    <row r="21" spans="2:6" x14ac:dyDescent="0.25">
      <c r="B21" s="12"/>
      <c r="C21" s="43" t="s">
        <v>24</v>
      </c>
      <c r="D21" s="44">
        <v>97.3</v>
      </c>
      <c r="E21" s="45">
        <v>-22.2</v>
      </c>
      <c r="F21" s="70">
        <f>(E21*100/F$9)*(-1)</f>
        <v>0.11847076653787864</v>
      </c>
    </row>
    <row r="22" spans="2:6" x14ac:dyDescent="0.25">
      <c r="B22" s="12"/>
      <c r="C22" s="43" t="s">
        <v>25</v>
      </c>
      <c r="D22" s="44">
        <v>100</v>
      </c>
      <c r="E22" s="45">
        <v>54.9</v>
      </c>
      <c r="F22" s="70">
        <f t="shared" si="0"/>
        <v>0.29297500373556473</v>
      </c>
    </row>
    <row r="23" spans="2:6" x14ac:dyDescent="0.25">
      <c r="B23" s="12"/>
      <c r="C23" s="43" t="s">
        <v>26</v>
      </c>
      <c r="D23" s="44">
        <v>100</v>
      </c>
      <c r="E23" s="45">
        <v>14.5</v>
      </c>
      <c r="F23" s="70">
        <f t="shared" si="0"/>
        <v>7.73795547206865E-2</v>
      </c>
    </row>
    <row r="24" spans="2:6" x14ac:dyDescent="0.25">
      <c r="B24" s="12"/>
      <c r="C24" s="43" t="s">
        <v>27</v>
      </c>
      <c r="D24" s="44">
        <v>100</v>
      </c>
      <c r="E24" s="45">
        <v>14.5</v>
      </c>
      <c r="F24" s="70">
        <f t="shared" si="0"/>
        <v>7.73795547206865E-2</v>
      </c>
    </row>
    <row r="25" spans="2:6" x14ac:dyDescent="0.25">
      <c r="B25" s="12"/>
      <c r="C25" s="43" t="s">
        <v>28</v>
      </c>
      <c r="D25" s="44">
        <v>100</v>
      </c>
      <c r="E25" s="45">
        <v>28.8</v>
      </c>
      <c r="F25" s="70">
        <f t="shared" si="0"/>
        <v>0.15369180523832904</v>
      </c>
    </row>
    <row r="26" spans="2:6" x14ac:dyDescent="0.25">
      <c r="B26" s="12"/>
      <c r="C26" s="43" t="s">
        <v>29</v>
      </c>
      <c r="D26" s="44">
        <v>51</v>
      </c>
      <c r="E26" s="45">
        <v>11.5</v>
      </c>
      <c r="F26" s="70">
        <f t="shared" si="0"/>
        <v>6.136999167502722E-2</v>
      </c>
    </row>
    <row r="27" spans="2:6" x14ac:dyDescent="0.25">
      <c r="B27" s="12"/>
      <c r="C27" s="43" t="s">
        <v>30</v>
      </c>
      <c r="D27" s="44">
        <v>100</v>
      </c>
      <c r="E27" s="45">
        <v>12.2</v>
      </c>
      <c r="F27" s="70">
        <f t="shared" si="0"/>
        <v>6.5105556385681052E-2</v>
      </c>
    </row>
    <row r="28" spans="2:6" x14ac:dyDescent="0.25">
      <c r="B28" s="12"/>
      <c r="C28" s="43" t="s">
        <v>31</v>
      </c>
      <c r="D28" s="44">
        <v>100</v>
      </c>
      <c r="E28" s="45">
        <v>73.5</v>
      </c>
      <c r="F28" s="70">
        <f t="shared" si="0"/>
        <v>0.39223429461865222</v>
      </c>
    </row>
    <row r="29" spans="2:6" x14ac:dyDescent="0.25">
      <c r="B29" s="12"/>
      <c r="C29" s="43" t="s">
        <v>99</v>
      </c>
      <c r="D29" s="44">
        <v>100</v>
      </c>
      <c r="E29" s="45">
        <v>3</v>
      </c>
      <c r="F29" s="70">
        <f t="shared" si="0"/>
        <v>1.6009563045659276E-2</v>
      </c>
    </row>
    <row r="30" spans="2:6" x14ac:dyDescent="0.25">
      <c r="B30" s="12"/>
      <c r="C30" s="43" t="s">
        <v>32</v>
      </c>
      <c r="D30" s="44">
        <v>100</v>
      </c>
      <c r="E30" s="45">
        <v>152.19999999999999</v>
      </c>
      <c r="F30" s="70">
        <f t="shared" si="0"/>
        <v>0.81221849851644712</v>
      </c>
    </row>
    <row r="31" spans="2:6" x14ac:dyDescent="0.25">
      <c r="B31" s="12"/>
      <c r="C31" s="71" t="s">
        <v>33</v>
      </c>
      <c r="D31" s="44">
        <v>100</v>
      </c>
      <c r="E31" s="45">
        <v>21.1</v>
      </c>
      <c r="F31" s="70">
        <f t="shared" si="0"/>
        <v>0.1126005934211369</v>
      </c>
    </row>
    <row r="32" spans="2:6" x14ac:dyDescent="0.25">
      <c r="B32" s="12"/>
      <c r="C32" s="43" t="s">
        <v>16</v>
      </c>
      <c r="D32" s="44">
        <v>100</v>
      </c>
      <c r="E32" s="45">
        <v>19.8</v>
      </c>
      <c r="F32" s="70">
        <f t="shared" si="0"/>
        <v>0.10566311610135121</v>
      </c>
    </row>
    <row r="33" spans="2:6" x14ac:dyDescent="0.25">
      <c r="B33" s="12"/>
      <c r="C33" s="43" t="s">
        <v>100</v>
      </c>
      <c r="D33" s="44">
        <v>100</v>
      </c>
      <c r="E33" s="45">
        <v>7.6</v>
      </c>
      <c r="F33" s="70">
        <f t="shared" si="0"/>
        <v>4.0557559715670162E-2</v>
      </c>
    </row>
    <row r="34" spans="2:6" x14ac:dyDescent="0.25">
      <c r="B34" s="12"/>
      <c r="C34" s="43" t="s">
        <v>101</v>
      </c>
      <c r="D34" s="44">
        <v>69.900000000000006</v>
      </c>
      <c r="E34" s="45">
        <v>2.2000000000000002</v>
      </c>
      <c r="F34" s="70">
        <f t="shared" si="0"/>
        <v>1.1740346233483469E-2</v>
      </c>
    </row>
    <row r="35" spans="2:6" x14ac:dyDescent="0.25">
      <c r="B35" s="12"/>
      <c r="C35" s="43" t="s">
        <v>34</v>
      </c>
      <c r="D35" s="44">
        <v>100</v>
      </c>
      <c r="E35" s="45">
        <v>8.1</v>
      </c>
      <c r="F35" s="70">
        <f t="shared" si="0"/>
        <v>4.3225820223280038E-2</v>
      </c>
    </row>
    <row r="36" spans="2:6" x14ac:dyDescent="0.25">
      <c r="B36" s="12"/>
      <c r="C36" s="43" t="s">
        <v>102</v>
      </c>
      <c r="D36" s="44">
        <v>100</v>
      </c>
      <c r="E36" s="45">
        <v>4.4000000000000004</v>
      </c>
      <c r="F36" s="70">
        <f t="shared" si="0"/>
        <v>2.3480692466966938E-2</v>
      </c>
    </row>
    <row r="37" spans="2:6" x14ac:dyDescent="0.25">
      <c r="B37" s="12"/>
      <c r="C37" s="47" t="s">
        <v>57</v>
      </c>
      <c r="D37" s="44">
        <v>100</v>
      </c>
      <c r="E37" s="45">
        <v>11.6</v>
      </c>
      <c r="F37" s="70">
        <f t="shared" si="0"/>
        <v>6.1903643776549194E-2</v>
      </c>
    </row>
    <row r="38" spans="2:6" x14ac:dyDescent="0.25">
      <c r="B38" s="12"/>
      <c r="C38" s="47" t="s">
        <v>17</v>
      </c>
      <c r="D38" s="44">
        <v>100</v>
      </c>
      <c r="E38" s="45">
        <v>38.700000000000003</v>
      </c>
      <c r="F38" s="70">
        <f t="shared" si="0"/>
        <v>0.20652336328900467</v>
      </c>
    </row>
    <row r="39" spans="2:6" x14ac:dyDescent="0.25">
      <c r="B39" s="12"/>
      <c r="C39" s="48" t="s">
        <v>35</v>
      </c>
      <c r="D39" s="49">
        <v>100</v>
      </c>
      <c r="E39" s="45">
        <v>80.900000000000006</v>
      </c>
      <c r="F39" s="70">
        <f t="shared" si="0"/>
        <v>0.43172455013127847</v>
      </c>
    </row>
    <row r="40" spans="2:6" x14ac:dyDescent="0.25">
      <c r="B40" s="12"/>
      <c r="C40" s="46" t="s">
        <v>36</v>
      </c>
      <c r="D40" s="49">
        <v>100</v>
      </c>
      <c r="E40" s="45">
        <v>44.8</v>
      </c>
      <c r="F40" s="70">
        <f t="shared" si="0"/>
        <v>0.23907614148184517</v>
      </c>
    </row>
    <row r="41" spans="2:6" x14ac:dyDescent="0.25">
      <c r="B41" s="12"/>
      <c r="C41" s="48" t="s">
        <v>37</v>
      </c>
      <c r="D41" s="49">
        <v>100</v>
      </c>
      <c r="E41" s="45">
        <v>11.3</v>
      </c>
      <c r="F41" s="70">
        <f t="shared" si="0"/>
        <v>6.0302687471983266E-2</v>
      </c>
    </row>
    <row r="42" spans="2:6" x14ac:dyDescent="0.25">
      <c r="B42" s="12"/>
      <c r="C42" s="48" t="s">
        <v>38</v>
      </c>
      <c r="D42" s="49">
        <v>100</v>
      </c>
      <c r="E42" s="45">
        <v>44.1</v>
      </c>
      <c r="F42" s="70">
        <f t="shared" si="0"/>
        <v>0.23534057677119133</v>
      </c>
    </row>
    <row r="43" spans="2:6" x14ac:dyDescent="0.25">
      <c r="B43" s="12"/>
      <c r="C43" s="48" t="s">
        <v>39</v>
      </c>
      <c r="D43" s="49">
        <v>100</v>
      </c>
      <c r="E43" s="45">
        <v>36.6</v>
      </c>
      <c r="F43" s="70">
        <f t="shared" si="0"/>
        <v>0.19531666915704315</v>
      </c>
    </row>
    <row r="44" spans="2:6" x14ac:dyDescent="0.25">
      <c r="B44" s="12"/>
      <c r="C44" s="50" t="s">
        <v>103</v>
      </c>
      <c r="D44" s="49">
        <v>100</v>
      </c>
      <c r="E44" s="45">
        <v>44.6</v>
      </c>
      <c r="F44" s="70">
        <f t="shared" si="0"/>
        <v>0.23800883727880121</v>
      </c>
    </row>
    <row r="45" spans="2:6" x14ac:dyDescent="0.25">
      <c r="B45" s="12"/>
      <c r="C45" s="48" t="s">
        <v>40</v>
      </c>
      <c r="D45" s="49">
        <v>100</v>
      </c>
      <c r="E45" s="45">
        <v>38</v>
      </c>
      <c r="F45" s="70">
        <f t="shared" si="0"/>
        <v>0.2027877985783508</v>
      </c>
    </row>
    <row r="46" spans="2:6" x14ac:dyDescent="0.25">
      <c r="B46" s="12"/>
      <c r="C46" s="48" t="s">
        <v>41</v>
      </c>
      <c r="D46" s="49">
        <v>100</v>
      </c>
      <c r="E46" s="45">
        <v>32.799999999999997</v>
      </c>
      <c r="F46" s="70">
        <f t="shared" si="0"/>
        <v>0.17503788929920805</v>
      </c>
    </row>
    <row r="47" spans="2:6" x14ac:dyDescent="0.25">
      <c r="B47" s="12"/>
      <c r="C47" s="46" t="s">
        <v>104</v>
      </c>
      <c r="D47" s="44">
        <v>100</v>
      </c>
      <c r="E47" s="45">
        <v>36</v>
      </c>
      <c r="F47" s="70">
        <f t="shared" si="0"/>
        <v>0.1921147565479113</v>
      </c>
    </row>
    <row r="48" spans="2:6" x14ac:dyDescent="0.25">
      <c r="B48" s="12"/>
      <c r="C48" s="48" t="s">
        <v>42</v>
      </c>
      <c r="D48" s="49">
        <v>100</v>
      </c>
      <c r="E48" s="45">
        <v>26.1</v>
      </c>
      <c r="F48" s="70">
        <f t="shared" si="0"/>
        <v>0.13928319849723569</v>
      </c>
    </row>
    <row r="49" spans="2:6" x14ac:dyDescent="0.25">
      <c r="B49" s="12"/>
      <c r="C49" s="48" t="s">
        <v>43</v>
      </c>
      <c r="D49" s="49">
        <v>100</v>
      </c>
      <c r="E49" s="45">
        <v>24.5</v>
      </c>
      <c r="F49" s="70">
        <f t="shared" si="0"/>
        <v>0.13074476487288408</v>
      </c>
    </row>
    <row r="50" spans="2:6" x14ac:dyDescent="0.25">
      <c r="B50" s="12"/>
      <c r="C50" s="48" t="s">
        <v>44</v>
      </c>
      <c r="D50" s="49">
        <v>100</v>
      </c>
      <c r="E50" s="45">
        <v>27.4</v>
      </c>
      <c r="F50" s="70">
        <f t="shared" si="0"/>
        <v>0.14622067581702136</v>
      </c>
    </row>
    <row r="51" spans="2:6" x14ac:dyDescent="0.25">
      <c r="B51" s="12"/>
      <c r="C51" s="48" t="s">
        <v>45</v>
      </c>
      <c r="D51" s="49">
        <v>100</v>
      </c>
      <c r="E51" s="45">
        <v>22.7</v>
      </c>
      <c r="F51" s="70">
        <f t="shared" si="0"/>
        <v>0.12113902704548851</v>
      </c>
    </row>
    <row r="52" spans="2:6" x14ac:dyDescent="0.25">
      <c r="B52" s="12"/>
      <c r="C52" s="48" t="s">
        <v>46</v>
      </c>
      <c r="D52" s="49">
        <v>100</v>
      </c>
      <c r="E52" s="45">
        <v>19.600000000000001</v>
      </c>
      <c r="F52" s="70">
        <f t="shared" si="0"/>
        <v>0.10459581189830727</v>
      </c>
    </row>
    <row r="53" spans="2:6" x14ac:dyDescent="0.25">
      <c r="B53" s="12"/>
      <c r="C53" s="48" t="s">
        <v>47</v>
      </c>
      <c r="D53" s="49">
        <v>100</v>
      </c>
      <c r="E53" s="45">
        <v>16.3</v>
      </c>
      <c r="F53" s="70">
        <f t="shared" si="0"/>
        <v>8.6985292548082058E-2</v>
      </c>
    </row>
    <row r="54" spans="2:6" x14ac:dyDescent="0.25">
      <c r="B54" s="12"/>
      <c r="C54" s="48" t="s">
        <v>105</v>
      </c>
      <c r="D54" s="49">
        <v>100</v>
      </c>
      <c r="E54" s="45">
        <v>20.9</v>
      </c>
      <c r="F54" s="70">
        <f t="shared" si="0"/>
        <v>0.11153328921809294</v>
      </c>
    </row>
    <row r="55" spans="2:6" x14ac:dyDescent="0.25">
      <c r="B55" s="12"/>
      <c r="C55" s="48" t="s">
        <v>48</v>
      </c>
      <c r="D55" s="49">
        <v>100</v>
      </c>
      <c r="E55" s="45">
        <v>18.8</v>
      </c>
      <c r="F55" s="70">
        <f t="shared" si="0"/>
        <v>0.10032659508613145</v>
      </c>
    </row>
    <row r="56" spans="2:6" x14ac:dyDescent="0.25">
      <c r="B56" s="12"/>
      <c r="C56" s="48" t="s">
        <v>106</v>
      </c>
      <c r="D56" s="49">
        <v>100</v>
      </c>
      <c r="E56" s="45">
        <v>20</v>
      </c>
      <c r="F56" s="70">
        <f t="shared" si="0"/>
        <v>0.10673042030439517</v>
      </c>
    </row>
    <row r="57" spans="2:6" x14ac:dyDescent="0.25">
      <c r="B57" s="12"/>
      <c r="C57" s="48" t="s">
        <v>107</v>
      </c>
      <c r="D57" s="49">
        <v>100</v>
      </c>
      <c r="E57" s="45">
        <v>20.3</v>
      </c>
      <c r="F57" s="70">
        <f t="shared" si="0"/>
        <v>0.1083313766089611</v>
      </c>
    </row>
    <row r="58" spans="2:6" x14ac:dyDescent="0.25">
      <c r="B58" s="12"/>
      <c r="C58" s="48" t="s">
        <v>108</v>
      </c>
      <c r="D58" s="49">
        <v>100</v>
      </c>
      <c r="E58" s="45">
        <v>18.5</v>
      </c>
      <c r="F58" s="70">
        <f t="shared" si="0"/>
        <v>9.8725638781565525E-2</v>
      </c>
    </row>
    <row r="59" spans="2:6" x14ac:dyDescent="0.25">
      <c r="B59" s="12"/>
      <c r="C59" s="48" t="s">
        <v>49</v>
      </c>
      <c r="D59" s="49">
        <v>100</v>
      </c>
      <c r="E59" s="45">
        <v>15.9</v>
      </c>
      <c r="F59" s="70">
        <f t="shared" si="0"/>
        <v>8.4850684141994148E-2</v>
      </c>
    </row>
    <row r="60" spans="2:6" x14ac:dyDescent="0.25">
      <c r="B60" s="12"/>
      <c r="C60" s="48" t="s">
        <v>50</v>
      </c>
      <c r="D60" s="49">
        <v>100</v>
      </c>
      <c r="E60" s="45">
        <v>7.4</v>
      </c>
      <c r="F60" s="70">
        <f t="shared" si="0"/>
        <v>3.9490255512626207E-2</v>
      </c>
    </row>
    <row r="61" spans="2:6" x14ac:dyDescent="0.25">
      <c r="B61" s="12"/>
      <c r="C61" s="48" t="s">
        <v>109</v>
      </c>
      <c r="D61" s="49">
        <v>100</v>
      </c>
      <c r="E61" s="45">
        <v>16</v>
      </c>
      <c r="F61" s="70">
        <f t="shared" si="0"/>
        <v>8.5384336243516129E-2</v>
      </c>
    </row>
    <row r="62" spans="2:6" x14ac:dyDescent="0.25">
      <c r="B62" s="12"/>
      <c r="C62" s="48" t="s">
        <v>110</v>
      </c>
      <c r="D62" s="49">
        <v>100</v>
      </c>
      <c r="E62" s="45">
        <v>13.7</v>
      </c>
      <c r="F62" s="70">
        <f t="shared" si="0"/>
        <v>7.3110337908510681E-2</v>
      </c>
    </row>
    <row r="63" spans="2:6" x14ac:dyDescent="0.25">
      <c r="B63" s="12"/>
      <c r="C63" s="48" t="s">
        <v>111</v>
      </c>
      <c r="D63" s="49">
        <v>100</v>
      </c>
      <c r="E63" s="45">
        <v>12.1</v>
      </c>
      <c r="F63" s="70">
        <f t="shared" si="0"/>
        <v>6.4571904284159071E-2</v>
      </c>
    </row>
    <row r="64" spans="2:6" x14ac:dyDescent="0.25">
      <c r="B64" s="12"/>
      <c r="C64" s="48" t="s">
        <v>112</v>
      </c>
      <c r="D64" s="49">
        <v>100</v>
      </c>
      <c r="E64" s="45">
        <v>10.9</v>
      </c>
      <c r="F64" s="70">
        <f t="shared" si="0"/>
        <v>5.8168079065895363E-2</v>
      </c>
    </row>
    <row r="65" spans="2:6" x14ac:dyDescent="0.25">
      <c r="B65" s="12"/>
      <c r="C65" s="48" t="s">
        <v>113</v>
      </c>
      <c r="D65" s="49">
        <v>100</v>
      </c>
      <c r="E65" s="45">
        <v>11.1</v>
      </c>
      <c r="F65" s="70">
        <f t="shared" si="0"/>
        <v>5.9235383268939318E-2</v>
      </c>
    </row>
    <row r="66" spans="2:6" x14ac:dyDescent="0.25">
      <c r="B66" s="12"/>
      <c r="C66" s="48" t="s">
        <v>114</v>
      </c>
      <c r="D66" s="49">
        <v>100</v>
      </c>
      <c r="E66" s="45">
        <v>10.9</v>
      </c>
      <c r="F66" s="70">
        <f t="shared" si="0"/>
        <v>5.8168079065895363E-2</v>
      </c>
    </row>
    <row r="67" spans="2:6" x14ac:dyDescent="0.25">
      <c r="B67" s="12"/>
      <c r="C67" s="48" t="s">
        <v>115</v>
      </c>
      <c r="D67" s="49">
        <v>100</v>
      </c>
      <c r="E67" s="45">
        <v>10.199999999999999</v>
      </c>
      <c r="F67" s="70">
        <f t="shared" si="0"/>
        <v>5.4432514355241525E-2</v>
      </c>
    </row>
    <row r="68" spans="2:6" x14ac:dyDescent="0.25">
      <c r="B68" s="12"/>
      <c r="C68" s="48" t="s">
        <v>116</v>
      </c>
      <c r="D68" s="49">
        <v>100</v>
      </c>
      <c r="E68" s="45">
        <v>9.9</v>
      </c>
      <c r="F68" s="70">
        <f t="shared" si="0"/>
        <v>5.2831558050675603E-2</v>
      </c>
    </row>
    <row r="69" spans="2:6" x14ac:dyDescent="0.25">
      <c r="B69" s="12"/>
      <c r="C69" s="48" t="s">
        <v>51</v>
      </c>
      <c r="D69" s="49">
        <v>100</v>
      </c>
      <c r="E69" s="45">
        <v>6.2</v>
      </c>
      <c r="F69" s="70">
        <f t="shared" si="0"/>
        <v>3.30864302943625E-2</v>
      </c>
    </row>
    <row r="70" spans="2:6" x14ac:dyDescent="0.25">
      <c r="B70" s="12"/>
      <c r="C70" s="48" t="s">
        <v>117</v>
      </c>
      <c r="D70" s="49">
        <v>100</v>
      </c>
      <c r="E70" s="45">
        <v>9.6</v>
      </c>
      <c r="F70" s="70">
        <f t="shared" si="0"/>
        <v>5.1230601746109682E-2</v>
      </c>
    </row>
    <row r="71" spans="2:6" x14ac:dyDescent="0.25">
      <c r="B71" s="12"/>
      <c r="C71" s="48" t="s">
        <v>118</v>
      </c>
      <c r="D71" s="49">
        <v>100</v>
      </c>
      <c r="E71" s="45">
        <v>8.5</v>
      </c>
      <c r="F71" s="70">
        <f t="shared" si="0"/>
        <v>4.5360428629367941E-2</v>
      </c>
    </row>
    <row r="72" spans="2:6" x14ac:dyDescent="0.25">
      <c r="B72" s="12"/>
      <c r="C72" s="48" t="s">
        <v>119</v>
      </c>
      <c r="D72" s="49">
        <v>100</v>
      </c>
      <c r="E72" s="45">
        <v>8.1</v>
      </c>
      <c r="F72" s="70">
        <f t="shared" si="0"/>
        <v>4.3225820223280038E-2</v>
      </c>
    </row>
    <row r="73" spans="2:6" x14ac:dyDescent="0.25">
      <c r="B73" s="12"/>
      <c r="C73" s="48" t="s">
        <v>120</v>
      </c>
      <c r="D73" s="49">
        <v>100</v>
      </c>
      <c r="E73" s="45">
        <v>7.3</v>
      </c>
      <c r="F73" s="70">
        <f t="shared" si="0"/>
        <v>3.8956603411104233E-2</v>
      </c>
    </row>
    <row r="74" spans="2:6" x14ac:dyDescent="0.25">
      <c r="B74" s="12"/>
      <c r="C74" s="48" t="s">
        <v>121</v>
      </c>
      <c r="D74" s="49">
        <v>100</v>
      </c>
      <c r="E74" s="45">
        <v>7.4</v>
      </c>
      <c r="F74" s="70">
        <f t="shared" si="0"/>
        <v>3.9490255512626207E-2</v>
      </c>
    </row>
    <row r="75" spans="2:6" x14ac:dyDescent="0.25">
      <c r="B75" s="12"/>
      <c r="C75" s="48" t="s">
        <v>52</v>
      </c>
      <c r="D75" s="49">
        <v>100</v>
      </c>
      <c r="E75" s="45">
        <v>5.4</v>
      </c>
      <c r="F75" s="70">
        <f t="shared" si="0"/>
        <v>2.8817213482186695E-2</v>
      </c>
    </row>
    <row r="76" spans="2:6" x14ac:dyDescent="0.25">
      <c r="B76" s="12"/>
      <c r="C76" s="48" t="s">
        <v>122</v>
      </c>
      <c r="D76" s="49">
        <v>100</v>
      </c>
      <c r="E76" s="45">
        <v>7.4</v>
      </c>
      <c r="F76" s="70">
        <f t="shared" si="0"/>
        <v>3.9490255512626207E-2</v>
      </c>
    </row>
    <row r="77" spans="2:6" x14ac:dyDescent="0.25">
      <c r="B77" s="12"/>
      <c r="C77" s="48" t="s">
        <v>123</v>
      </c>
      <c r="D77" s="49">
        <v>100</v>
      </c>
      <c r="E77" s="45">
        <v>6.6</v>
      </c>
      <c r="F77" s="70">
        <f t="shared" si="0"/>
        <v>3.5221038700450402E-2</v>
      </c>
    </row>
    <row r="78" spans="2:6" x14ac:dyDescent="0.25">
      <c r="B78" s="12"/>
      <c r="C78" s="48" t="s">
        <v>124</v>
      </c>
      <c r="D78" s="49">
        <v>100</v>
      </c>
      <c r="E78" s="45">
        <v>7.5</v>
      </c>
      <c r="F78" s="70">
        <f t="shared" si="0"/>
        <v>4.0023907614148188E-2</v>
      </c>
    </row>
    <row r="79" spans="2:6" x14ac:dyDescent="0.25">
      <c r="B79" s="12"/>
      <c r="C79" s="48" t="s">
        <v>125</v>
      </c>
      <c r="D79" s="49">
        <v>100</v>
      </c>
      <c r="E79" s="45">
        <v>7.2</v>
      </c>
      <c r="F79" s="70">
        <f t="shared" si="0"/>
        <v>3.8422951309582259E-2</v>
      </c>
    </row>
    <row r="80" spans="2:6" x14ac:dyDescent="0.25">
      <c r="B80" s="12"/>
      <c r="C80" s="48" t="s">
        <v>126</v>
      </c>
      <c r="D80" s="49">
        <v>100</v>
      </c>
      <c r="E80" s="45">
        <v>6.4</v>
      </c>
      <c r="F80" s="70">
        <f t="shared" si="0"/>
        <v>3.4153734497406454E-2</v>
      </c>
    </row>
    <row r="81" spans="2:6" x14ac:dyDescent="0.25">
      <c r="B81" s="12"/>
      <c r="C81" s="48" t="s">
        <v>127</v>
      </c>
      <c r="D81" s="49">
        <v>100</v>
      </c>
      <c r="E81" s="45">
        <v>7.3</v>
      </c>
      <c r="F81" s="70">
        <f t="shared" si="0"/>
        <v>3.8956603411104233E-2</v>
      </c>
    </row>
    <row r="82" spans="2:6" x14ac:dyDescent="0.25">
      <c r="B82" s="12"/>
      <c r="C82" s="48" t="s">
        <v>128</v>
      </c>
      <c r="D82" s="49">
        <v>100</v>
      </c>
      <c r="E82" s="45">
        <v>6.1</v>
      </c>
      <c r="F82" s="70">
        <f t="shared" ref="F82:F120" si="1">E82*100/F$9</f>
        <v>3.2552778192840526E-2</v>
      </c>
    </row>
    <row r="83" spans="2:6" x14ac:dyDescent="0.25">
      <c r="B83" s="12"/>
      <c r="C83" s="48" t="s">
        <v>129</v>
      </c>
      <c r="D83" s="49">
        <v>100</v>
      </c>
      <c r="E83" s="45">
        <v>5.7</v>
      </c>
      <c r="F83" s="70">
        <f t="shared" si="1"/>
        <v>3.041816978675262E-2</v>
      </c>
    </row>
    <row r="84" spans="2:6" x14ac:dyDescent="0.25">
      <c r="B84" s="12"/>
      <c r="C84" s="48" t="s">
        <v>130</v>
      </c>
      <c r="D84" s="49">
        <v>100</v>
      </c>
      <c r="E84" s="45">
        <v>5.6</v>
      </c>
      <c r="F84" s="70">
        <f t="shared" si="1"/>
        <v>2.9884517685230646E-2</v>
      </c>
    </row>
    <row r="85" spans="2:6" x14ac:dyDescent="0.25">
      <c r="B85" s="12"/>
      <c r="C85" s="46" t="s">
        <v>131</v>
      </c>
      <c r="D85" s="44">
        <v>100</v>
      </c>
      <c r="E85" s="45">
        <v>5.0999999999999996</v>
      </c>
      <c r="F85" s="70">
        <f t="shared" si="1"/>
        <v>2.7216257177620762E-2</v>
      </c>
    </row>
    <row r="86" spans="2:6" x14ac:dyDescent="0.25">
      <c r="B86" s="12"/>
      <c r="C86" s="48" t="s">
        <v>53</v>
      </c>
      <c r="D86" s="49">
        <v>100</v>
      </c>
      <c r="E86" s="45">
        <v>3.8</v>
      </c>
      <c r="F86" s="70">
        <f t="shared" si="1"/>
        <v>2.0278779857835081E-2</v>
      </c>
    </row>
    <row r="87" spans="2:6" x14ac:dyDescent="0.25">
      <c r="B87" s="12"/>
      <c r="C87" s="48" t="s">
        <v>132</v>
      </c>
      <c r="D87" s="49">
        <v>100</v>
      </c>
      <c r="E87" s="45">
        <v>5.2</v>
      </c>
      <c r="F87" s="70">
        <f t="shared" si="1"/>
        <v>2.7749909279142743E-2</v>
      </c>
    </row>
    <row r="88" spans="2:6" x14ac:dyDescent="0.25">
      <c r="B88" s="12"/>
      <c r="C88" s="48" t="s">
        <v>54</v>
      </c>
      <c r="D88" s="49">
        <v>100</v>
      </c>
      <c r="E88" s="45">
        <v>3.1</v>
      </c>
      <c r="F88" s="70">
        <f t="shared" si="1"/>
        <v>1.654321514718125E-2</v>
      </c>
    </row>
    <row r="89" spans="2:6" x14ac:dyDescent="0.25">
      <c r="B89" s="12"/>
      <c r="C89" s="48" t="s">
        <v>133</v>
      </c>
      <c r="D89" s="49">
        <v>100</v>
      </c>
      <c r="E89" s="45">
        <v>4.4000000000000004</v>
      </c>
      <c r="F89" s="70">
        <f t="shared" si="1"/>
        <v>2.3480692466966938E-2</v>
      </c>
    </row>
    <row r="90" spans="2:6" x14ac:dyDescent="0.25">
      <c r="B90" s="12"/>
      <c r="C90" s="48" t="s">
        <v>134</v>
      </c>
      <c r="D90" s="49">
        <v>100</v>
      </c>
      <c r="E90" s="45">
        <v>5.0999999999999996</v>
      </c>
      <c r="F90" s="70">
        <f t="shared" si="1"/>
        <v>2.7216257177620762E-2</v>
      </c>
    </row>
    <row r="91" spans="2:6" x14ac:dyDescent="0.25">
      <c r="B91" s="12"/>
      <c r="C91" s="48" t="s">
        <v>135</v>
      </c>
      <c r="D91" s="49">
        <v>100</v>
      </c>
      <c r="E91" s="45">
        <v>3.9</v>
      </c>
      <c r="F91" s="70">
        <f t="shared" si="1"/>
        <v>2.0812431959357058E-2</v>
      </c>
    </row>
    <row r="92" spans="2:6" x14ac:dyDescent="0.25">
      <c r="B92" s="12"/>
      <c r="C92" s="48" t="s">
        <v>136</v>
      </c>
      <c r="D92" s="49">
        <v>100</v>
      </c>
      <c r="E92" s="45">
        <v>4.4000000000000004</v>
      </c>
      <c r="F92" s="70">
        <f t="shared" si="1"/>
        <v>2.3480692466966938E-2</v>
      </c>
    </row>
    <row r="93" spans="2:6" x14ac:dyDescent="0.25">
      <c r="B93" s="12"/>
      <c r="C93" s="48" t="s">
        <v>137</v>
      </c>
      <c r="D93" s="49">
        <v>100</v>
      </c>
      <c r="E93" s="45">
        <v>4.2</v>
      </c>
      <c r="F93" s="70">
        <f t="shared" si="1"/>
        <v>2.2413388263922984E-2</v>
      </c>
    </row>
    <row r="94" spans="2:6" x14ac:dyDescent="0.25">
      <c r="B94" s="12"/>
      <c r="C94" s="48" t="s">
        <v>138</v>
      </c>
      <c r="D94" s="49">
        <v>100</v>
      </c>
      <c r="E94" s="45">
        <v>2.6</v>
      </c>
      <c r="F94" s="70">
        <f t="shared" si="1"/>
        <v>1.3874954639571372E-2</v>
      </c>
    </row>
    <row r="95" spans="2:6" x14ac:dyDescent="0.25">
      <c r="B95" s="12"/>
      <c r="C95" s="48" t="s">
        <v>139</v>
      </c>
      <c r="D95" s="49">
        <v>100</v>
      </c>
      <c r="E95" s="45">
        <v>3.8</v>
      </c>
      <c r="F95" s="70">
        <f t="shared" si="1"/>
        <v>2.0278779857835081E-2</v>
      </c>
    </row>
    <row r="96" spans="2:6" x14ac:dyDescent="0.25">
      <c r="B96" s="12"/>
      <c r="C96" s="48" t="s">
        <v>140</v>
      </c>
      <c r="D96" s="49">
        <v>100</v>
      </c>
      <c r="E96" s="45">
        <v>3.2</v>
      </c>
      <c r="F96" s="70">
        <f t="shared" si="1"/>
        <v>1.7076867248703227E-2</v>
      </c>
    </row>
    <row r="97" spans="2:6" x14ac:dyDescent="0.25">
      <c r="B97" s="12"/>
      <c r="C97" s="48" t="s">
        <v>141</v>
      </c>
      <c r="D97" s="49">
        <v>100</v>
      </c>
      <c r="E97" s="45">
        <v>3.4</v>
      </c>
      <c r="F97" s="70">
        <f t="shared" si="1"/>
        <v>1.8144171451747178E-2</v>
      </c>
    </row>
    <row r="98" spans="2:6" x14ac:dyDescent="0.25">
      <c r="B98" s="12"/>
      <c r="C98" s="48" t="s">
        <v>142</v>
      </c>
      <c r="D98" s="49">
        <v>100</v>
      </c>
      <c r="E98" s="45">
        <v>3.6</v>
      </c>
      <c r="F98" s="70">
        <f t="shared" si="1"/>
        <v>1.921147565479113E-2</v>
      </c>
    </row>
    <row r="99" spans="2:6" x14ac:dyDescent="0.25">
      <c r="B99" s="12"/>
      <c r="C99" s="48" t="s">
        <v>143</v>
      </c>
      <c r="D99" s="49">
        <v>100</v>
      </c>
      <c r="E99" s="45">
        <v>3.5</v>
      </c>
      <c r="F99" s="70">
        <f t="shared" si="1"/>
        <v>1.8677823553269152E-2</v>
      </c>
    </row>
    <row r="100" spans="2:6" x14ac:dyDescent="0.25">
      <c r="B100" s="12"/>
      <c r="C100" s="48" t="s">
        <v>144</v>
      </c>
      <c r="D100" s="49">
        <v>100</v>
      </c>
      <c r="E100" s="45">
        <v>3.5</v>
      </c>
      <c r="F100" s="70">
        <f t="shared" si="1"/>
        <v>1.8677823553269152E-2</v>
      </c>
    </row>
    <row r="101" spans="2:6" x14ac:dyDescent="0.25">
      <c r="B101" s="12"/>
      <c r="C101" s="48" t="s">
        <v>145</v>
      </c>
      <c r="D101" s="49">
        <v>100</v>
      </c>
      <c r="E101" s="45">
        <v>3.1</v>
      </c>
      <c r="F101" s="70">
        <f t="shared" si="1"/>
        <v>1.654321514718125E-2</v>
      </c>
    </row>
    <row r="102" spans="2:6" x14ac:dyDescent="0.25">
      <c r="B102" s="12"/>
      <c r="C102" s="48" t="s">
        <v>146</v>
      </c>
      <c r="D102" s="49">
        <v>100</v>
      </c>
      <c r="E102" s="45">
        <v>3.1</v>
      </c>
      <c r="F102" s="70">
        <f t="shared" si="1"/>
        <v>1.654321514718125E-2</v>
      </c>
    </row>
    <row r="103" spans="2:6" x14ac:dyDescent="0.25">
      <c r="B103" s="12"/>
      <c r="C103" s="48" t="s">
        <v>147</v>
      </c>
      <c r="D103" s="49">
        <v>100</v>
      </c>
      <c r="E103" s="45">
        <v>2.6</v>
      </c>
      <c r="F103" s="70">
        <f t="shared" si="1"/>
        <v>1.3874954639571372E-2</v>
      </c>
    </row>
    <row r="104" spans="2:6" x14ac:dyDescent="0.25">
      <c r="B104" s="12"/>
      <c r="C104" s="48" t="s">
        <v>148</v>
      </c>
      <c r="D104" s="49">
        <v>100</v>
      </c>
      <c r="E104" s="45">
        <v>2.4</v>
      </c>
      <c r="F104" s="70">
        <f t="shared" si="1"/>
        <v>1.280765043652742E-2</v>
      </c>
    </row>
    <row r="105" spans="2:6" x14ac:dyDescent="0.25">
      <c r="B105" s="12"/>
      <c r="C105" s="48" t="s">
        <v>149</v>
      </c>
      <c r="D105" s="49">
        <v>100</v>
      </c>
      <c r="E105" s="45">
        <v>2.2999999999999998</v>
      </c>
      <c r="F105" s="70">
        <f t="shared" si="1"/>
        <v>1.2273998335005443E-2</v>
      </c>
    </row>
    <row r="106" spans="2:6" x14ac:dyDescent="0.25">
      <c r="B106" s="12"/>
      <c r="C106" s="48" t="s">
        <v>150</v>
      </c>
      <c r="D106" s="49">
        <v>100</v>
      </c>
      <c r="E106" s="45">
        <v>2.5</v>
      </c>
      <c r="F106" s="70">
        <f t="shared" si="1"/>
        <v>1.3341302538049396E-2</v>
      </c>
    </row>
    <row r="107" spans="2:6" x14ac:dyDescent="0.25">
      <c r="B107" s="12"/>
      <c r="C107" s="48" t="s">
        <v>151</v>
      </c>
      <c r="D107" s="49">
        <v>100</v>
      </c>
      <c r="E107" s="45">
        <v>1.9</v>
      </c>
      <c r="F107" s="70">
        <f t="shared" si="1"/>
        <v>1.013938992891754E-2</v>
      </c>
    </row>
    <row r="108" spans="2:6" x14ac:dyDescent="0.25">
      <c r="B108" s="12"/>
      <c r="C108" s="48" t="s">
        <v>152</v>
      </c>
      <c r="D108" s="49">
        <v>100</v>
      </c>
      <c r="E108" s="45">
        <v>2.4</v>
      </c>
      <c r="F108" s="70">
        <f t="shared" si="1"/>
        <v>1.280765043652742E-2</v>
      </c>
    </row>
    <row r="109" spans="2:6" x14ac:dyDescent="0.25">
      <c r="B109" s="12"/>
      <c r="C109" s="48" t="s">
        <v>153</v>
      </c>
      <c r="D109" s="49">
        <v>100</v>
      </c>
      <c r="E109" s="45">
        <v>1.9</v>
      </c>
      <c r="F109" s="70">
        <f t="shared" si="1"/>
        <v>1.013938992891754E-2</v>
      </c>
    </row>
    <row r="110" spans="2:6" x14ac:dyDescent="0.25">
      <c r="B110" s="12"/>
      <c r="C110" s="48" t="s">
        <v>154</v>
      </c>
      <c r="D110" s="49">
        <v>100</v>
      </c>
      <c r="E110" s="45">
        <v>2.2000000000000002</v>
      </c>
      <c r="F110" s="70">
        <f t="shared" si="1"/>
        <v>1.1740346233483469E-2</v>
      </c>
    </row>
    <row r="111" spans="2:6" x14ac:dyDescent="0.25">
      <c r="B111" s="12"/>
      <c r="C111" s="46" t="s">
        <v>58</v>
      </c>
      <c r="D111" s="49">
        <v>100</v>
      </c>
      <c r="E111" s="51">
        <v>4.5</v>
      </c>
      <c r="F111" s="70">
        <f t="shared" si="1"/>
        <v>2.4014344568488912E-2</v>
      </c>
    </row>
    <row r="112" spans="2:6" x14ac:dyDescent="0.25">
      <c r="B112" s="12"/>
      <c r="C112" s="50" t="s">
        <v>155</v>
      </c>
      <c r="D112" s="49">
        <v>100</v>
      </c>
      <c r="E112" s="51">
        <v>2.2999999999999998</v>
      </c>
      <c r="F112" s="70">
        <f t="shared" si="1"/>
        <v>1.2273998335005443E-2</v>
      </c>
    </row>
    <row r="113" spans="2:6" x14ac:dyDescent="0.25">
      <c r="B113" s="12"/>
      <c r="C113" s="52" t="s">
        <v>156</v>
      </c>
      <c r="D113" s="49">
        <v>100</v>
      </c>
      <c r="E113" s="53">
        <v>11.2</v>
      </c>
      <c r="F113" s="70">
        <f t="shared" si="1"/>
        <v>5.9769035370461292E-2</v>
      </c>
    </row>
    <row r="114" spans="2:6" x14ac:dyDescent="0.25">
      <c r="B114" s="72"/>
      <c r="C114" s="43" t="s">
        <v>157</v>
      </c>
      <c r="D114" s="44">
        <v>65</v>
      </c>
      <c r="E114" s="45">
        <v>4.2</v>
      </c>
      <c r="F114" s="70">
        <f t="shared" si="1"/>
        <v>2.2413388263922984E-2</v>
      </c>
    </row>
    <row r="115" spans="2:6" x14ac:dyDescent="0.25">
      <c r="B115" s="12"/>
      <c r="C115" s="73"/>
      <c r="D115" s="44"/>
      <c r="E115" s="45"/>
      <c r="F115" s="70"/>
    </row>
    <row r="116" spans="2:6" x14ac:dyDescent="0.25">
      <c r="B116" s="90" t="s">
        <v>158</v>
      </c>
      <c r="C116" s="91"/>
      <c r="D116" s="16"/>
      <c r="E116" s="16"/>
      <c r="F116" s="74"/>
    </row>
    <row r="117" spans="2:6" x14ac:dyDescent="0.25">
      <c r="B117" s="22"/>
      <c r="C117" s="43" t="s">
        <v>159</v>
      </c>
      <c r="D117" s="44">
        <v>50</v>
      </c>
      <c r="E117" s="45">
        <v>16.100000000000001</v>
      </c>
      <c r="F117" s="70">
        <f t="shared" si="1"/>
        <v>8.5917988345038124E-2</v>
      </c>
    </row>
    <row r="118" spans="2:6" x14ac:dyDescent="0.25">
      <c r="B118" s="22"/>
      <c r="C118" s="43" t="s">
        <v>160</v>
      </c>
      <c r="D118" s="44">
        <v>35</v>
      </c>
      <c r="E118" s="45">
        <v>2.1</v>
      </c>
      <c r="F118" s="70">
        <f t="shared" si="1"/>
        <v>1.1206694131961492E-2</v>
      </c>
    </row>
    <row r="119" spans="2:6" x14ac:dyDescent="0.25">
      <c r="B119" s="22"/>
      <c r="C119" s="54" t="s">
        <v>161</v>
      </c>
      <c r="D119" s="55">
        <v>35</v>
      </c>
      <c r="E119" s="56">
        <v>30.3</v>
      </c>
      <c r="F119" s="70">
        <f t="shared" si="1"/>
        <v>0.16169658676115867</v>
      </c>
    </row>
    <row r="120" spans="2:6" x14ac:dyDescent="0.25">
      <c r="B120" s="57"/>
      <c r="C120" s="54" t="s">
        <v>162</v>
      </c>
      <c r="D120" s="55">
        <v>35</v>
      </c>
      <c r="E120" s="56">
        <v>2.2000000000000002</v>
      </c>
      <c r="F120" s="70">
        <f t="shared" si="1"/>
        <v>1.1740346233483469E-2</v>
      </c>
    </row>
    <row r="123" spans="2:6" x14ac:dyDescent="0.25">
      <c r="B123" s="31"/>
      <c r="C123" s="31" t="s">
        <v>61</v>
      </c>
    </row>
    <row r="124" spans="2:6" x14ac:dyDescent="0.25">
      <c r="B124" s="31">
        <v>1</v>
      </c>
      <c r="C124" s="31" t="s">
        <v>163</v>
      </c>
    </row>
    <row r="125" spans="2:6" x14ac:dyDescent="0.25">
      <c r="B125" s="31"/>
      <c r="C125" s="31" t="s">
        <v>63</v>
      </c>
    </row>
    <row r="126" spans="2:6" x14ac:dyDescent="0.25">
      <c r="B126" s="31"/>
      <c r="C126" s="31" t="s">
        <v>164</v>
      </c>
    </row>
    <row r="127" spans="2:6" x14ac:dyDescent="0.25">
      <c r="B127" s="31"/>
      <c r="C127" s="31" t="s">
        <v>65</v>
      </c>
    </row>
    <row r="128" spans="2:6" x14ac:dyDescent="0.25">
      <c r="B128" s="31"/>
      <c r="C128" s="31"/>
    </row>
    <row r="129" spans="2:3" x14ac:dyDescent="0.25">
      <c r="B129" s="31">
        <v>2</v>
      </c>
      <c r="C129" s="58" t="s">
        <v>165</v>
      </c>
    </row>
    <row r="130" spans="2:3" x14ac:dyDescent="0.25">
      <c r="B130" s="31"/>
      <c r="C130" s="58" t="s">
        <v>184</v>
      </c>
    </row>
    <row r="131" spans="2:3" x14ac:dyDescent="0.25">
      <c r="B131" s="31"/>
      <c r="C131" s="31"/>
    </row>
    <row r="132" spans="2:3" x14ac:dyDescent="0.25">
      <c r="B132" s="31">
        <v>3</v>
      </c>
      <c r="C132" s="31" t="s">
        <v>75</v>
      </c>
    </row>
    <row r="133" spans="2:3" x14ac:dyDescent="0.25">
      <c r="B133" s="31"/>
      <c r="C133" s="31" t="s">
        <v>76</v>
      </c>
    </row>
    <row r="134" spans="2:3" x14ac:dyDescent="0.25">
      <c r="B134" s="31"/>
      <c r="C134" s="31"/>
    </row>
    <row r="135" spans="2:3" x14ac:dyDescent="0.25">
      <c r="B135" s="3">
        <v>4</v>
      </c>
      <c r="C135" s="31" t="s">
        <v>77</v>
      </c>
    </row>
    <row r="136" spans="2:3" x14ac:dyDescent="0.25">
      <c r="C136" s="31" t="s">
        <v>78</v>
      </c>
    </row>
  </sheetData>
  <mergeCells count="6">
    <mergeCell ref="B116:C116"/>
    <mergeCell ref="B13:C14"/>
    <mergeCell ref="D13:D14"/>
    <mergeCell ref="E13:E14"/>
    <mergeCell ref="F13:F14"/>
    <mergeCell ref="B15:C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Guarantees</vt:lpstr>
      <vt:lpstr>Liabilities</vt:lpstr>
      <vt:lpstr>PPP</vt:lpstr>
      <vt:lpstr>NPL</vt:lpstr>
      <vt:lpstr>capital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2021-02-11T12:15:08Z</dcterms:modified>
</cp:coreProperties>
</file>