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750" yWindow="60" windowWidth="15525" windowHeight="12435" activeTab="2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calcPr calcId="152511"/>
</workbook>
</file>

<file path=xl/calcChain.xml><?xml version="1.0" encoding="utf-8"?>
<calcChain xmlns="http://schemas.openxmlformats.org/spreadsheetml/2006/main">
  <c r="F66" i="7" l="1"/>
  <c r="F109" i="7" l="1"/>
  <c r="F110" i="7"/>
  <c r="F67" i="7"/>
  <c r="D22" i="9" l="1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21" i="9"/>
  <c r="D19" i="9"/>
  <c r="D18" i="9"/>
  <c r="C13" i="5" l="1"/>
  <c r="G19" i="8" l="1"/>
  <c r="G13" i="8"/>
  <c r="F111" i="7" l="1"/>
  <c r="F80" i="7" l="1"/>
  <c r="F88" i="7"/>
  <c r="F86" i="7"/>
  <c r="F89" i="7"/>
  <c r="F87" i="7"/>
  <c r="F91" i="7"/>
  <c r="F101" i="7"/>
  <c r="F97" i="7"/>
  <c r="F92" i="7"/>
  <c r="F93" i="7"/>
  <c r="F102" i="7"/>
  <c r="F96" i="7"/>
  <c r="F94" i="7"/>
  <c r="F95" i="7"/>
  <c r="F98" i="7"/>
  <c r="F105" i="7"/>
  <c r="F104" i="7"/>
  <c r="F103" i="7"/>
  <c r="F106" i="7"/>
  <c r="F62" i="7"/>
  <c r="F61" i="7"/>
  <c r="F64" i="7"/>
  <c r="F65" i="7"/>
  <c r="F76" i="7"/>
  <c r="F68" i="7"/>
  <c r="F70" i="7"/>
  <c r="F71" i="7"/>
  <c r="F77" i="7"/>
  <c r="F73" i="7"/>
  <c r="F81" i="7"/>
  <c r="F74" i="7"/>
  <c r="F78" i="7"/>
  <c r="F75" i="7"/>
  <c r="F79" i="7"/>
  <c r="F100" i="7"/>
  <c r="F82" i="7"/>
  <c r="F83" i="7"/>
  <c r="F41" i="7"/>
  <c r="F39" i="7"/>
  <c r="F47" i="7"/>
  <c r="F42" i="7"/>
  <c r="F40" i="7"/>
  <c r="F69" i="7"/>
  <c r="F46" i="7"/>
  <c r="F48" i="7"/>
  <c r="F50" i="7"/>
  <c r="F60" i="7"/>
  <c r="F51" i="7"/>
  <c r="F53" i="7"/>
  <c r="F84" i="7"/>
  <c r="F54" i="7"/>
  <c r="F55" i="7"/>
  <c r="F56" i="7"/>
  <c r="F58" i="7"/>
  <c r="F59" i="7"/>
  <c r="F63" i="7"/>
  <c r="F30" i="7"/>
  <c r="F72" i="7"/>
  <c r="F52" i="7"/>
  <c r="F85" i="7"/>
  <c r="F90" i="7"/>
  <c r="F25" i="7"/>
  <c r="F22" i="7"/>
  <c r="F24" i="7"/>
  <c r="F26" i="7"/>
  <c r="F27" i="7"/>
  <c r="F29" i="7"/>
  <c r="F31" i="7"/>
  <c r="F32" i="7"/>
  <c r="F33" i="7"/>
  <c r="F35" i="7"/>
  <c r="F36" i="7"/>
  <c r="F37" i="7"/>
  <c r="F17" i="7"/>
  <c r="F16" i="7"/>
  <c r="F18" i="7"/>
  <c r="F19" i="7"/>
  <c r="F20" i="7"/>
  <c r="F28" i="7"/>
  <c r="F21" i="7"/>
  <c r="F44" i="7"/>
  <c r="F49" i="7"/>
  <c r="F34" i="7"/>
  <c r="F57" i="7"/>
  <c r="F99" i="7"/>
  <c r="F45" i="7"/>
  <c r="F43" i="7"/>
  <c r="F38" i="7"/>
  <c r="F23" i="7"/>
  <c r="F15" i="9" l="1"/>
  <c r="G15" i="9"/>
  <c r="E15" i="9"/>
  <c r="D15" i="9"/>
  <c r="C14" i="5" l="1"/>
  <c r="F19" i="8" l="1"/>
  <c r="F13" i="8"/>
  <c r="C16" i="5" l="1"/>
  <c r="C15" i="5"/>
  <c r="F17" i="6" l="1"/>
  <c r="F14" i="6" s="1"/>
  <c r="D17" i="6"/>
  <c r="C17" i="6" s="1"/>
  <c r="F16" i="6"/>
  <c r="D16" i="6"/>
  <c r="C16" i="6" s="1"/>
  <c r="F15" i="6"/>
  <c r="D15" i="6"/>
  <c r="C15" i="6" s="1"/>
  <c r="D14" i="6" l="1"/>
  <c r="C14" i="6" s="1"/>
  <c r="E19" i="8"/>
  <c r="D19" i="8"/>
  <c r="E13" i="8"/>
  <c r="D13" i="8"/>
</calcChain>
</file>

<file path=xl/sharedStrings.xml><?xml version="1.0" encoding="utf-8"?>
<sst xmlns="http://schemas.openxmlformats.org/spreadsheetml/2006/main" count="346" uniqueCount="202">
  <si>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</si>
  <si>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</si>
  <si>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</si>
  <si>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</si>
  <si>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</si>
  <si>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</si>
  <si>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</si>
  <si>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</si>
  <si>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</si>
  <si>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</si>
  <si>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</si>
  <si>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</si>
  <si>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</si>
  <si>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</si>
  <si>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</si>
  <si>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</si>
  <si>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Maaelu Edendamise SA</t>
  </si>
  <si>
    <t>Muudesse sektoritesse kuuluvate üksuste kohustused/ Liabilities of units involved in other activities</t>
  </si>
  <si>
    <t>Eesti Energia AS (grupp)</t>
  </si>
  <si>
    <t>Tallinna Sadam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</si>
  <si>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</si>
  <si>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</si>
  <si>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</si>
  <si>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</si>
  <si>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</si>
  <si>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</si>
  <si>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</si>
  <si>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AS Eesti Teed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</si>
  <si>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</si>
  <si>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</si>
  <si>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</si>
  <si>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</si>
  <si>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</si>
  <si>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</si>
  <si>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</si>
  <si>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</si>
  <si>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</si>
  <si>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</si>
  <si>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</si>
  <si>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</si>
  <si>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</si>
  <si>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</si>
  <si>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</si>
  <si>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</si>
  <si>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</si>
  <si>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Väätsa Prügila AS</t>
  </si>
  <si>
    <t>SA Tallinna Teaduspark Tehnopol</t>
  </si>
  <si>
    <t>SA Tartu Teaduspark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</si>
  <si>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</si>
  <si>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</si>
  <si>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</si>
  <si>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</si>
  <si>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</si>
  <si>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</si>
  <si>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</si>
  <si>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</si>
  <si>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</si>
  <si>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</si>
  <si>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</si>
  <si>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</si>
  <si>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</si>
  <si>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</si>
  <si>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</si>
  <si>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</si>
  <si>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</si>
  <si>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</si>
  <si>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</si>
  <si>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</si>
  <si>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</si>
  <si>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</si>
  <si>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</si>
  <si>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</si>
  <si>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</si>
  <si>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</si>
  <si>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</si>
  <si>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</si>
  <si>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</si>
  <si>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</si>
  <si>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</si>
  <si>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</si>
  <si>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</si>
  <si>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</si>
  <si>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</si>
  <si>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</si>
  <si>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AS Matsalu Veevärk</t>
  </si>
  <si>
    <t>Saku Maja AS</t>
  </si>
  <si>
    <t>Põlva Vesi AS</t>
  </si>
  <si>
    <t>AS Maardu Elamu</t>
  </si>
  <si>
    <t>Haapsalu Veevärk AS</t>
  </si>
  <si>
    <t>Sillamäe Veevärk AS</t>
  </si>
  <si>
    <t>Kohila Maja OÜ</t>
  </si>
  <si>
    <t>OÜ Velko AV</t>
  </si>
  <si>
    <t>Põltsamaa Varahalduse OÜ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</si>
  <si>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</si>
  <si>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</si>
  <si>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</si>
  <si>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</si>
  <si>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</si>
  <si>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</si>
  <si>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AS Suure-Jaani Haldus</t>
  </si>
  <si>
    <t>Tamsalu Vesi AS</t>
  </si>
  <si>
    <t>Sindi Vesi OÜ</t>
  </si>
  <si>
    <t>OÜ Kose Vesi</t>
  </si>
  <si>
    <t>Kärdla Veevärk AS</t>
  </si>
  <si>
    <t>Kuremaa Enveko AS</t>
  </si>
  <si>
    <t>OÜ Võru Valla Veevärk</t>
  </si>
  <si>
    <t>Kadrina Soojus AS</t>
  </si>
  <si>
    <t>Loo Vesi OÜ</t>
  </si>
  <si>
    <t>OÜ Paikre</t>
  </si>
  <si>
    <t>Haljala Soojus AS</t>
  </si>
  <si>
    <t>Jõgeva Veevärk OÜ</t>
  </si>
  <si>
    <t>Mako AS</t>
  </si>
  <si>
    <t>Loksa Haljastus OÜ</t>
  </si>
  <si>
    <t>Aseri Kommunaal OÜ</t>
  </si>
  <si>
    <t>Keila Tervisekeskus OÜ</t>
  </si>
  <si>
    <t>KA Vaiko AS</t>
  </si>
  <si>
    <t>OÜ Pandivere Vesi</t>
  </si>
  <si>
    <t>Koeru Kommunaal AS</t>
  </si>
  <si>
    <t>Järvakandi Kommunaal OÜ</t>
  </si>
  <si>
    <t>AS Lahevesi</t>
  </si>
  <si>
    <t>AS Tallinna Tööstuspargid</t>
  </si>
  <si>
    <t>Raven OÜ</t>
  </si>
  <si>
    <t>Iivakivi AS</t>
  </si>
  <si>
    <t>Võhma ELKO AS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</si>
  <si>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</si>
  <si>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</si>
  <si>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</si>
  <si>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</si>
  <si>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</si>
  <si>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</si>
  <si>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</si>
  <si>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</si>
  <si>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</si>
  <si>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</si>
  <si>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</si>
  <si>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</si>
  <si>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</si>
  <si>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</si>
  <si>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</si>
  <si>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</si>
  <si>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</si>
  <si>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</si>
  <si>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Standardiseeritud garantiide all on kajastatud õppelaenude garanteerimine riigi poolt ning Kredexi antavad ettevõtluslaenude, kortermajade renoveerimise ja eluasemelaenude garantiid.</t>
  </si>
  <si>
    <t>Student loan guarantees (provided by state); mortgage loan, apartment building renovation loan and business loan guarantees (provided by SA Kredex) are classified as standardised guarantees.</t>
  </si>
  <si>
    <t>Estonia Spa Hotels AS</t>
  </si>
  <si>
    <t>OÜ Vihula Valla Veevärk</t>
  </si>
  <si>
    <t>Ramsi VK OÜ</t>
  </si>
  <si>
    <t>(2015)</t>
  </si>
  <si>
    <t>Andmed on esitatud ainult väljapoole valitsussektorit antud garantiide kohta.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</si>
  <si>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</si>
  <si>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</si>
  <si>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</si>
  <si>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</si>
  <si>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(2016)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</si>
  <si>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</si>
  <si>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</si>
  <si>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OÜ OSK Grupp</t>
  </si>
  <si>
    <t>Kehtna Elamu OÜ</t>
  </si>
  <si>
    <t>Saarde Kommunaal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</si>
  <si>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</si>
  <si>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</si>
  <si>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</si>
  <si>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</si>
  <si>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</si>
  <si>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(2017)</t>
  </si>
  <si>
    <t>Riigimetsa Majandamise Keskus</t>
  </si>
  <si>
    <t>Nordic Aviation Group AS (grupp)</t>
  </si>
  <si>
    <t>Transpordi Varahaldus OÜ</t>
  </si>
  <si>
    <t>AS Operail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</si>
  <si>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</si>
  <si>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</si>
  <si>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Orica Eesti OÜ</t>
  </si>
  <si>
    <t>Alutaguse Haldus OÜ</t>
  </si>
  <si>
    <t>Türi Linnavara OÜ</t>
  </si>
  <si>
    <t>Otepää Veevärk AS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</si>
  <si>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</si>
  <si>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</si>
  <si>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September/ September 2019</t>
  </si>
  <si>
    <t>Perioodi 2015-2018 antud garantiisid on vähendatud Euroopa Finantsstabiilsuse Fondile (EFSF) antud garantiide võrra.</t>
  </si>
  <si>
    <t>(2018)</t>
  </si>
  <si>
    <t>Attarat Mining Co BV, Attarat Power Holding Co BV (grupp), Attarat Operation &amp; Maintenance Co BV (Holland)</t>
  </si>
  <si>
    <t>Enefit Jordan B.V. (grupp, Holland, Jordaania)</t>
  </si>
  <si>
    <t>0,01% SKP-st = 2,604 miljonit eurot (2018; Statistikaameti andmetel; jooksevhindades)</t>
  </si>
  <si>
    <t>0,01% of GDP = 2,604 mln eur (2018; issued by Statistics Estonia; at current prices)</t>
  </si>
  <si>
    <t>Valitsussektori osalus (%)</t>
  </si>
  <si>
    <t>Ülejäänud üksusi (välja arvatud selles punktis nimetatud) omab valitsussektor 100%-liselt.</t>
  </si>
  <si>
    <t xml:space="preserve">Tabelis esitatud üksustest on valitsussektori osalises omanduses järgmised üksused: </t>
  </si>
  <si>
    <t>Participation of government sector (%)</t>
  </si>
  <si>
    <t xml:space="preserve">Other entities (except for the abovementioned five) are 100% owned by government sector. </t>
  </si>
  <si>
    <t>The information on guarantees is provided only to entities classified outside general government.</t>
  </si>
  <si>
    <t>Of all the entities in the table are partially owned by government sector:</t>
  </si>
  <si>
    <t>For the entities partially owned by general government, only the part of liabilities corresponding to the government participation are taken into account.</t>
  </si>
  <si>
    <t>SKP jooksevhindades/ GDP at current prices 2018</t>
  </si>
  <si>
    <t>September / September 2019</t>
  </si>
  <si>
    <t>SA Järvselja Õppe- ja Katsemetskond</t>
  </si>
  <si>
    <t>Muudetud/ Updated:</t>
  </si>
  <si>
    <t>Veebruar/ February 2021</t>
  </si>
  <si>
    <t>Lepingu kohandatud bilansiline maksumus/ Adjusted capital value</t>
  </si>
  <si>
    <t>Bilansivälised kontsessioonilepingud puuduvad, raamatupidamises on kõik kajastatud bilansis.</t>
  </si>
  <si>
    <t>Statistika nõuetest tulenevalt on siin tabelis esitatud bilansis kajastatud kontsessioonilepingud, mis on Statistikaameti poolt kohandatud ESA 2010 reeglite järgi.</t>
  </si>
  <si>
    <t>Due to statistical requirements the concession contracts, which are included in the balance sheet, are presented in the table above.</t>
  </si>
  <si>
    <t>The calculations are made by Statistics Estonia based on ESA 2010 rules.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</si>
</sst>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9" fillId="0" borderId="0" applyFill="0" applyProtection="0">
      <alignment vertical="top"/>
    </xf>
    <xf numFmtId="0" fontId="13" fillId="0" borderId="0"/>
  </cellStyleXfs>
  <cellXfs count="116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Font="1"/>
    <xf numFmtId="0" fontId="8" fillId="0" borderId="0" xfId="0" applyNumberFormat="1" applyFont="1" applyFill="1" applyAlignment="1">
      <alignment horizontal="left"/>
    </xf>
    <xf numFmtId="14" fontId="10" fillId="0" borderId="0" xfId="0" applyNumberFormat="1" applyFont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4" fillId="0" borderId="3" xfId="1" applyFont="1" applyFill="1" applyBorder="1" applyAlignment="1">
      <alignment wrapText="1"/>
    </xf>
    <xf numFmtId="0" fontId="15" fillId="0" borderId="3" xfId="1" applyFont="1" applyFill="1" applyBorder="1" applyAlignment="1">
      <alignment wrapText="1"/>
    </xf>
    <xf numFmtId="0" fontId="6" fillId="0" borderId="8" xfId="0" applyFont="1" applyBorder="1"/>
    <xf numFmtId="0" fontId="6" fillId="0" borderId="7" xfId="0" applyFont="1" applyBorder="1"/>
    <xf numFmtId="0" fontId="6" fillId="0" borderId="2" xfId="0" applyFont="1" applyBorder="1"/>
    <xf numFmtId="164" fontId="6" fillId="0" borderId="0" xfId="0" applyNumberFormat="1" applyFont="1" applyFill="1" applyBorder="1" applyAlignment="1">
      <alignment horizontal="center"/>
    </xf>
    <xf numFmtId="0" fontId="0" fillId="0" borderId="8" xfId="0" applyFont="1" applyBorder="1"/>
    <xf numFmtId="0" fontId="0" fillId="0" borderId="0" xfId="0" applyFont="1" applyBorder="1"/>
    <xf numFmtId="1" fontId="14" fillId="0" borderId="0" xfId="1" applyNumberFormat="1" applyFont="1" applyFill="1" applyBorder="1" applyAlignment="1"/>
    <xf numFmtId="0" fontId="16" fillId="0" borderId="0" xfId="0" applyFont="1"/>
    <xf numFmtId="0" fontId="5" fillId="0" borderId="1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6" fillId="0" borderId="0" xfId="0" applyFont="1" applyFill="1"/>
    <xf numFmtId="14" fontId="9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4" fillId="0" borderId="1" xfId="0" applyFont="1" applyBorder="1"/>
    <xf numFmtId="49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/>
    <xf numFmtId="0" fontId="14" fillId="0" borderId="1" xfId="0" applyFont="1" applyFill="1" applyBorder="1" applyAlignment="1"/>
    <xf numFmtId="0" fontId="14" fillId="0" borderId="1" xfId="0" applyFont="1" applyFill="1" applyBorder="1" applyAlignment="1">
      <alignment horizontal="left"/>
    </xf>
    <xf numFmtId="164" fontId="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6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 applyProtection="1"/>
    <xf numFmtId="164" fontId="14" fillId="0" borderId="1" xfId="0" applyNumberFormat="1" applyFont="1" applyFill="1" applyBorder="1" applyAlignment="1" applyProtection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 wrapText="1"/>
    </xf>
    <xf numFmtId="4" fontId="8" fillId="0" borderId="0" xfId="3" applyNumberFormat="1" applyFont="1" applyFill="1" applyAlignment="1" applyProtection="1"/>
    <xf numFmtId="0" fontId="0" fillId="0" borderId="0" xfId="0" applyFill="1"/>
    <xf numFmtId="0" fontId="6" fillId="0" borderId="1" xfId="0" applyFont="1" applyBorder="1"/>
    <xf numFmtId="164" fontId="5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164" fontId="7" fillId="0" borderId="3" xfId="0" applyNumberFormat="1" applyFont="1" applyFill="1" applyBorder="1" applyAlignment="1">
      <alignment horizontal="left" wrapText="1"/>
    </xf>
    <xf numFmtId="164" fontId="7" fillId="0" borderId="5" xfId="0" applyNumberFormat="1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0" xfId="0" applyFont="1" applyFill="1"/>
    <xf numFmtId="0" fontId="14" fillId="0" borderId="0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49" fontId="0" fillId="0" borderId="0" xfId="0" applyNumberFormat="1" applyFill="1" applyAlignment="1">
      <alignment horizontal="right"/>
    </xf>
    <xf numFmtId="0" fontId="6" fillId="0" borderId="3" xfId="0" applyFont="1" applyBorder="1" applyAlignment="1">
      <alignment horizontal="left"/>
    </xf>
    <xf numFmtId="164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4" fillId="0" borderId="0" xfId="0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16" fillId="0" borderId="1" xfId="0" applyFont="1" applyBorder="1"/>
    <xf numFmtId="0" fontId="16" fillId="0" borderId="1" xfId="0" applyFont="1" applyFill="1" applyBorder="1"/>
    <xf numFmtId="0" fontId="21" fillId="0" borderId="1" xfId="0" applyFont="1" applyFill="1" applyBorder="1"/>
    <xf numFmtId="0" fontId="21" fillId="0" borderId="0" xfId="0" applyFont="1" applyFill="1" applyBorder="1" applyAlignment="1"/>
    <xf numFmtId="4" fontId="1" fillId="0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 wrapText="1"/>
    </xf>
    <xf numFmtId="0" fontId="12" fillId="0" borderId="3" xfId="0" applyFont="1" applyBorder="1" applyAlignment="1">
      <alignment horizontal="left" wrapText="1"/>
    </xf>
    <xf numFmtId="0" fontId="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5" xfId="0" applyBorder="1"/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2"/>
    <cellStyle name="Normal 3 2" xfId="4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B57" sqref="B57"/>
    </sheetView>
  </sheetViews>
  <sheetFormatPr defaultRowHeight="15" x14ac:dyDescent="0.25"/>
  <cols>
    <col min="1" max="1" width="8.5703125" customWidth="1"/>
    <col min="2" max="2" width="6.85546875" customWidth="1"/>
    <col min="3" max="3" width="47" customWidth="1"/>
  </cols>
  <sheetData>
    <row r="1" spans="2:7" x14ac:dyDescent="0.25">
      <c r="E1" s="62"/>
    </row>
    <row r="2" spans="2:7" x14ac:dyDescent="0.25">
      <c r="B2" s="2" t="s">
        <v>130</v>
      </c>
      <c r="C2" s="1"/>
    </row>
    <row r="3" spans="2:7" x14ac:dyDescent="0.25">
      <c r="B3" s="2" t="s">
        <v>131</v>
      </c>
      <c r="C3" s="1"/>
    </row>
    <row r="4" spans="2:7" x14ac:dyDescent="0.25">
      <c r="B4" s="1"/>
      <c r="C4" s="1"/>
    </row>
    <row r="5" spans="2:7" x14ac:dyDescent="0.25">
      <c r="B5" s="1" t="s">
        <v>2</v>
      </c>
      <c r="C5" s="1"/>
    </row>
    <row r="6" spans="2:7" x14ac:dyDescent="0.25">
      <c r="B6" s="1" t="s">
        <v>3</v>
      </c>
      <c r="C6" s="1"/>
    </row>
    <row r="7" spans="2:7" x14ac:dyDescent="0.25">
      <c r="B7" s="1"/>
      <c r="C7" s="1"/>
    </row>
    <row r="8" spans="2:7" x14ac:dyDescent="0.25">
      <c r="B8" s="1" t="s">
        <v>5</v>
      </c>
      <c r="C8" s="5"/>
      <c r="D8" s="33" t="s">
        <v>177</v>
      </c>
    </row>
    <row r="9" spans="2:7" x14ac:dyDescent="0.25">
      <c r="B9" s="1"/>
      <c r="C9" s="1"/>
    </row>
    <row r="10" spans="2:7" x14ac:dyDescent="0.25">
      <c r="B10" s="1" t="s">
        <v>6</v>
      </c>
      <c r="C10" s="1"/>
    </row>
    <row r="11" spans="2:7" ht="15" customHeight="1" x14ac:dyDescent="0.25">
      <c r="B11" s="75" t="s">
        <v>132</v>
      </c>
      <c r="C11" s="76"/>
      <c r="D11" s="67">
        <v>2015</v>
      </c>
      <c r="E11" s="67">
        <v>2016</v>
      </c>
      <c r="F11" s="67">
        <v>2017</v>
      </c>
      <c r="G11" s="85">
        <v>2018</v>
      </c>
    </row>
    <row r="12" spans="2:7" x14ac:dyDescent="0.25">
      <c r="B12" s="77"/>
      <c r="C12" s="78"/>
      <c r="D12" s="68"/>
      <c r="E12" s="68"/>
      <c r="F12" s="68"/>
      <c r="G12" s="86"/>
    </row>
    <row r="13" spans="2:7" ht="15" customHeight="1" x14ac:dyDescent="0.25">
      <c r="B13" s="71" t="s">
        <v>133</v>
      </c>
      <c r="C13" s="72"/>
      <c r="D13" s="34">
        <f t="shared" ref="D13:F13" si="0">D15+D18</f>
        <v>305</v>
      </c>
      <c r="E13" s="34">
        <f t="shared" si="0"/>
        <v>319.5</v>
      </c>
      <c r="F13" s="34">
        <f t="shared" si="0"/>
        <v>319.29999999999995</v>
      </c>
      <c r="G13" s="34">
        <f t="shared" ref="G13" si="1">G15+G18</f>
        <v>300.8</v>
      </c>
    </row>
    <row r="14" spans="2:7" x14ac:dyDescent="0.25">
      <c r="B14" s="73" t="s">
        <v>141</v>
      </c>
      <c r="C14" s="74"/>
      <c r="D14" s="35"/>
      <c r="E14" s="35"/>
      <c r="F14" s="35"/>
      <c r="G14" s="35"/>
    </row>
    <row r="15" spans="2:7" x14ac:dyDescent="0.25">
      <c r="B15" s="29"/>
      <c r="C15" s="29" t="s">
        <v>134</v>
      </c>
      <c r="D15" s="35">
        <v>0.5</v>
      </c>
      <c r="E15" s="35">
        <v>0.9</v>
      </c>
      <c r="F15" s="35">
        <v>0.9</v>
      </c>
      <c r="G15" s="35">
        <v>0.8</v>
      </c>
    </row>
    <row r="16" spans="2:7" ht="30" x14ac:dyDescent="0.25">
      <c r="B16" s="29"/>
      <c r="C16" s="36" t="s">
        <v>135</v>
      </c>
      <c r="D16" s="35">
        <v>0</v>
      </c>
      <c r="E16" s="35">
        <v>0</v>
      </c>
      <c r="F16" s="35">
        <v>0</v>
      </c>
      <c r="G16" s="35">
        <v>0</v>
      </c>
    </row>
    <row r="17" spans="1:7" x14ac:dyDescent="0.25">
      <c r="B17" s="39" t="s">
        <v>136</v>
      </c>
      <c r="C17" s="29"/>
      <c r="D17" s="35"/>
      <c r="E17" s="35"/>
      <c r="F17" s="35"/>
      <c r="G17" s="35"/>
    </row>
    <row r="18" spans="1:7" x14ac:dyDescent="0.25">
      <c r="B18" s="29"/>
      <c r="C18" s="29" t="s">
        <v>134</v>
      </c>
      <c r="D18" s="35">
        <v>304.5</v>
      </c>
      <c r="E18" s="35">
        <v>318.60000000000002</v>
      </c>
      <c r="F18" s="35">
        <v>318.39999999999998</v>
      </c>
      <c r="G18" s="35">
        <v>300</v>
      </c>
    </row>
    <row r="19" spans="1:7" x14ac:dyDescent="0.25">
      <c r="B19" s="26" t="s">
        <v>137</v>
      </c>
      <c r="C19" s="29"/>
      <c r="D19" s="64">
        <f t="shared" ref="D19:F19" si="2">D21+D24</f>
        <v>305</v>
      </c>
      <c r="E19" s="64">
        <f t="shared" si="2"/>
        <v>319.5</v>
      </c>
      <c r="F19" s="64">
        <f t="shared" si="2"/>
        <v>319.29999999999995</v>
      </c>
      <c r="G19" s="64">
        <f t="shared" ref="G19" si="3">G21+G24</f>
        <v>300.8</v>
      </c>
    </row>
    <row r="20" spans="1:7" x14ac:dyDescent="0.25">
      <c r="B20" s="69" t="s">
        <v>141</v>
      </c>
      <c r="C20" s="70"/>
      <c r="D20" s="35"/>
      <c r="E20" s="35"/>
      <c r="F20" s="35"/>
      <c r="G20" s="35"/>
    </row>
    <row r="21" spans="1:7" x14ac:dyDescent="0.25">
      <c r="B21" s="29"/>
      <c r="C21" s="29" t="s">
        <v>134</v>
      </c>
      <c r="D21" s="35">
        <v>0.5</v>
      </c>
      <c r="E21" s="35">
        <v>0.9</v>
      </c>
      <c r="F21" s="35">
        <v>0.9</v>
      </c>
      <c r="G21" s="35">
        <v>0.8</v>
      </c>
    </row>
    <row r="22" spans="1:7" ht="30" x14ac:dyDescent="0.25">
      <c r="B22" s="29"/>
      <c r="C22" s="36" t="s">
        <v>135</v>
      </c>
      <c r="D22" s="35">
        <v>0</v>
      </c>
      <c r="E22" s="35">
        <v>0</v>
      </c>
      <c r="F22" s="35">
        <v>0</v>
      </c>
      <c r="G22" s="35">
        <v>0</v>
      </c>
    </row>
    <row r="23" spans="1:7" x14ac:dyDescent="0.25">
      <c r="B23" s="29" t="s">
        <v>136</v>
      </c>
      <c r="C23" s="29"/>
      <c r="D23" s="35"/>
      <c r="E23" s="35"/>
      <c r="F23" s="35"/>
      <c r="G23" s="35"/>
    </row>
    <row r="24" spans="1:7" x14ac:dyDescent="0.25">
      <c r="B24" s="29"/>
      <c r="C24" s="29" t="s">
        <v>134</v>
      </c>
      <c r="D24" s="35">
        <v>304.5</v>
      </c>
      <c r="E24" s="35">
        <v>318.60000000000002</v>
      </c>
      <c r="F24" s="35">
        <v>318.39999999999998</v>
      </c>
      <c r="G24" s="35">
        <v>300</v>
      </c>
    </row>
    <row r="26" spans="1:7" x14ac:dyDescent="0.25">
      <c r="A26" s="25"/>
      <c r="B26" s="27" t="s">
        <v>48</v>
      </c>
    </row>
    <row r="27" spans="1:7" x14ac:dyDescent="0.25">
      <c r="A27" s="25">
        <v>1</v>
      </c>
      <c r="B27" s="28" t="s">
        <v>178</v>
      </c>
    </row>
    <row r="28" spans="1:7" x14ac:dyDescent="0.25">
      <c r="A28" s="25"/>
      <c r="B28" s="28" t="s">
        <v>138</v>
      </c>
    </row>
    <row r="29" spans="1:7" x14ac:dyDescent="0.25">
      <c r="A29" s="25"/>
      <c r="B29" s="28" t="s">
        <v>139</v>
      </c>
      <c r="D29">
        <v>1540.2</v>
      </c>
      <c r="E29" s="88" t="s">
        <v>179</v>
      </c>
    </row>
    <row r="30" spans="1:7" x14ac:dyDescent="0.25">
      <c r="A30" s="25"/>
      <c r="B30" s="28" t="s">
        <v>140</v>
      </c>
      <c r="D30">
        <v>1540.2</v>
      </c>
      <c r="E30" s="88" t="s">
        <v>164</v>
      </c>
    </row>
    <row r="31" spans="1:7" x14ac:dyDescent="0.25">
      <c r="A31" s="25"/>
      <c r="B31" s="28"/>
      <c r="D31">
        <v>1540.2</v>
      </c>
      <c r="E31" s="88" t="s">
        <v>153</v>
      </c>
    </row>
    <row r="32" spans="1:7" x14ac:dyDescent="0.25">
      <c r="A32" s="25"/>
      <c r="B32" s="28"/>
      <c r="D32">
        <v>1510.2</v>
      </c>
      <c r="E32" s="88" t="s">
        <v>147</v>
      </c>
    </row>
    <row r="34" spans="1:2" x14ac:dyDescent="0.25">
      <c r="A34">
        <v>2</v>
      </c>
      <c r="B34" s="28" t="s">
        <v>142</v>
      </c>
    </row>
    <row r="35" spans="1:2" x14ac:dyDescent="0.25">
      <c r="B35" s="28" t="s">
        <v>143</v>
      </c>
    </row>
    <row r="37" spans="1:2" x14ac:dyDescent="0.25">
      <c r="A37" s="25">
        <v>3</v>
      </c>
      <c r="B37" s="25" t="s">
        <v>51</v>
      </c>
    </row>
    <row r="38" spans="1:2" x14ac:dyDescent="0.25">
      <c r="A38" s="25"/>
      <c r="B38" s="25" t="s">
        <v>154</v>
      </c>
    </row>
    <row r="39" spans="1:2" x14ac:dyDescent="0.25">
      <c r="A39" s="25"/>
      <c r="B39" s="25" t="s">
        <v>52</v>
      </c>
    </row>
    <row r="40" spans="1:2" x14ac:dyDescent="0.25">
      <c r="A40" s="25"/>
      <c r="B40" s="25" t="s">
        <v>155</v>
      </c>
    </row>
    <row r="41" spans="1:2" x14ac:dyDescent="0.25">
      <c r="A41" s="25"/>
      <c r="B41" s="25"/>
    </row>
    <row r="42" spans="1:2" x14ac:dyDescent="0.25">
      <c r="A42" s="25"/>
      <c r="B42" s="25" t="s">
        <v>161</v>
      </c>
    </row>
    <row r="43" spans="1:2" x14ac:dyDescent="0.25">
      <c r="A43" s="25"/>
      <c r="B43" s="25" t="s">
        <v>54</v>
      </c>
    </row>
    <row r="44" spans="1:2" x14ac:dyDescent="0.25">
      <c r="A44" s="25"/>
      <c r="B44" s="25" t="s">
        <v>55</v>
      </c>
    </row>
    <row r="45" spans="1:2" x14ac:dyDescent="0.25">
      <c r="A45" s="25"/>
      <c r="B45" s="25"/>
    </row>
    <row r="46" spans="1:2" x14ac:dyDescent="0.25">
      <c r="A46" s="25"/>
      <c r="B46" s="25" t="s">
        <v>58</v>
      </c>
    </row>
    <row r="47" spans="1:2" x14ac:dyDescent="0.25">
      <c r="A47" s="25"/>
      <c r="B47" s="25" t="s">
        <v>59</v>
      </c>
    </row>
    <row r="48" spans="1:2" x14ac:dyDescent="0.25">
      <c r="A48" s="25"/>
      <c r="B48" s="25"/>
    </row>
    <row r="49" spans="1:2" x14ac:dyDescent="0.25">
      <c r="A49" s="25"/>
      <c r="B49" s="65" t="s">
        <v>160</v>
      </c>
    </row>
    <row r="50" spans="1:2" x14ac:dyDescent="0.25">
      <c r="A50" s="25"/>
      <c r="B50" s="66" t="s">
        <v>170</v>
      </c>
    </row>
    <row r="51" spans="1:2" x14ac:dyDescent="0.25">
      <c r="A51" s="25"/>
      <c r="B51" s="65"/>
    </row>
    <row r="52" spans="1:2" x14ac:dyDescent="0.25">
      <c r="A52" s="25">
        <v>4</v>
      </c>
      <c r="B52" s="25" t="s">
        <v>60</v>
      </c>
    </row>
    <row r="53" spans="1:2" x14ac:dyDescent="0.25">
      <c r="A53" s="25"/>
      <c r="B53" s="25" t="s">
        <v>148</v>
      </c>
    </row>
    <row r="54" spans="1:2" x14ac:dyDescent="0.25">
      <c r="A54" s="25"/>
      <c r="B54" s="25" t="s">
        <v>162</v>
      </c>
    </row>
    <row r="55" spans="1:2" x14ac:dyDescent="0.25">
      <c r="A55" s="25"/>
      <c r="B55" s="25" t="s">
        <v>61</v>
      </c>
    </row>
    <row r="56" spans="1:2" x14ac:dyDescent="0.25">
      <c r="B56" s="25" t="s">
        <v>189</v>
      </c>
    </row>
    <row r="57" spans="1:2" x14ac:dyDescent="0.25">
      <c r="B57" s="25" t="s">
        <v>163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0"/>
  <sheetViews>
    <sheetView topLeftCell="A13" workbookViewId="0">
      <selection activeCell="E92" sqref="E92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47.42578125" style="3" customWidth="1"/>
    <col min="4" max="4" width="13.42578125" style="3" customWidth="1"/>
    <col min="5" max="5" width="12.7109375" style="3" customWidth="1"/>
    <col min="6" max="6" width="12.85546875" style="3" customWidth="1"/>
    <col min="7" max="7" width="22.5703125" style="3" customWidth="1"/>
    <col min="8" max="16384" width="14.7109375" style="3"/>
  </cols>
  <sheetData>
    <row r="1" spans="2:7" x14ac:dyDescent="0.25">
      <c r="E1" s="62"/>
    </row>
    <row r="2" spans="2:7" x14ac:dyDescent="0.25">
      <c r="G2" s="80"/>
    </row>
    <row r="3" spans="2:7" x14ac:dyDescent="0.25">
      <c r="B3" s="1"/>
      <c r="C3" s="2" t="s">
        <v>0</v>
      </c>
      <c r="D3" s="1"/>
      <c r="E3" s="1"/>
      <c r="F3" s="1"/>
    </row>
    <row r="4" spans="2:7" x14ac:dyDescent="0.25">
      <c r="B4" s="1"/>
      <c r="C4" s="2" t="s">
        <v>1</v>
      </c>
      <c r="D4" s="1"/>
      <c r="E4" s="1"/>
      <c r="F4" s="1"/>
    </row>
    <row r="5" spans="2:7" x14ac:dyDescent="0.25">
      <c r="B5" s="1"/>
      <c r="C5" s="2"/>
      <c r="D5" s="1"/>
      <c r="E5" s="1"/>
      <c r="F5" s="1"/>
    </row>
    <row r="6" spans="2:7" x14ac:dyDescent="0.25">
      <c r="B6" s="1"/>
      <c r="C6" s="1" t="s">
        <v>2</v>
      </c>
      <c r="D6" s="1"/>
      <c r="E6" s="1"/>
      <c r="F6" s="1"/>
    </row>
    <row r="7" spans="2:7" x14ac:dyDescent="0.25">
      <c r="B7" s="1"/>
      <c r="C7" s="1" t="s">
        <v>3</v>
      </c>
      <c r="D7" s="1"/>
      <c r="E7" s="1"/>
      <c r="F7" s="1"/>
    </row>
    <row r="8" spans="2:7" x14ac:dyDescent="0.25">
      <c r="B8" s="1"/>
      <c r="C8" s="1"/>
      <c r="D8" s="1"/>
      <c r="E8" s="1"/>
      <c r="F8" s="1"/>
    </row>
    <row r="9" spans="2:7" x14ac:dyDescent="0.25">
      <c r="B9" s="1"/>
      <c r="C9" s="1" t="s">
        <v>4</v>
      </c>
      <c r="D9" s="4">
        <v>2018</v>
      </c>
      <c r="E9" s="1"/>
      <c r="F9" s="1"/>
    </row>
    <row r="10" spans="2:7" x14ac:dyDescent="0.25">
      <c r="B10" s="1"/>
      <c r="C10" s="1" t="s">
        <v>5</v>
      </c>
      <c r="D10" s="33" t="s">
        <v>177</v>
      </c>
      <c r="E10" s="5"/>
      <c r="F10" s="5"/>
    </row>
    <row r="11" spans="2:7" x14ac:dyDescent="0.25">
      <c r="B11" s="1"/>
      <c r="C11" s="1"/>
      <c r="D11" s="1"/>
      <c r="E11" s="1"/>
      <c r="F11" s="1"/>
    </row>
    <row r="12" spans="2:7" x14ac:dyDescent="0.25">
      <c r="B12" s="1"/>
      <c r="C12" s="1" t="s">
        <v>6</v>
      </c>
      <c r="D12" s="1"/>
      <c r="E12" s="1"/>
      <c r="F12" s="1"/>
    </row>
    <row r="13" spans="2:7" ht="45" customHeight="1" x14ac:dyDescent="0.25">
      <c r="B13" s="104"/>
      <c r="C13" s="104"/>
      <c r="D13" s="105" t="s">
        <v>7</v>
      </c>
      <c r="E13" s="107" t="s">
        <v>8</v>
      </c>
      <c r="F13" s="108"/>
      <c r="G13" s="109"/>
    </row>
    <row r="14" spans="2:7" ht="60" x14ac:dyDescent="0.25">
      <c r="B14" s="104"/>
      <c r="C14" s="104"/>
      <c r="D14" s="106"/>
      <c r="E14" s="6" t="s">
        <v>9</v>
      </c>
      <c r="F14" s="6" t="s">
        <v>10</v>
      </c>
      <c r="G14" s="6" t="s">
        <v>11</v>
      </c>
    </row>
    <row r="15" spans="2:7" ht="60.75" customHeight="1" x14ac:dyDescent="0.25">
      <c r="B15" s="110" t="s">
        <v>12</v>
      </c>
      <c r="C15" s="111"/>
      <c r="D15" s="56">
        <f>SUM(D18:D54)</f>
        <v>3328.4000000000005</v>
      </c>
      <c r="E15" s="8">
        <f>SUM(E18:E54)</f>
        <v>3166.5999999999995</v>
      </c>
      <c r="F15" s="8">
        <f>SUM(F18:F54)</f>
        <v>161.80000000000004</v>
      </c>
      <c r="G15" s="8">
        <f>SUM(G18:G54)</f>
        <v>0</v>
      </c>
    </row>
    <row r="16" spans="2:7" x14ac:dyDescent="0.25">
      <c r="B16" s="112" t="s">
        <v>13</v>
      </c>
      <c r="C16" s="113"/>
      <c r="D16" s="9"/>
      <c r="E16" s="10"/>
      <c r="F16" s="10"/>
      <c r="G16" s="10"/>
    </row>
    <row r="17" spans="2:7" ht="30" x14ac:dyDescent="0.25">
      <c r="B17" s="11"/>
      <c r="C17" s="12" t="s">
        <v>14</v>
      </c>
      <c r="D17" s="9"/>
      <c r="E17" s="10"/>
      <c r="F17" s="10"/>
      <c r="G17" s="10"/>
    </row>
    <row r="18" spans="2:7" x14ac:dyDescent="0.25">
      <c r="B18" s="11"/>
      <c r="C18" s="16" t="s">
        <v>16</v>
      </c>
      <c r="D18" s="14">
        <f>E18+F18+G18</f>
        <v>48.8</v>
      </c>
      <c r="E18" s="91">
        <v>48.8</v>
      </c>
      <c r="F18" s="15">
        <v>0</v>
      </c>
      <c r="G18" s="15">
        <v>0</v>
      </c>
    </row>
    <row r="19" spans="2:7" x14ac:dyDescent="0.25">
      <c r="B19" s="11"/>
      <c r="C19" s="13" t="s">
        <v>15</v>
      </c>
      <c r="D19" s="14">
        <f>E19+F19+G19</f>
        <v>19.600000000000001</v>
      </c>
      <c r="E19" s="90">
        <v>19.600000000000001</v>
      </c>
      <c r="F19" s="15">
        <v>0</v>
      </c>
      <c r="G19" s="15">
        <v>0</v>
      </c>
    </row>
    <row r="20" spans="2:7" ht="45" x14ac:dyDescent="0.25">
      <c r="B20" s="11"/>
      <c r="C20" s="17" t="s">
        <v>17</v>
      </c>
      <c r="D20" s="14"/>
      <c r="E20" s="15"/>
      <c r="F20" s="15"/>
      <c r="G20" s="15"/>
    </row>
    <row r="21" spans="2:7" x14ac:dyDescent="0.25">
      <c r="B21" s="18"/>
      <c r="C21" s="41" t="s">
        <v>18</v>
      </c>
      <c r="D21" s="14">
        <f>E21+F21+G21</f>
        <v>1700.9</v>
      </c>
      <c r="E21" s="57">
        <v>1700.9</v>
      </c>
      <c r="F21" s="58">
        <v>0</v>
      </c>
      <c r="G21" s="15">
        <v>0</v>
      </c>
    </row>
    <row r="22" spans="2:7" x14ac:dyDescent="0.25">
      <c r="B22" s="18"/>
      <c r="C22" s="41" t="s">
        <v>150</v>
      </c>
      <c r="D22" s="14">
        <f t="shared" ref="D22:D54" si="0">E22+F22+G22</f>
        <v>563.59999999999991</v>
      </c>
      <c r="E22" s="57">
        <v>563.59999999999991</v>
      </c>
      <c r="F22" s="58">
        <v>0</v>
      </c>
      <c r="G22" s="15">
        <v>0</v>
      </c>
    </row>
    <row r="23" spans="2:7" x14ac:dyDescent="0.25">
      <c r="B23" s="18"/>
      <c r="C23" s="41" t="s">
        <v>20</v>
      </c>
      <c r="D23" s="14">
        <f t="shared" si="0"/>
        <v>184.00000000000003</v>
      </c>
      <c r="E23" s="57">
        <v>184.00000000000003</v>
      </c>
      <c r="F23" s="58">
        <v>0</v>
      </c>
      <c r="G23" s="15">
        <v>0</v>
      </c>
    </row>
    <row r="24" spans="2:7" x14ac:dyDescent="0.25">
      <c r="B24" s="18"/>
      <c r="C24" s="41" t="s">
        <v>19</v>
      </c>
      <c r="D24" s="14">
        <f t="shared" si="0"/>
        <v>171.5</v>
      </c>
      <c r="E24" s="57">
        <v>171.5</v>
      </c>
      <c r="F24" s="58">
        <v>0</v>
      </c>
      <c r="G24" s="15">
        <v>0</v>
      </c>
    </row>
    <row r="25" spans="2:7" x14ac:dyDescent="0.25">
      <c r="B25" s="18"/>
      <c r="C25" s="41" t="s">
        <v>21</v>
      </c>
      <c r="D25" s="14">
        <f t="shared" si="0"/>
        <v>103.99999999999999</v>
      </c>
      <c r="E25" s="57">
        <v>103.99999999999999</v>
      </c>
      <c r="F25" s="58">
        <v>0</v>
      </c>
      <c r="G25" s="15">
        <v>0</v>
      </c>
    </row>
    <row r="26" spans="2:7" ht="45" x14ac:dyDescent="0.25">
      <c r="B26" s="18"/>
      <c r="C26" s="41" t="s">
        <v>180</v>
      </c>
      <c r="D26" s="14">
        <f t="shared" si="0"/>
        <v>79</v>
      </c>
      <c r="E26" s="57">
        <v>79</v>
      </c>
      <c r="F26" s="58">
        <v>0</v>
      </c>
      <c r="G26" s="15">
        <v>0</v>
      </c>
    </row>
    <row r="27" spans="2:7" x14ac:dyDescent="0.25">
      <c r="B27" s="18"/>
      <c r="C27" s="41" t="s">
        <v>24</v>
      </c>
      <c r="D27" s="14">
        <f t="shared" si="0"/>
        <v>61.4</v>
      </c>
      <c r="E27" s="58">
        <v>61.4</v>
      </c>
      <c r="F27" s="58">
        <v>0</v>
      </c>
      <c r="G27" s="15">
        <v>0</v>
      </c>
    </row>
    <row r="28" spans="2:7" x14ac:dyDescent="0.25">
      <c r="B28" s="18"/>
      <c r="C28" s="49" t="s">
        <v>125</v>
      </c>
      <c r="D28" s="14">
        <f t="shared" si="0"/>
        <v>50.3</v>
      </c>
      <c r="E28" s="57">
        <v>0</v>
      </c>
      <c r="F28" s="58">
        <v>50.3</v>
      </c>
      <c r="G28" s="15">
        <v>0</v>
      </c>
    </row>
    <row r="29" spans="2:7" x14ac:dyDescent="0.25">
      <c r="B29" s="18"/>
      <c r="C29" s="41" t="s">
        <v>168</v>
      </c>
      <c r="D29" s="14">
        <f t="shared" si="0"/>
        <v>47.400000000000006</v>
      </c>
      <c r="E29" s="79">
        <v>47.400000000000006</v>
      </c>
      <c r="F29" s="58">
        <v>0</v>
      </c>
      <c r="G29" s="15">
        <v>0</v>
      </c>
    </row>
    <row r="30" spans="2:7" x14ac:dyDescent="0.25">
      <c r="B30" s="19"/>
      <c r="C30" s="41" t="s">
        <v>167</v>
      </c>
      <c r="D30" s="14">
        <f t="shared" si="0"/>
        <v>43.7</v>
      </c>
      <c r="E30" s="57">
        <v>43.7</v>
      </c>
      <c r="F30" s="58">
        <v>0</v>
      </c>
      <c r="G30" s="15">
        <v>0</v>
      </c>
    </row>
    <row r="31" spans="2:7" x14ac:dyDescent="0.25">
      <c r="B31" s="19"/>
      <c r="C31" s="41" t="s">
        <v>23</v>
      </c>
      <c r="D31" s="14">
        <f t="shared" si="0"/>
        <v>41.7</v>
      </c>
      <c r="E31" s="57">
        <v>41.7</v>
      </c>
      <c r="F31" s="58">
        <v>0</v>
      </c>
      <c r="G31" s="15">
        <v>0</v>
      </c>
    </row>
    <row r="32" spans="2:7" x14ac:dyDescent="0.25">
      <c r="B32" s="19"/>
      <c r="C32" s="46" t="s">
        <v>30</v>
      </c>
      <c r="D32" s="14">
        <f t="shared" si="0"/>
        <v>33.299999999999997</v>
      </c>
      <c r="E32" s="58">
        <v>0</v>
      </c>
      <c r="F32" s="58">
        <v>33.299999999999997</v>
      </c>
      <c r="G32" s="15">
        <v>0</v>
      </c>
    </row>
    <row r="33" spans="2:7" x14ac:dyDescent="0.25">
      <c r="B33" s="19"/>
      <c r="C33" s="93" t="s">
        <v>165</v>
      </c>
      <c r="D33" s="14">
        <f t="shared" si="0"/>
        <v>22.600000000000136</v>
      </c>
      <c r="E33" s="43">
        <v>22.600000000000136</v>
      </c>
      <c r="F33" s="58">
        <v>0</v>
      </c>
      <c r="G33" s="15">
        <v>0</v>
      </c>
    </row>
    <row r="34" spans="2:7" x14ac:dyDescent="0.25">
      <c r="B34" s="19"/>
      <c r="C34" s="41" t="s">
        <v>166</v>
      </c>
      <c r="D34" s="14">
        <f t="shared" si="0"/>
        <v>19</v>
      </c>
      <c r="E34" s="58">
        <v>19</v>
      </c>
      <c r="F34" s="58">
        <v>0</v>
      </c>
      <c r="G34" s="15">
        <v>0</v>
      </c>
    </row>
    <row r="35" spans="2:7" x14ac:dyDescent="0.25">
      <c r="B35" s="19"/>
      <c r="C35" s="41" t="s">
        <v>181</v>
      </c>
      <c r="D35" s="14">
        <f t="shared" si="0"/>
        <v>18.5</v>
      </c>
      <c r="E35" s="15">
        <v>18.5</v>
      </c>
      <c r="F35" s="58">
        <v>0</v>
      </c>
      <c r="G35" s="15">
        <v>0</v>
      </c>
    </row>
    <row r="36" spans="2:7" x14ac:dyDescent="0.25">
      <c r="B36" s="19"/>
      <c r="C36" s="41" t="s">
        <v>22</v>
      </c>
      <c r="D36" s="14">
        <f t="shared" si="0"/>
        <v>15</v>
      </c>
      <c r="E36" s="57">
        <v>15</v>
      </c>
      <c r="F36" s="58">
        <v>0</v>
      </c>
      <c r="G36" s="15">
        <v>0</v>
      </c>
    </row>
    <row r="37" spans="2:7" x14ac:dyDescent="0.25">
      <c r="B37" s="19"/>
      <c r="C37" s="45" t="s">
        <v>126</v>
      </c>
      <c r="D37" s="14">
        <f t="shared" si="0"/>
        <v>12.9</v>
      </c>
      <c r="E37" s="58">
        <v>0</v>
      </c>
      <c r="F37" s="58">
        <v>12.9</v>
      </c>
      <c r="G37" s="15">
        <v>0</v>
      </c>
    </row>
    <row r="38" spans="2:7" x14ac:dyDescent="0.25">
      <c r="B38" s="19"/>
      <c r="C38" s="45" t="s">
        <v>144</v>
      </c>
      <c r="D38" s="14">
        <f t="shared" si="0"/>
        <v>9.9</v>
      </c>
      <c r="E38" s="15">
        <v>0</v>
      </c>
      <c r="F38" s="15">
        <v>9.9</v>
      </c>
      <c r="G38" s="15">
        <v>0</v>
      </c>
    </row>
    <row r="39" spans="2:7" x14ac:dyDescent="0.25">
      <c r="B39" s="19"/>
      <c r="C39" s="45" t="s">
        <v>29</v>
      </c>
      <c r="D39" s="14">
        <f t="shared" si="0"/>
        <v>9.5999999999999943</v>
      </c>
      <c r="E39" s="15">
        <v>0</v>
      </c>
      <c r="F39" s="57">
        <v>9.5999999999999943</v>
      </c>
      <c r="G39" s="15">
        <v>0</v>
      </c>
    </row>
    <row r="40" spans="2:7" x14ac:dyDescent="0.25">
      <c r="B40" s="19"/>
      <c r="C40" s="41" t="s">
        <v>46</v>
      </c>
      <c r="D40" s="14">
        <f t="shared" si="0"/>
        <v>8.6999999999999993</v>
      </c>
      <c r="E40" s="15">
        <v>8.6999999999999993</v>
      </c>
      <c r="F40" s="57">
        <v>0</v>
      </c>
      <c r="G40" s="15">
        <v>0</v>
      </c>
    </row>
    <row r="41" spans="2:7" x14ac:dyDescent="0.25">
      <c r="B41" s="19"/>
      <c r="C41" s="45" t="s">
        <v>32</v>
      </c>
      <c r="D41" s="14">
        <f t="shared" si="0"/>
        <v>6.6000000000000014</v>
      </c>
      <c r="E41" s="15">
        <v>0</v>
      </c>
      <c r="F41" s="58">
        <v>6.6000000000000014</v>
      </c>
      <c r="G41" s="15">
        <v>0</v>
      </c>
    </row>
    <row r="42" spans="2:7" x14ac:dyDescent="0.25">
      <c r="B42" s="19"/>
      <c r="C42" s="45" t="s">
        <v>31</v>
      </c>
      <c r="D42" s="14">
        <f t="shared" si="0"/>
        <v>6.5999999999999943</v>
      </c>
      <c r="E42" s="15">
        <v>0</v>
      </c>
      <c r="F42" s="57">
        <v>6.5999999999999943</v>
      </c>
      <c r="G42" s="15">
        <v>0</v>
      </c>
    </row>
    <row r="43" spans="2:7" x14ac:dyDescent="0.25">
      <c r="B43" s="19"/>
      <c r="C43" s="41" t="s">
        <v>26</v>
      </c>
      <c r="D43" s="14">
        <f t="shared" si="0"/>
        <v>6.5</v>
      </c>
      <c r="E43" s="15">
        <v>6.5</v>
      </c>
      <c r="F43" s="57">
        <v>0</v>
      </c>
      <c r="G43" s="15">
        <v>0</v>
      </c>
    </row>
    <row r="44" spans="2:7" x14ac:dyDescent="0.25">
      <c r="B44" s="19"/>
      <c r="C44" s="45" t="s">
        <v>43</v>
      </c>
      <c r="D44" s="14">
        <f t="shared" si="0"/>
        <v>5.8</v>
      </c>
      <c r="E44" s="15">
        <v>0</v>
      </c>
      <c r="F44" s="58">
        <v>5.8</v>
      </c>
      <c r="G44" s="15">
        <v>0</v>
      </c>
    </row>
    <row r="45" spans="2:7" x14ac:dyDescent="0.25">
      <c r="B45" s="19"/>
      <c r="C45" s="45" t="s">
        <v>38</v>
      </c>
      <c r="D45" s="14">
        <f t="shared" si="0"/>
        <v>4.8</v>
      </c>
      <c r="E45" s="15">
        <v>0</v>
      </c>
      <c r="F45" s="57">
        <v>4.8</v>
      </c>
      <c r="G45" s="15">
        <v>0</v>
      </c>
    </row>
    <row r="46" spans="2:7" x14ac:dyDescent="0.25">
      <c r="B46" s="19"/>
      <c r="C46" s="45" t="s">
        <v>39</v>
      </c>
      <c r="D46" s="14">
        <f t="shared" si="0"/>
        <v>4.8</v>
      </c>
      <c r="E46" s="15">
        <v>0</v>
      </c>
      <c r="F46" s="57">
        <v>4.8</v>
      </c>
      <c r="G46" s="15">
        <v>0</v>
      </c>
    </row>
    <row r="47" spans="2:7" x14ac:dyDescent="0.25">
      <c r="B47" s="19"/>
      <c r="C47" s="41" t="s">
        <v>28</v>
      </c>
      <c r="D47" s="14">
        <f t="shared" si="0"/>
        <v>4.7</v>
      </c>
      <c r="E47" s="15">
        <v>4.7</v>
      </c>
      <c r="F47" s="57">
        <v>0</v>
      </c>
      <c r="G47" s="15">
        <v>0</v>
      </c>
    </row>
    <row r="48" spans="2:7" x14ac:dyDescent="0.25">
      <c r="B48" s="19"/>
      <c r="C48" s="45" t="s">
        <v>34</v>
      </c>
      <c r="D48" s="14">
        <f t="shared" si="0"/>
        <v>4</v>
      </c>
      <c r="E48" s="15">
        <v>0</v>
      </c>
      <c r="F48" s="92">
        <v>4</v>
      </c>
      <c r="G48" s="15">
        <v>0</v>
      </c>
    </row>
    <row r="49" spans="2:7" x14ac:dyDescent="0.25">
      <c r="B49" s="19"/>
      <c r="C49" s="45" t="s">
        <v>40</v>
      </c>
      <c r="D49" s="14">
        <f t="shared" si="0"/>
        <v>3.9</v>
      </c>
      <c r="E49" s="15">
        <v>0</v>
      </c>
      <c r="F49" s="57">
        <v>3.9</v>
      </c>
      <c r="G49" s="15">
        <v>0</v>
      </c>
    </row>
    <row r="50" spans="2:7" x14ac:dyDescent="0.25">
      <c r="B50" s="19"/>
      <c r="C50" s="45" t="s">
        <v>45</v>
      </c>
      <c r="D50" s="14">
        <f t="shared" si="0"/>
        <v>3.3</v>
      </c>
      <c r="E50" s="15">
        <v>0</v>
      </c>
      <c r="F50" s="58">
        <v>3.3</v>
      </c>
      <c r="G50" s="15">
        <v>0</v>
      </c>
    </row>
    <row r="51" spans="2:7" x14ac:dyDescent="0.25">
      <c r="B51" s="19"/>
      <c r="C51" s="41" t="s">
        <v>171</v>
      </c>
      <c r="D51" s="14">
        <f t="shared" si="0"/>
        <v>3.1</v>
      </c>
      <c r="E51" s="15">
        <v>3.1</v>
      </c>
      <c r="F51" s="15">
        <v>0</v>
      </c>
      <c r="G51" s="15">
        <v>0</v>
      </c>
    </row>
    <row r="52" spans="2:7" x14ac:dyDescent="0.25">
      <c r="B52" s="19"/>
      <c r="C52" s="46" t="s">
        <v>108</v>
      </c>
      <c r="D52" s="14">
        <f t="shared" si="0"/>
        <v>3.1</v>
      </c>
      <c r="E52" s="15">
        <v>0</v>
      </c>
      <c r="F52" s="57">
        <v>3.1</v>
      </c>
      <c r="G52" s="15">
        <v>0</v>
      </c>
    </row>
    <row r="53" spans="2:7" x14ac:dyDescent="0.25">
      <c r="B53" s="19"/>
      <c r="C53" s="46" t="s">
        <v>27</v>
      </c>
      <c r="D53" s="14">
        <f t="shared" si="0"/>
        <v>2.9</v>
      </c>
      <c r="E53" s="15">
        <v>2.9</v>
      </c>
      <c r="F53" s="15">
        <v>0</v>
      </c>
      <c r="G53" s="15">
        <v>0</v>
      </c>
    </row>
    <row r="54" spans="2:7" x14ac:dyDescent="0.25">
      <c r="B54" s="19"/>
      <c r="C54" s="45" t="s">
        <v>33</v>
      </c>
      <c r="D54" s="14">
        <f t="shared" si="0"/>
        <v>2.9</v>
      </c>
      <c r="E54" s="15">
        <v>0</v>
      </c>
      <c r="F54" s="43">
        <v>2.9</v>
      </c>
      <c r="G54" s="15">
        <v>0</v>
      </c>
    </row>
    <row r="55" spans="2:7" ht="30" x14ac:dyDescent="0.25">
      <c r="B55" s="20"/>
      <c r="C55" s="59" t="s">
        <v>152</v>
      </c>
      <c r="D55" s="21"/>
      <c r="E55" s="21"/>
      <c r="F55" s="21"/>
      <c r="G55" s="21"/>
    </row>
    <row r="56" spans="2:7" x14ac:dyDescent="0.25">
      <c r="B56" s="18"/>
      <c r="C56" s="41" t="s">
        <v>46</v>
      </c>
      <c r="D56" s="21"/>
      <c r="E56" s="21"/>
      <c r="F56" s="21"/>
      <c r="G56" s="21"/>
    </row>
    <row r="57" spans="2:7" x14ac:dyDescent="0.25">
      <c r="B57" s="18"/>
      <c r="C57" s="41" t="s">
        <v>165</v>
      </c>
      <c r="D57" s="21"/>
      <c r="E57" s="21"/>
      <c r="F57" s="21"/>
      <c r="G57" s="21"/>
    </row>
    <row r="58" spans="2:7" x14ac:dyDescent="0.25">
      <c r="B58" s="18"/>
      <c r="C58" s="46" t="s">
        <v>27</v>
      </c>
      <c r="D58" s="21"/>
      <c r="E58" s="21"/>
      <c r="F58" s="21"/>
      <c r="G58" s="21"/>
    </row>
    <row r="59" spans="2:7" x14ac:dyDescent="0.25">
      <c r="B59" s="22"/>
      <c r="C59" s="13" t="s">
        <v>15</v>
      </c>
    </row>
    <row r="60" spans="2:7" x14ac:dyDescent="0.25">
      <c r="B60" s="22"/>
      <c r="C60" s="41" t="s">
        <v>166</v>
      </c>
    </row>
    <row r="61" spans="2:7" x14ac:dyDescent="0.25">
      <c r="B61" s="22"/>
      <c r="C61" s="45" t="s">
        <v>29</v>
      </c>
    </row>
    <row r="62" spans="2:7" x14ac:dyDescent="0.25">
      <c r="B62" s="22"/>
      <c r="C62" s="45" t="s">
        <v>33</v>
      </c>
    </row>
    <row r="63" spans="2:7" x14ac:dyDescent="0.25">
      <c r="B63" s="22"/>
      <c r="C63" s="45" t="s">
        <v>32</v>
      </c>
    </row>
    <row r="64" spans="2:7" x14ac:dyDescent="0.25">
      <c r="B64" s="22"/>
      <c r="C64" s="45" t="s">
        <v>34</v>
      </c>
    </row>
    <row r="65" spans="2:6" x14ac:dyDescent="0.25">
      <c r="B65" s="23"/>
      <c r="C65" s="24"/>
    </row>
    <row r="66" spans="2:6" x14ac:dyDescent="0.25">
      <c r="B66" s="25"/>
      <c r="C66" s="25" t="s">
        <v>48</v>
      </c>
    </row>
    <row r="67" spans="2:6" x14ac:dyDescent="0.25">
      <c r="B67" s="25">
        <v>1</v>
      </c>
      <c r="C67" s="25" t="s">
        <v>49</v>
      </c>
    </row>
    <row r="68" spans="2:6" x14ac:dyDescent="0.25">
      <c r="B68" s="25"/>
      <c r="C68" s="25" t="s">
        <v>182</v>
      </c>
    </row>
    <row r="69" spans="2:6" x14ac:dyDescent="0.25">
      <c r="B69" s="25"/>
      <c r="C69" s="25" t="s">
        <v>50</v>
      </c>
    </row>
    <row r="70" spans="2:6" x14ac:dyDescent="0.25">
      <c r="B70" s="25"/>
      <c r="C70" s="25" t="s">
        <v>183</v>
      </c>
    </row>
    <row r="71" spans="2:6" x14ac:dyDescent="0.25">
      <c r="B71" s="25"/>
      <c r="C71" s="25"/>
    </row>
    <row r="72" spans="2:6" x14ac:dyDescent="0.25">
      <c r="B72" s="25">
        <v>2</v>
      </c>
      <c r="C72" s="32" t="s">
        <v>186</v>
      </c>
    </row>
    <row r="73" spans="2:6" x14ac:dyDescent="0.25">
      <c r="B73" s="25"/>
      <c r="C73" s="32"/>
      <c r="D73" s="25" t="s">
        <v>184</v>
      </c>
      <c r="E73" s="25"/>
      <c r="F73" s="25"/>
    </row>
    <row r="74" spans="2:6" x14ac:dyDescent="0.25">
      <c r="B74" s="25"/>
      <c r="C74" s="94" t="s">
        <v>19</v>
      </c>
      <c r="D74" s="95">
        <v>67.03</v>
      </c>
      <c r="E74" s="25"/>
      <c r="F74" s="25"/>
    </row>
    <row r="75" spans="2:6" x14ac:dyDescent="0.25">
      <c r="B75" s="25"/>
      <c r="C75" s="94" t="s">
        <v>181</v>
      </c>
      <c r="D75" s="95">
        <v>65</v>
      </c>
      <c r="E75" s="25"/>
      <c r="F75" s="25"/>
    </row>
    <row r="76" spans="2:6" x14ac:dyDescent="0.25">
      <c r="B76" s="25"/>
      <c r="C76" s="94" t="s">
        <v>171</v>
      </c>
      <c r="D76" s="96">
        <v>35</v>
      </c>
      <c r="E76" s="25"/>
      <c r="F76" s="25"/>
    </row>
    <row r="77" spans="2:6" x14ac:dyDescent="0.25">
      <c r="B77" s="25"/>
      <c r="C77" s="97" t="s">
        <v>125</v>
      </c>
      <c r="D77" s="96">
        <v>34.700000000000003</v>
      </c>
      <c r="E77" s="25"/>
      <c r="F77" s="25"/>
    </row>
    <row r="78" spans="2:6" ht="24.75" x14ac:dyDescent="0.25">
      <c r="B78" s="25"/>
      <c r="C78" s="94" t="s">
        <v>180</v>
      </c>
      <c r="D78" s="95">
        <v>10</v>
      </c>
      <c r="E78" s="25"/>
      <c r="F78" s="25"/>
    </row>
    <row r="79" spans="2:6" x14ac:dyDescent="0.25">
      <c r="B79" s="25"/>
      <c r="C79" s="32" t="s">
        <v>169</v>
      </c>
    </row>
    <row r="80" spans="2:6" x14ac:dyDescent="0.25">
      <c r="B80" s="25"/>
      <c r="C80" s="98" t="s">
        <v>185</v>
      </c>
    </row>
    <row r="81" spans="2:4" x14ac:dyDescent="0.25">
      <c r="B81" s="25"/>
      <c r="C81" s="98" t="s">
        <v>190</v>
      </c>
    </row>
    <row r="82" spans="2:4" x14ac:dyDescent="0.25">
      <c r="B82" s="25"/>
      <c r="C82" s="32"/>
      <c r="D82" s="25" t="s">
        <v>187</v>
      </c>
    </row>
    <row r="83" spans="2:4" x14ac:dyDescent="0.25">
      <c r="B83" s="25"/>
      <c r="C83" s="94" t="s">
        <v>19</v>
      </c>
      <c r="D83" s="95">
        <v>67.03</v>
      </c>
    </row>
    <row r="84" spans="2:4" x14ac:dyDescent="0.25">
      <c r="B84" s="25"/>
      <c r="C84" s="94" t="s">
        <v>181</v>
      </c>
      <c r="D84" s="95">
        <v>65</v>
      </c>
    </row>
    <row r="85" spans="2:4" x14ac:dyDescent="0.25">
      <c r="B85" s="25"/>
      <c r="C85" s="94" t="s">
        <v>171</v>
      </c>
      <c r="D85" s="96">
        <v>35</v>
      </c>
    </row>
    <row r="86" spans="2:4" x14ac:dyDescent="0.25">
      <c r="B86" s="25"/>
      <c r="C86" s="97" t="s">
        <v>125</v>
      </c>
      <c r="D86" s="96">
        <v>34.700000000000003</v>
      </c>
    </row>
    <row r="87" spans="2:4" ht="24.75" x14ac:dyDescent="0.25">
      <c r="B87" s="25"/>
      <c r="C87" s="94" t="s">
        <v>180</v>
      </c>
      <c r="D87" s="95">
        <v>10</v>
      </c>
    </row>
    <row r="88" spans="2:4" x14ac:dyDescent="0.25">
      <c r="B88" s="25"/>
      <c r="C88" s="32" t="s">
        <v>191</v>
      </c>
    </row>
    <row r="89" spans="2:4" x14ac:dyDescent="0.25">
      <c r="B89" s="25"/>
      <c r="C89" s="32" t="s">
        <v>188</v>
      </c>
    </row>
    <row r="90" spans="2:4" x14ac:dyDescent="0.25">
      <c r="B90" s="25"/>
      <c r="C90" s="32"/>
    </row>
    <row r="91" spans="2:4" x14ac:dyDescent="0.25">
      <c r="B91" s="25">
        <v>3</v>
      </c>
      <c r="C91" s="25" t="s">
        <v>51</v>
      </c>
    </row>
    <row r="92" spans="2:4" x14ac:dyDescent="0.25">
      <c r="B92" s="25"/>
      <c r="C92" s="25" t="s">
        <v>154</v>
      </c>
    </row>
    <row r="93" spans="2:4" x14ac:dyDescent="0.25">
      <c r="B93" s="25"/>
      <c r="C93" s="25" t="s">
        <v>52</v>
      </c>
    </row>
    <row r="94" spans="2:4" x14ac:dyDescent="0.25">
      <c r="C94" s="25" t="s">
        <v>155</v>
      </c>
    </row>
    <row r="95" spans="2:4" x14ac:dyDescent="0.25">
      <c r="C95" s="25"/>
    </row>
    <row r="96" spans="2:4" x14ac:dyDescent="0.25">
      <c r="C96" s="25" t="s">
        <v>53</v>
      </c>
    </row>
    <row r="97" spans="2:3" x14ac:dyDescent="0.25">
      <c r="C97" s="25" t="s">
        <v>54</v>
      </c>
    </row>
    <row r="98" spans="2:3" x14ac:dyDescent="0.25">
      <c r="C98" s="25" t="s">
        <v>55</v>
      </c>
    </row>
    <row r="99" spans="2:3" x14ac:dyDescent="0.25">
      <c r="C99"/>
    </row>
    <row r="100" spans="2:3" x14ac:dyDescent="0.25">
      <c r="C100" s="25" t="s">
        <v>56</v>
      </c>
    </row>
    <row r="101" spans="2:3" x14ac:dyDescent="0.25">
      <c r="C101" s="25" t="s">
        <v>57</v>
      </c>
    </row>
    <row r="102" spans="2:3" x14ac:dyDescent="0.25">
      <c r="C102" s="25"/>
    </row>
    <row r="103" spans="2:3" x14ac:dyDescent="0.25">
      <c r="C103" s="25" t="s">
        <v>58</v>
      </c>
    </row>
    <row r="104" spans="2:3" x14ac:dyDescent="0.25">
      <c r="C104" s="25" t="s">
        <v>59</v>
      </c>
    </row>
    <row r="105" spans="2:3" x14ac:dyDescent="0.25">
      <c r="C105" s="25"/>
    </row>
    <row r="106" spans="2:3" x14ac:dyDescent="0.25">
      <c r="C106" s="65" t="s">
        <v>160</v>
      </c>
    </row>
    <row r="107" spans="2:3" x14ac:dyDescent="0.25">
      <c r="C107" s="66" t="s">
        <v>170</v>
      </c>
    </row>
    <row r="108" spans="2:3" x14ac:dyDescent="0.25">
      <c r="C108" s="66"/>
    </row>
    <row r="109" spans="2:3" x14ac:dyDescent="0.25">
      <c r="B109" s="3">
        <v>4</v>
      </c>
      <c r="C109" s="25" t="s">
        <v>60</v>
      </c>
    </row>
    <row r="110" spans="2:3" x14ac:dyDescent="0.25">
      <c r="C110" s="25" t="s">
        <v>61</v>
      </c>
    </row>
  </sheetData>
  <sortState ref="C75:D79">
    <sortCondition descending="1" ref="D75:D79"/>
  </sortState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tabSelected="1" topLeftCell="A7" workbookViewId="0">
      <selection activeCell="E18" sqref="E18"/>
    </sheetView>
  </sheetViews>
  <sheetFormatPr defaultRowHeight="15" x14ac:dyDescent="0.25"/>
  <cols>
    <col min="1" max="1" width="7.85546875" customWidth="1"/>
    <col min="2" max="2" width="24.42578125" customWidth="1"/>
    <col min="3" max="3" width="17.7109375" customWidth="1"/>
    <col min="4" max="4" width="14.28515625" customWidth="1"/>
    <col min="5" max="5" width="18.85546875" customWidth="1"/>
    <col min="6" max="6" width="23.5703125" customWidth="1"/>
    <col min="7" max="7" width="10.85546875" customWidth="1"/>
  </cols>
  <sheetData>
    <row r="2" spans="2:7" x14ac:dyDescent="0.25">
      <c r="B2" s="2" t="s">
        <v>68</v>
      </c>
      <c r="C2" s="1"/>
      <c r="D2" s="1"/>
      <c r="E2" s="1"/>
      <c r="F2" s="3"/>
    </row>
    <row r="3" spans="2:7" x14ac:dyDescent="0.25">
      <c r="B3" s="2" t="s">
        <v>69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3" t="s">
        <v>177</v>
      </c>
      <c r="D8" s="40"/>
      <c r="E8" s="5"/>
      <c r="F8" s="3"/>
    </row>
    <row r="9" spans="2:7" x14ac:dyDescent="0.25">
      <c r="B9" s="1" t="s">
        <v>195</v>
      </c>
      <c r="C9" s="33" t="s">
        <v>196</v>
      </c>
      <c r="D9" s="40"/>
      <c r="E9" s="5"/>
      <c r="F9" s="3"/>
    </row>
    <row r="10" spans="2:7" x14ac:dyDescent="0.25">
      <c r="B10" s="1"/>
      <c r="C10" s="1"/>
      <c r="D10" s="1"/>
      <c r="E10" s="1"/>
      <c r="F10" s="3"/>
    </row>
    <row r="11" spans="2:7" x14ac:dyDescent="0.25">
      <c r="B11" s="1" t="s">
        <v>6</v>
      </c>
      <c r="C11" s="1"/>
      <c r="D11" s="1"/>
      <c r="E11" s="1"/>
      <c r="F11" s="3"/>
    </row>
    <row r="12" spans="2:7" x14ac:dyDescent="0.25">
      <c r="B12" s="104"/>
      <c r="C12" s="105" t="s">
        <v>64</v>
      </c>
      <c r="D12" s="107" t="s">
        <v>8</v>
      </c>
      <c r="E12" s="108"/>
      <c r="F12" s="109"/>
      <c r="G12" s="114" t="s">
        <v>70</v>
      </c>
    </row>
    <row r="13" spans="2:7" ht="45" x14ac:dyDescent="0.25">
      <c r="B13" s="104"/>
      <c r="C13" s="106"/>
      <c r="D13" s="6" t="s">
        <v>9</v>
      </c>
      <c r="E13" s="6" t="s">
        <v>10</v>
      </c>
      <c r="F13" s="6" t="s">
        <v>11</v>
      </c>
      <c r="G13" s="115"/>
    </row>
    <row r="14" spans="2:7" ht="45" x14ac:dyDescent="0.25">
      <c r="B14" s="103" t="s">
        <v>197</v>
      </c>
      <c r="C14" s="7">
        <f>SUM(D14:F14)</f>
        <v>24.3</v>
      </c>
      <c r="D14" s="8">
        <f>SUM(D17:D62)</f>
        <v>0</v>
      </c>
      <c r="E14" s="8">
        <v>24.3</v>
      </c>
      <c r="F14" s="8">
        <f>SUM(F17:F62)</f>
        <v>0</v>
      </c>
      <c r="G14" s="29">
        <v>2018</v>
      </c>
    </row>
    <row r="15" spans="2:7" ht="45" x14ac:dyDescent="0.25">
      <c r="B15" s="103" t="s">
        <v>197</v>
      </c>
      <c r="C15" s="7">
        <f>SUM(D15:F15)</f>
        <v>27.9</v>
      </c>
      <c r="D15" s="8">
        <f>SUM(D18:D63)</f>
        <v>0</v>
      </c>
      <c r="E15" s="8">
        <v>27.9</v>
      </c>
      <c r="F15" s="8">
        <f>SUM(F18:F63)</f>
        <v>0</v>
      </c>
      <c r="G15" s="29">
        <v>2017</v>
      </c>
    </row>
    <row r="16" spans="2:7" ht="45" x14ac:dyDescent="0.25">
      <c r="B16" s="103" t="s">
        <v>197</v>
      </c>
      <c r="C16" s="7">
        <f>SUM(D16:F16)</f>
        <v>31.5</v>
      </c>
      <c r="D16" s="8">
        <f>SUM(D20:D64)</f>
        <v>0</v>
      </c>
      <c r="E16" s="8">
        <v>31.5</v>
      </c>
      <c r="F16" s="8">
        <f>SUM(F20:F64)</f>
        <v>0</v>
      </c>
      <c r="G16" s="29">
        <v>2016</v>
      </c>
    </row>
    <row r="17" spans="1:7" ht="45" x14ac:dyDescent="0.25">
      <c r="B17" s="103" t="s">
        <v>197</v>
      </c>
      <c r="C17" s="7">
        <f>SUM(D17:F17)</f>
        <v>35.1</v>
      </c>
      <c r="D17" s="8">
        <f>SUM(D21:D65)</f>
        <v>0</v>
      </c>
      <c r="E17" s="8">
        <v>35.1</v>
      </c>
      <c r="F17" s="8">
        <f>SUM(F21:F65)</f>
        <v>0</v>
      </c>
      <c r="G17" s="29">
        <v>2015</v>
      </c>
    </row>
    <row r="19" spans="1:7" x14ac:dyDescent="0.25">
      <c r="A19" s="25"/>
      <c r="B19" s="27" t="s">
        <v>48</v>
      </c>
    </row>
    <row r="20" spans="1:7" x14ac:dyDescent="0.25">
      <c r="A20" s="25">
        <v>1</v>
      </c>
      <c r="B20" s="28" t="s">
        <v>198</v>
      </c>
    </row>
    <row r="21" spans="1:7" x14ac:dyDescent="0.25">
      <c r="A21" s="25"/>
      <c r="B21" s="28" t="s">
        <v>199</v>
      </c>
    </row>
    <row r="22" spans="1:7" x14ac:dyDescent="0.25">
      <c r="A22" s="25"/>
      <c r="B22" s="28" t="s">
        <v>71</v>
      </c>
    </row>
    <row r="23" spans="1:7" x14ac:dyDescent="0.25">
      <c r="A23" s="25"/>
      <c r="B23" s="28" t="s">
        <v>200</v>
      </c>
    </row>
    <row r="24" spans="1:7" x14ac:dyDescent="0.25">
      <c r="A24" s="25"/>
      <c r="B24" s="28" t="s">
        <v>201</v>
      </c>
    </row>
    <row r="25" spans="1:7" x14ac:dyDescent="0.25">
      <c r="A25" s="25"/>
      <c r="B25" s="25"/>
    </row>
    <row r="26" spans="1:7" x14ac:dyDescent="0.25">
      <c r="A26" s="25">
        <v>2</v>
      </c>
      <c r="B26" s="25" t="s">
        <v>51</v>
      </c>
    </row>
    <row r="27" spans="1:7" x14ac:dyDescent="0.25">
      <c r="A27" s="25"/>
      <c r="B27" s="25" t="s">
        <v>154</v>
      </c>
    </row>
    <row r="28" spans="1:7" x14ac:dyDescent="0.25">
      <c r="A28" s="25"/>
      <c r="B28" s="25" t="s">
        <v>52</v>
      </c>
    </row>
    <row r="29" spans="1:7" x14ac:dyDescent="0.25">
      <c r="A29" s="25"/>
      <c r="B29" s="25" t="s">
        <v>155</v>
      </c>
    </row>
    <row r="30" spans="1:7" x14ac:dyDescent="0.25">
      <c r="A30" s="25"/>
      <c r="B30" s="25"/>
    </row>
    <row r="31" spans="1:7" x14ac:dyDescent="0.25">
      <c r="A31" s="25"/>
      <c r="B31" s="25" t="s">
        <v>53</v>
      </c>
    </row>
    <row r="32" spans="1:7" x14ac:dyDescent="0.25">
      <c r="A32" s="25"/>
      <c r="B32" s="25" t="s">
        <v>54</v>
      </c>
    </row>
    <row r="33" spans="1:2" x14ac:dyDescent="0.25">
      <c r="A33" s="25"/>
      <c r="B33" s="25" t="s">
        <v>55</v>
      </c>
    </row>
    <row r="34" spans="1:2" x14ac:dyDescent="0.25">
      <c r="A34" s="25"/>
    </row>
    <row r="35" spans="1:2" x14ac:dyDescent="0.25">
      <c r="A35" s="25"/>
      <c r="B35" s="25" t="s">
        <v>56</v>
      </c>
    </row>
    <row r="36" spans="1:2" x14ac:dyDescent="0.25">
      <c r="A36" s="25"/>
      <c r="B36" s="25" t="s">
        <v>57</v>
      </c>
    </row>
    <row r="37" spans="1:2" x14ac:dyDescent="0.25">
      <c r="A37" s="25"/>
      <c r="B37" s="25"/>
    </row>
    <row r="38" spans="1:2" x14ac:dyDescent="0.25">
      <c r="A38" s="25"/>
      <c r="B38" s="25" t="s">
        <v>58</v>
      </c>
    </row>
    <row r="39" spans="1:2" x14ac:dyDescent="0.25">
      <c r="A39" s="25"/>
      <c r="B39" s="25" t="s">
        <v>59</v>
      </c>
    </row>
    <row r="40" spans="1:2" x14ac:dyDescent="0.25">
      <c r="A40" s="25"/>
      <c r="B40" s="25"/>
    </row>
    <row r="41" spans="1:2" x14ac:dyDescent="0.25">
      <c r="A41" s="25"/>
      <c r="B41" s="65" t="s">
        <v>160</v>
      </c>
    </row>
    <row r="42" spans="1:2" x14ac:dyDescent="0.25">
      <c r="A42" s="25"/>
      <c r="B42" s="66" t="s">
        <v>170</v>
      </c>
    </row>
    <row r="43" spans="1:2" x14ac:dyDescent="0.25">
      <c r="A43" s="25"/>
      <c r="B43" s="25"/>
    </row>
    <row r="44" spans="1:2" x14ac:dyDescent="0.25">
      <c r="A44" s="25">
        <v>3</v>
      </c>
      <c r="B44" s="25" t="s">
        <v>60</v>
      </c>
    </row>
    <row r="45" spans="1:2" x14ac:dyDescent="0.25">
      <c r="A45" s="25"/>
      <c r="B45" s="25" t="s">
        <v>61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selection activeCell="D21" sqref="D21"/>
    </sheetView>
  </sheetViews>
  <sheetFormatPr defaultRowHeight="15" x14ac:dyDescent="0.25"/>
  <cols>
    <col min="2" max="2" width="24.42578125" customWidth="1"/>
    <col min="3" max="3" width="18" customWidth="1"/>
    <col min="4" max="4" width="14.28515625" customWidth="1"/>
    <col min="5" max="5" width="18.85546875" customWidth="1"/>
    <col min="6" max="6" width="23.5703125" customWidth="1"/>
    <col min="7" max="7" width="14.42578125" customWidth="1"/>
  </cols>
  <sheetData>
    <row r="1" spans="2:7" x14ac:dyDescent="0.25">
      <c r="E1" s="62"/>
    </row>
    <row r="2" spans="2:7" x14ac:dyDescent="0.25">
      <c r="B2" s="2" t="s">
        <v>62</v>
      </c>
      <c r="C2" s="1"/>
      <c r="D2" s="1"/>
      <c r="E2" s="1"/>
      <c r="F2" s="3"/>
    </row>
    <row r="3" spans="2:7" x14ac:dyDescent="0.25">
      <c r="B3" s="2" t="s">
        <v>63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33" t="s">
        <v>177</v>
      </c>
      <c r="D8" s="40"/>
      <c r="E8" s="5"/>
      <c r="F8" s="3"/>
    </row>
    <row r="9" spans="2:7" x14ac:dyDescent="0.25">
      <c r="B9" s="1"/>
      <c r="C9" s="1"/>
      <c r="D9" s="1"/>
      <c r="E9" s="1"/>
      <c r="F9" s="3"/>
    </row>
    <row r="10" spans="2:7" x14ac:dyDescent="0.25">
      <c r="B10" s="1" t="s">
        <v>6</v>
      </c>
      <c r="C10" s="1"/>
      <c r="D10" s="1"/>
      <c r="E10" s="1"/>
      <c r="F10" s="3"/>
    </row>
    <row r="11" spans="2:7" x14ac:dyDescent="0.25">
      <c r="B11" s="104"/>
      <c r="C11" s="105" t="s">
        <v>64</v>
      </c>
      <c r="D11" s="107" t="s">
        <v>149</v>
      </c>
      <c r="E11" s="108"/>
      <c r="F11" s="109"/>
      <c r="G11" s="114" t="s">
        <v>65</v>
      </c>
    </row>
    <row r="12" spans="2:7" ht="45" x14ac:dyDescent="0.25">
      <c r="B12" s="104"/>
      <c r="C12" s="106"/>
      <c r="D12" s="6" t="s">
        <v>9</v>
      </c>
      <c r="E12" s="6" t="s">
        <v>10</v>
      </c>
      <c r="F12" s="6" t="s">
        <v>11</v>
      </c>
      <c r="G12" s="115"/>
    </row>
    <row r="13" spans="2:7" ht="45" x14ac:dyDescent="0.25">
      <c r="B13" s="87" t="s">
        <v>66</v>
      </c>
      <c r="C13" s="7">
        <f>D13+E13+F13</f>
        <v>43.300000000000004</v>
      </c>
      <c r="D13" s="51">
        <v>43.2</v>
      </c>
      <c r="E13" s="51">
        <v>0.1</v>
      </c>
      <c r="F13" s="51">
        <v>0</v>
      </c>
      <c r="G13" s="50">
        <v>2018</v>
      </c>
    </row>
    <row r="14" spans="2:7" ht="45" x14ac:dyDescent="0.25">
      <c r="B14" s="38" t="s">
        <v>66</v>
      </c>
      <c r="C14" s="7">
        <f>D14+E14+F14</f>
        <v>46.1</v>
      </c>
      <c r="D14" s="51">
        <v>46</v>
      </c>
      <c r="E14" s="51">
        <v>0.1</v>
      </c>
      <c r="F14" s="51">
        <v>0</v>
      </c>
      <c r="G14" s="50">
        <v>2017</v>
      </c>
    </row>
    <row r="15" spans="2:7" ht="45" x14ac:dyDescent="0.25">
      <c r="B15" s="37" t="s">
        <v>66</v>
      </c>
      <c r="C15" s="7">
        <f>D15+E15+F15</f>
        <v>46.1</v>
      </c>
      <c r="D15" s="51">
        <v>46</v>
      </c>
      <c r="E15" s="51">
        <v>0.1</v>
      </c>
      <c r="F15" s="51">
        <v>0</v>
      </c>
      <c r="G15" s="50">
        <v>2016</v>
      </c>
    </row>
    <row r="16" spans="2:7" ht="45" x14ac:dyDescent="0.25">
      <c r="B16" s="37" t="s">
        <v>66</v>
      </c>
      <c r="C16" s="7">
        <f>D16+E16+F16</f>
        <v>47</v>
      </c>
      <c r="D16" s="51">
        <v>46.9</v>
      </c>
      <c r="E16" s="51">
        <v>0.1</v>
      </c>
      <c r="F16" s="51">
        <v>0</v>
      </c>
      <c r="G16" s="50">
        <v>2015</v>
      </c>
    </row>
    <row r="18" spans="1:2" x14ac:dyDescent="0.25">
      <c r="A18" s="25"/>
      <c r="B18" s="27" t="s">
        <v>48</v>
      </c>
    </row>
    <row r="19" spans="1:2" x14ac:dyDescent="0.25">
      <c r="A19" s="25">
        <v>1</v>
      </c>
      <c r="B19" s="28" t="s">
        <v>67</v>
      </c>
    </row>
    <row r="20" spans="1:2" x14ac:dyDescent="0.25">
      <c r="A20" s="25"/>
      <c r="B20" s="28" t="s">
        <v>159</v>
      </c>
    </row>
    <row r="22" spans="1:2" x14ac:dyDescent="0.25">
      <c r="A22" s="25">
        <v>2</v>
      </c>
      <c r="B22" s="25" t="s">
        <v>51</v>
      </c>
    </row>
    <row r="23" spans="1:2" x14ac:dyDescent="0.25">
      <c r="A23" s="25"/>
      <c r="B23" s="25" t="s">
        <v>154</v>
      </c>
    </row>
    <row r="24" spans="1:2" x14ac:dyDescent="0.25">
      <c r="A24" s="25"/>
      <c r="B24" s="25" t="s">
        <v>52</v>
      </c>
    </row>
    <row r="25" spans="1:2" x14ac:dyDescent="0.25">
      <c r="A25" s="25"/>
      <c r="B25" s="25" t="s">
        <v>155</v>
      </c>
    </row>
    <row r="26" spans="1:2" x14ac:dyDescent="0.25">
      <c r="A26" s="25"/>
      <c r="B26" s="25"/>
    </row>
    <row r="27" spans="1:2" x14ac:dyDescent="0.25">
      <c r="A27" s="25"/>
      <c r="B27" s="25" t="s">
        <v>53</v>
      </c>
    </row>
    <row r="28" spans="1:2" x14ac:dyDescent="0.25">
      <c r="A28" s="25"/>
      <c r="B28" s="25" t="s">
        <v>54</v>
      </c>
    </row>
    <row r="29" spans="1:2" x14ac:dyDescent="0.25">
      <c r="A29" s="25"/>
      <c r="B29" s="25" t="s">
        <v>55</v>
      </c>
    </row>
    <row r="30" spans="1:2" x14ac:dyDescent="0.25">
      <c r="A30" s="25"/>
    </row>
    <row r="31" spans="1:2" x14ac:dyDescent="0.25">
      <c r="A31" s="25"/>
      <c r="B31" s="25" t="s">
        <v>56</v>
      </c>
    </row>
    <row r="32" spans="1:2" x14ac:dyDescent="0.25">
      <c r="A32" s="25"/>
      <c r="B32" s="25" t="s">
        <v>57</v>
      </c>
    </row>
    <row r="33" spans="1:2" x14ac:dyDescent="0.25">
      <c r="A33" s="25"/>
      <c r="B33" s="25"/>
    </row>
    <row r="34" spans="1:2" x14ac:dyDescent="0.25">
      <c r="A34" s="25"/>
      <c r="B34" s="25" t="s">
        <v>58</v>
      </c>
    </row>
    <row r="35" spans="1:2" x14ac:dyDescent="0.25">
      <c r="A35" s="25"/>
      <c r="B35" s="25" t="s">
        <v>59</v>
      </c>
    </row>
    <row r="36" spans="1:2" x14ac:dyDescent="0.25">
      <c r="A36" s="25"/>
      <c r="B36" s="25"/>
    </row>
    <row r="37" spans="1:2" x14ac:dyDescent="0.25">
      <c r="A37" s="25"/>
      <c r="B37" s="65" t="s">
        <v>160</v>
      </c>
    </row>
    <row r="38" spans="1:2" x14ac:dyDescent="0.25">
      <c r="A38" s="25"/>
      <c r="B38" s="66" t="s">
        <v>170</v>
      </c>
    </row>
    <row r="39" spans="1:2" x14ac:dyDescent="0.25">
      <c r="A39" s="25"/>
      <c r="B39" s="25"/>
    </row>
    <row r="40" spans="1:2" x14ac:dyDescent="0.25">
      <c r="A40" s="25">
        <v>3</v>
      </c>
      <c r="B40" s="25" t="s">
        <v>60</v>
      </c>
    </row>
    <row r="41" spans="1:2" x14ac:dyDescent="0.25">
      <c r="A41" s="25"/>
      <c r="B41" s="25" t="s">
        <v>61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29"/>
  <sheetViews>
    <sheetView workbookViewId="0">
      <selection activeCell="C66" sqref="C66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54.42578125" style="3" customWidth="1"/>
    <col min="4" max="4" width="20.140625" style="3" customWidth="1"/>
    <col min="5" max="5" width="24.28515625" style="3" customWidth="1"/>
    <col min="6" max="6" width="27.42578125" style="3" customWidth="1"/>
    <col min="7" max="16384" width="14.7109375" style="3"/>
  </cols>
  <sheetData>
    <row r="1" spans="2:8" x14ac:dyDescent="0.25">
      <c r="D1" s="62"/>
    </row>
    <row r="2" spans="2:8" x14ac:dyDescent="0.25">
      <c r="E2" s="80"/>
    </row>
    <row r="3" spans="2:8" x14ac:dyDescent="0.25">
      <c r="B3" s="1"/>
      <c r="C3" s="2" t="s">
        <v>72</v>
      </c>
      <c r="D3" s="1"/>
      <c r="E3" s="1"/>
      <c r="F3" s="1"/>
    </row>
    <row r="4" spans="2:8" x14ac:dyDescent="0.25">
      <c r="B4" s="1"/>
      <c r="C4" s="2" t="s">
        <v>73</v>
      </c>
      <c r="D4" s="1"/>
      <c r="E4" s="1"/>
      <c r="F4" s="1"/>
    </row>
    <row r="5" spans="2:8" x14ac:dyDescent="0.25">
      <c r="B5" s="1"/>
      <c r="C5" s="2"/>
      <c r="D5" s="1"/>
      <c r="E5" s="1"/>
      <c r="F5" s="1"/>
    </row>
    <row r="6" spans="2:8" x14ac:dyDescent="0.25">
      <c r="B6" s="1"/>
      <c r="C6" s="1" t="s">
        <v>2</v>
      </c>
      <c r="D6" s="1"/>
      <c r="E6" s="1"/>
      <c r="F6" s="1"/>
    </row>
    <row r="7" spans="2:8" x14ac:dyDescent="0.25">
      <c r="B7" s="1"/>
      <c r="C7" s="1" t="s">
        <v>3</v>
      </c>
      <c r="D7" s="1"/>
      <c r="E7" s="1"/>
      <c r="F7" s="1"/>
    </row>
    <row r="8" spans="2:8" x14ac:dyDescent="0.25">
      <c r="B8" s="1"/>
      <c r="C8" s="1"/>
      <c r="D8" s="1"/>
      <c r="E8" s="1"/>
      <c r="F8" s="30" t="s">
        <v>74</v>
      </c>
    </row>
    <row r="9" spans="2:8" ht="30" x14ac:dyDescent="0.25">
      <c r="B9" s="1"/>
      <c r="C9" s="1" t="s">
        <v>4</v>
      </c>
      <c r="D9" s="31">
        <v>2018</v>
      </c>
      <c r="E9" s="60" t="s">
        <v>192</v>
      </c>
      <c r="F9" s="61">
        <v>26035.9</v>
      </c>
      <c r="G9"/>
      <c r="H9" s="52"/>
    </row>
    <row r="10" spans="2:8" x14ac:dyDescent="0.25">
      <c r="B10" s="1"/>
      <c r="C10" s="1" t="s">
        <v>5</v>
      </c>
      <c r="D10" s="33" t="s">
        <v>193</v>
      </c>
      <c r="E10" s="5"/>
      <c r="F10" s="5"/>
    </row>
    <row r="11" spans="2:8" x14ac:dyDescent="0.25">
      <c r="B11" s="1"/>
      <c r="C11" s="1"/>
      <c r="D11" s="1"/>
      <c r="E11" s="1"/>
      <c r="F11" s="1"/>
    </row>
    <row r="12" spans="2:8" x14ac:dyDescent="0.25">
      <c r="B12" s="1"/>
      <c r="C12" s="1" t="s">
        <v>75</v>
      </c>
      <c r="D12" s="1"/>
      <c r="E12" s="1"/>
      <c r="F12" s="1"/>
    </row>
    <row r="13" spans="2:8" x14ac:dyDescent="0.25">
      <c r="B13" s="104"/>
      <c r="C13" s="104"/>
      <c r="D13" s="105" t="s">
        <v>76</v>
      </c>
      <c r="E13" s="105" t="s">
        <v>77</v>
      </c>
      <c r="F13" s="105" t="s">
        <v>78</v>
      </c>
    </row>
    <row r="14" spans="2:8" ht="63.75" customHeight="1" x14ac:dyDescent="0.25">
      <c r="B14" s="104"/>
      <c r="C14" s="104"/>
      <c r="D14" s="106"/>
      <c r="E14" s="106"/>
      <c r="F14" s="106"/>
    </row>
    <row r="15" spans="2:8" x14ac:dyDescent="0.25">
      <c r="B15" s="112" t="s">
        <v>79</v>
      </c>
      <c r="C15" s="113"/>
      <c r="D15" s="10"/>
      <c r="E15" s="10"/>
      <c r="F15" s="10"/>
    </row>
    <row r="16" spans="2:8" x14ac:dyDescent="0.25">
      <c r="B16" s="11"/>
      <c r="C16" s="41" t="s">
        <v>18</v>
      </c>
      <c r="D16" s="81">
        <v>100</v>
      </c>
      <c r="E16" s="43">
        <v>1858.1</v>
      </c>
      <c r="F16" s="44">
        <f t="shared" ref="F16:F47" si="0">E16*100/F$9</f>
        <v>7.136684347381884</v>
      </c>
    </row>
    <row r="17" spans="2:6" x14ac:dyDescent="0.25">
      <c r="B17" s="11"/>
      <c r="C17" s="41" t="s">
        <v>165</v>
      </c>
      <c r="D17" s="82">
        <v>100</v>
      </c>
      <c r="E17" s="102">
        <v>1789.8</v>
      </c>
      <c r="F17" s="44">
        <f t="shared" si="0"/>
        <v>6.8743542570066714</v>
      </c>
    </row>
    <row r="18" spans="2:6" x14ac:dyDescent="0.25">
      <c r="B18" s="11"/>
      <c r="C18" s="41" t="s">
        <v>150</v>
      </c>
      <c r="D18" s="82">
        <v>100</v>
      </c>
      <c r="E18" s="43">
        <v>384.8</v>
      </c>
      <c r="F18" s="44">
        <f t="shared" si="0"/>
        <v>1.4779592793028087</v>
      </c>
    </row>
    <row r="19" spans="2:6" x14ac:dyDescent="0.25">
      <c r="B19" s="11"/>
      <c r="C19" s="41" t="s">
        <v>19</v>
      </c>
      <c r="D19" s="82">
        <v>67.03</v>
      </c>
      <c r="E19" s="43">
        <v>246.5</v>
      </c>
      <c r="F19" s="44">
        <f t="shared" si="0"/>
        <v>0.94676965267188762</v>
      </c>
    </row>
    <row r="20" spans="2:6" x14ac:dyDescent="0.25">
      <c r="B20" s="11"/>
      <c r="C20" s="41" t="s">
        <v>20</v>
      </c>
      <c r="D20" s="82">
        <v>100</v>
      </c>
      <c r="E20" s="43">
        <v>150.1</v>
      </c>
      <c r="F20" s="44">
        <f t="shared" si="0"/>
        <v>0.57651166274259769</v>
      </c>
    </row>
    <row r="21" spans="2:6" x14ac:dyDescent="0.25">
      <c r="B21" s="11"/>
      <c r="C21" s="41" t="s">
        <v>21</v>
      </c>
      <c r="D21" s="82">
        <v>100</v>
      </c>
      <c r="E21" s="43">
        <v>85.7</v>
      </c>
      <c r="F21" s="44">
        <f t="shared" si="0"/>
        <v>0.32916088938734589</v>
      </c>
    </row>
    <row r="22" spans="2:6" x14ac:dyDescent="0.25">
      <c r="B22" s="11"/>
      <c r="C22" s="45" t="s">
        <v>29</v>
      </c>
      <c r="D22" s="82">
        <v>100</v>
      </c>
      <c r="E22" s="53">
        <v>79.5</v>
      </c>
      <c r="F22" s="44">
        <f t="shared" si="0"/>
        <v>0.30534761617612605</v>
      </c>
    </row>
    <row r="23" spans="2:6" x14ac:dyDescent="0.25">
      <c r="B23" s="11"/>
      <c r="C23" s="41" t="s">
        <v>16</v>
      </c>
      <c r="D23" s="82">
        <v>100</v>
      </c>
      <c r="E23" s="43">
        <v>61.8</v>
      </c>
      <c r="F23" s="44">
        <f t="shared" si="0"/>
        <v>0.23736456200861117</v>
      </c>
    </row>
    <row r="24" spans="2:6" x14ac:dyDescent="0.25">
      <c r="B24" s="11"/>
      <c r="C24" s="45" t="s">
        <v>33</v>
      </c>
      <c r="D24" s="82">
        <v>100</v>
      </c>
      <c r="E24" s="101">
        <v>59.1</v>
      </c>
      <c r="F24" s="44">
        <f t="shared" si="0"/>
        <v>0.22699426561017672</v>
      </c>
    </row>
    <row r="25" spans="2:6" x14ac:dyDescent="0.25">
      <c r="B25" s="11"/>
      <c r="C25" s="46" t="s">
        <v>30</v>
      </c>
      <c r="D25" s="82">
        <v>100</v>
      </c>
      <c r="E25" s="101">
        <v>56.5</v>
      </c>
      <c r="F25" s="44">
        <f t="shared" si="0"/>
        <v>0.21700805426353612</v>
      </c>
    </row>
    <row r="26" spans="2:6" x14ac:dyDescent="0.25">
      <c r="B26" s="11"/>
      <c r="C26" s="45" t="s">
        <v>31</v>
      </c>
      <c r="D26" s="82">
        <v>100</v>
      </c>
      <c r="E26" s="101">
        <v>53.7</v>
      </c>
      <c r="F26" s="44">
        <f t="shared" si="0"/>
        <v>0.20625367281330775</v>
      </c>
    </row>
    <row r="27" spans="2:6" x14ac:dyDescent="0.25">
      <c r="B27" s="11"/>
      <c r="C27" s="45" t="s">
        <v>32</v>
      </c>
      <c r="D27" s="82">
        <v>100</v>
      </c>
      <c r="E27" s="53">
        <v>53.3</v>
      </c>
      <c r="F27" s="44">
        <f t="shared" si="0"/>
        <v>0.20471733260613229</v>
      </c>
    </row>
    <row r="28" spans="2:6" x14ac:dyDescent="0.25">
      <c r="B28" s="11"/>
      <c r="C28" s="41" t="s">
        <v>168</v>
      </c>
      <c r="D28" s="83">
        <v>100</v>
      </c>
      <c r="E28" s="43">
        <v>52.3</v>
      </c>
      <c r="F28" s="44">
        <f t="shared" si="0"/>
        <v>0.20087648208819359</v>
      </c>
    </row>
    <row r="29" spans="2:6" x14ac:dyDescent="0.25">
      <c r="B29" s="11"/>
      <c r="C29" s="47" t="s">
        <v>83</v>
      </c>
      <c r="D29" s="82">
        <v>100</v>
      </c>
      <c r="E29" s="43">
        <v>45.1</v>
      </c>
      <c r="F29" s="44">
        <f t="shared" si="0"/>
        <v>0.17322235835903502</v>
      </c>
    </row>
    <row r="30" spans="2:6" x14ac:dyDescent="0.25">
      <c r="B30" s="11"/>
      <c r="C30" s="41" t="s">
        <v>167</v>
      </c>
      <c r="D30" s="84">
        <v>100</v>
      </c>
      <c r="E30" s="43">
        <v>41.6</v>
      </c>
      <c r="F30" s="44">
        <f t="shared" si="0"/>
        <v>0.1597793815462496</v>
      </c>
    </row>
    <row r="31" spans="2:6" x14ac:dyDescent="0.25">
      <c r="B31" s="11"/>
      <c r="C31" s="45" t="s">
        <v>36</v>
      </c>
      <c r="D31" s="82">
        <v>100</v>
      </c>
      <c r="E31" s="43">
        <v>36.299999999999997</v>
      </c>
      <c r="F31" s="44">
        <f t="shared" si="0"/>
        <v>0.13942287380117452</v>
      </c>
    </row>
    <row r="32" spans="2:6" x14ac:dyDescent="0.25">
      <c r="B32" s="11"/>
      <c r="C32" s="45" t="s">
        <v>34</v>
      </c>
      <c r="D32" s="82">
        <v>100</v>
      </c>
      <c r="E32" s="43">
        <v>34</v>
      </c>
      <c r="F32" s="44">
        <f t="shared" si="0"/>
        <v>0.13058891760991553</v>
      </c>
    </row>
    <row r="33" spans="2:6" x14ac:dyDescent="0.25">
      <c r="B33" s="11"/>
      <c r="C33" s="46" t="s">
        <v>84</v>
      </c>
      <c r="D33" s="82">
        <v>100</v>
      </c>
      <c r="E33" s="43">
        <v>33.299999999999997</v>
      </c>
      <c r="F33" s="44">
        <f t="shared" si="0"/>
        <v>0.12790032224735842</v>
      </c>
    </row>
    <row r="34" spans="2:6" x14ac:dyDescent="0.25">
      <c r="B34" s="11"/>
      <c r="C34" s="41" t="s">
        <v>24</v>
      </c>
      <c r="D34" s="82">
        <v>100</v>
      </c>
      <c r="E34" s="43">
        <v>31.6</v>
      </c>
      <c r="F34" s="44">
        <f t="shared" si="0"/>
        <v>0.12137087636686267</v>
      </c>
    </row>
    <row r="35" spans="2:6" x14ac:dyDescent="0.25">
      <c r="B35" s="11"/>
      <c r="C35" s="45" t="s">
        <v>38</v>
      </c>
      <c r="D35" s="82">
        <v>100</v>
      </c>
      <c r="E35" s="43">
        <v>28.2</v>
      </c>
      <c r="F35" s="44">
        <f t="shared" si="0"/>
        <v>0.10831198460587112</v>
      </c>
    </row>
    <row r="36" spans="2:6" x14ac:dyDescent="0.25">
      <c r="B36" s="11"/>
      <c r="C36" s="45" t="s">
        <v>35</v>
      </c>
      <c r="D36" s="82">
        <v>100</v>
      </c>
      <c r="E36" s="43">
        <v>28.1</v>
      </c>
      <c r="F36" s="44">
        <f t="shared" si="0"/>
        <v>0.10792789955407725</v>
      </c>
    </row>
    <row r="37" spans="2:6" x14ac:dyDescent="0.25">
      <c r="B37" s="11"/>
      <c r="C37" s="45" t="s">
        <v>37</v>
      </c>
      <c r="D37" s="82">
        <v>100</v>
      </c>
      <c r="E37" s="43">
        <v>27.7</v>
      </c>
      <c r="F37" s="44">
        <f t="shared" si="0"/>
        <v>0.10639155934690177</v>
      </c>
    </row>
    <row r="38" spans="2:6" x14ac:dyDescent="0.25">
      <c r="B38" s="11"/>
      <c r="C38" s="41" t="s">
        <v>166</v>
      </c>
      <c r="D38" s="82">
        <v>100</v>
      </c>
      <c r="E38" s="43">
        <v>23</v>
      </c>
      <c r="F38" s="44">
        <f t="shared" si="0"/>
        <v>8.8339561912589917E-2</v>
      </c>
    </row>
    <row r="39" spans="2:6" x14ac:dyDescent="0.25">
      <c r="B39" s="11"/>
      <c r="C39" s="45" t="s">
        <v>85</v>
      </c>
      <c r="D39" s="82">
        <v>100</v>
      </c>
      <c r="E39" s="43">
        <v>22.9</v>
      </c>
      <c r="F39" s="44">
        <f t="shared" si="0"/>
        <v>8.795547686079605E-2</v>
      </c>
    </row>
    <row r="40" spans="2:6" x14ac:dyDescent="0.25">
      <c r="B40" s="11"/>
      <c r="C40" s="45" t="s">
        <v>93</v>
      </c>
      <c r="D40" s="82">
        <v>100</v>
      </c>
      <c r="E40" s="43">
        <v>22.3</v>
      </c>
      <c r="F40" s="44">
        <f t="shared" si="0"/>
        <v>8.5650966550032834E-2</v>
      </c>
    </row>
    <row r="41" spans="2:6" x14ac:dyDescent="0.25">
      <c r="B41" s="11"/>
      <c r="C41" s="45" t="s">
        <v>40</v>
      </c>
      <c r="D41" s="82">
        <v>100</v>
      </c>
      <c r="E41" s="43">
        <v>21.9</v>
      </c>
      <c r="F41" s="44">
        <f t="shared" si="0"/>
        <v>8.4114626342857352E-2</v>
      </c>
    </row>
    <row r="42" spans="2:6" x14ac:dyDescent="0.25">
      <c r="B42" s="11"/>
      <c r="C42" s="45" t="s">
        <v>41</v>
      </c>
      <c r="D42" s="82">
        <v>100</v>
      </c>
      <c r="E42" s="43">
        <v>21.9</v>
      </c>
      <c r="F42" s="44">
        <f t="shared" si="0"/>
        <v>8.4114626342857352E-2</v>
      </c>
    </row>
    <row r="43" spans="2:6" x14ac:dyDescent="0.25">
      <c r="B43" s="11"/>
      <c r="C43" s="41" t="s">
        <v>15</v>
      </c>
      <c r="D43" s="82">
        <v>100</v>
      </c>
      <c r="E43" s="43">
        <v>20.6</v>
      </c>
      <c r="F43" s="44">
        <f t="shared" si="0"/>
        <v>7.9121520669537052E-2</v>
      </c>
    </row>
    <row r="44" spans="2:6" x14ac:dyDescent="0.25">
      <c r="B44" s="11"/>
      <c r="C44" s="41" t="s">
        <v>22</v>
      </c>
      <c r="D44" s="82">
        <v>100</v>
      </c>
      <c r="E44" s="43">
        <v>20.399999999999999</v>
      </c>
      <c r="F44" s="44">
        <f t="shared" si="0"/>
        <v>7.8353350565949317E-2</v>
      </c>
    </row>
    <row r="45" spans="2:6" x14ac:dyDescent="0.25">
      <c r="B45" s="11"/>
      <c r="C45" s="46" t="s">
        <v>27</v>
      </c>
      <c r="D45" s="82">
        <v>100</v>
      </c>
      <c r="E45" s="43">
        <v>20.100000000000001</v>
      </c>
      <c r="F45" s="44">
        <f t="shared" si="0"/>
        <v>7.7201095410567716E-2</v>
      </c>
    </row>
    <row r="46" spans="2:6" x14ac:dyDescent="0.25">
      <c r="B46" s="11"/>
      <c r="C46" s="45" t="s">
        <v>42</v>
      </c>
      <c r="D46" s="82">
        <v>100</v>
      </c>
      <c r="E46" s="43">
        <v>19.3</v>
      </c>
      <c r="F46" s="44">
        <f t="shared" si="0"/>
        <v>7.4128414996216752E-2</v>
      </c>
    </row>
    <row r="47" spans="2:6" x14ac:dyDescent="0.25">
      <c r="B47" s="11"/>
      <c r="C47" s="45" t="s">
        <v>39</v>
      </c>
      <c r="D47" s="82">
        <v>100</v>
      </c>
      <c r="E47" s="43">
        <v>19.2</v>
      </c>
      <c r="F47" s="44">
        <f t="shared" si="0"/>
        <v>7.3744329944422884E-2</v>
      </c>
    </row>
    <row r="48" spans="2:6" x14ac:dyDescent="0.25">
      <c r="B48" s="11"/>
      <c r="C48" s="45" t="s">
        <v>88</v>
      </c>
      <c r="D48" s="82">
        <v>100</v>
      </c>
      <c r="E48" s="43">
        <v>19.100000000000001</v>
      </c>
      <c r="F48" s="44">
        <f t="shared" ref="F48:F80" si="1">E48*100/F$9</f>
        <v>7.3360244892629031E-2</v>
      </c>
    </row>
    <row r="49" spans="2:6" x14ac:dyDescent="0.25">
      <c r="B49" s="11"/>
      <c r="C49" s="41" t="s">
        <v>23</v>
      </c>
      <c r="D49" s="82">
        <v>100</v>
      </c>
      <c r="E49" s="43">
        <v>18.3</v>
      </c>
      <c r="F49" s="44">
        <f t="shared" si="1"/>
        <v>7.0287564478278067E-2</v>
      </c>
    </row>
    <row r="50" spans="2:6" x14ac:dyDescent="0.25">
      <c r="B50" s="11"/>
      <c r="C50" s="45" t="s">
        <v>86</v>
      </c>
      <c r="D50" s="82">
        <v>100</v>
      </c>
      <c r="E50" s="43">
        <v>18.100000000000001</v>
      </c>
      <c r="F50" s="44">
        <f t="shared" si="1"/>
        <v>6.9519394374690333E-2</v>
      </c>
    </row>
    <row r="51" spans="2:6" x14ac:dyDescent="0.25">
      <c r="B51" s="11"/>
      <c r="C51" s="45" t="s">
        <v>92</v>
      </c>
      <c r="D51" s="82">
        <v>100</v>
      </c>
      <c r="E51" s="43">
        <v>15.5</v>
      </c>
      <c r="F51" s="44">
        <f t="shared" si="1"/>
        <v>5.9533183028049726E-2</v>
      </c>
    </row>
    <row r="52" spans="2:6" x14ac:dyDescent="0.25">
      <c r="B52" s="11"/>
      <c r="C52" s="41" t="s">
        <v>28</v>
      </c>
      <c r="D52" s="82">
        <v>100</v>
      </c>
      <c r="E52" s="101">
        <v>14</v>
      </c>
      <c r="F52" s="44">
        <f t="shared" si="1"/>
        <v>5.3771907251141692E-2</v>
      </c>
    </row>
    <row r="53" spans="2:6" x14ac:dyDescent="0.25">
      <c r="B53" s="11"/>
      <c r="C53" s="45" t="s">
        <v>89</v>
      </c>
      <c r="D53" s="82">
        <v>100</v>
      </c>
      <c r="E53" s="43">
        <v>13.2</v>
      </c>
      <c r="F53" s="44">
        <f t="shared" si="1"/>
        <v>5.0699226836790734E-2</v>
      </c>
    </row>
    <row r="54" spans="2:6" x14ac:dyDescent="0.25">
      <c r="B54" s="11"/>
      <c r="C54" s="45" t="s">
        <v>101</v>
      </c>
      <c r="D54" s="82">
        <v>100</v>
      </c>
      <c r="E54" s="43">
        <v>12.9</v>
      </c>
      <c r="F54" s="44">
        <f t="shared" si="1"/>
        <v>4.9546971681409126E-2</v>
      </c>
    </row>
    <row r="55" spans="2:6" x14ac:dyDescent="0.25">
      <c r="B55" s="11"/>
      <c r="C55" s="45" t="s">
        <v>90</v>
      </c>
      <c r="D55" s="82">
        <v>100</v>
      </c>
      <c r="E55" s="43">
        <v>12.7</v>
      </c>
      <c r="F55" s="44">
        <f t="shared" si="1"/>
        <v>4.8778801577821392E-2</v>
      </c>
    </row>
    <row r="56" spans="2:6" x14ac:dyDescent="0.25">
      <c r="B56" s="11"/>
      <c r="C56" s="45" t="s">
        <v>91</v>
      </c>
      <c r="D56" s="82">
        <v>100</v>
      </c>
      <c r="E56" s="43">
        <v>12.5</v>
      </c>
      <c r="F56" s="44">
        <f t="shared" si="1"/>
        <v>4.801063147423365E-2</v>
      </c>
    </row>
    <row r="57" spans="2:6" x14ac:dyDescent="0.25">
      <c r="B57" s="11"/>
      <c r="C57" s="41" t="s">
        <v>26</v>
      </c>
      <c r="D57" s="82">
        <v>100</v>
      </c>
      <c r="E57" s="43">
        <v>12</v>
      </c>
      <c r="F57" s="44">
        <f t="shared" si="1"/>
        <v>4.6090206215264308E-2</v>
      </c>
    </row>
    <row r="58" spans="2:6" x14ac:dyDescent="0.25">
      <c r="B58" s="11"/>
      <c r="C58" s="45" t="s">
        <v>97</v>
      </c>
      <c r="D58" s="82">
        <v>100</v>
      </c>
      <c r="E58" s="43">
        <v>12</v>
      </c>
      <c r="F58" s="44">
        <f t="shared" si="1"/>
        <v>4.6090206215264308E-2</v>
      </c>
    </row>
    <row r="59" spans="2:6" x14ac:dyDescent="0.25">
      <c r="B59" s="11"/>
      <c r="C59" s="45" t="s">
        <v>96</v>
      </c>
      <c r="D59" s="82">
        <v>100</v>
      </c>
      <c r="E59" s="43">
        <v>11.9</v>
      </c>
      <c r="F59" s="44">
        <f t="shared" si="1"/>
        <v>4.5706121163470434E-2</v>
      </c>
    </row>
    <row r="60" spans="2:6" x14ac:dyDescent="0.25">
      <c r="B60" s="11"/>
      <c r="C60" s="45" t="s">
        <v>43</v>
      </c>
      <c r="D60" s="82">
        <v>100</v>
      </c>
      <c r="E60" s="43">
        <v>11.4</v>
      </c>
      <c r="F60" s="44">
        <f t="shared" si="1"/>
        <v>4.3785695904501092E-2</v>
      </c>
    </row>
    <row r="61" spans="2:6" x14ac:dyDescent="0.25">
      <c r="B61" s="11"/>
      <c r="C61" s="45" t="s">
        <v>119</v>
      </c>
      <c r="D61" s="82">
        <v>100</v>
      </c>
      <c r="E61" s="43">
        <v>11.2</v>
      </c>
      <c r="F61" s="44">
        <f t="shared" si="1"/>
        <v>4.301752580091335E-2</v>
      </c>
    </row>
    <row r="62" spans="2:6" x14ac:dyDescent="0.25">
      <c r="B62" s="11"/>
      <c r="C62" s="45" t="s">
        <v>94</v>
      </c>
      <c r="D62" s="82">
        <v>100</v>
      </c>
      <c r="E62" s="43">
        <v>11.1</v>
      </c>
      <c r="F62" s="44">
        <f t="shared" si="1"/>
        <v>4.2633440749119483E-2</v>
      </c>
    </row>
    <row r="63" spans="2:6" x14ac:dyDescent="0.25">
      <c r="B63" s="11"/>
      <c r="C63" s="45" t="s">
        <v>98</v>
      </c>
      <c r="D63" s="82">
        <v>100</v>
      </c>
      <c r="E63" s="43">
        <v>10.9</v>
      </c>
      <c r="F63" s="44">
        <f t="shared" si="1"/>
        <v>4.1865270645531742E-2</v>
      </c>
    </row>
    <row r="64" spans="2:6" x14ac:dyDescent="0.25">
      <c r="B64" s="11"/>
      <c r="C64" s="45" t="s">
        <v>95</v>
      </c>
      <c r="D64" s="82">
        <v>100</v>
      </c>
      <c r="E64" s="43">
        <v>10.3</v>
      </c>
      <c r="F64" s="44">
        <f t="shared" si="1"/>
        <v>3.9560760334768526E-2</v>
      </c>
    </row>
    <row r="65" spans="2:6" x14ac:dyDescent="0.25">
      <c r="B65" s="11"/>
      <c r="C65" s="45" t="s">
        <v>103</v>
      </c>
      <c r="D65" s="82">
        <v>100</v>
      </c>
      <c r="E65" s="43">
        <v>10.3</v>
      </c>
      <c r="F65" s="44">
        <f t="shared" si="1"/>
        <v>3.9560760334768526E-2</v>
      </c>
    </row>
    <row r="66" spans="2:6" x14ac:dyDescent="0.25">
      <c r="B66" s="11"/>
      <c r="C66" s="54" t="s">
        <v>194</v>
      </c>
      <c r="D66" s="82">
        <v>100</v>
      </c>
      <c r="E66" s="43">
        <v>90.9</v>
      </c>
      <c r="F66" s="44">
        <f t="shared" si="1"/>
        <v>0.34913331208062709</v>
      </c>
    </row>
    <row r="67" spans="2:6" x14ac:dyDescent="0.25">
      <c r="B67" s="11"/>
      <c r="C67" s="41" t="s">
        <v>46</v>
      </c>
      <c r="D67" s="82">
        <v>100</v>
      </c>
      <c r="E67" s="43">
        <v>9.5</v>
      </c>
      <c r="F67" s="44">
        <f t="shared" si="1"/>
        <v>3.6488079920417575E-2</v>
      </c>
    </row>
    <row r="68" spans="2:6" x14ac:dyDescent="0.25">
      <c r="B68" s="11"/>
      <c r="C68" s="45" t="s">
        <v>111</v>
      </c>
      <c r="D68" s="82">
        <v>100</v>
      </c>
      <c r="E68" s="43">
        <v>9.4</v>
      </c>
      <c r="F68" s="44">
        <f t="shared" si="1"/>
        <v>3.6103994868623708E-2</v>
      </c>
    </row>
    <row r="69" spans="2:6" x14ac:dyDescent="0.25">
      <c r="B69" s="11"/>
      <c r="C69" s="45" t="s">
        <v>126</v>
      </c>
      <c r="D69" s="82">
        <v>100</v>
      </c>
      <c r="E69" s="43">
        <v>9.1</v>
      </c>
      <c r="F69" s="44">
        <f t="shared" si="1"/>
        <v>3.49517397132421E-2</v>
      </c>
    </row>
    <row r="70" spans="2:6" x14ac:dyDescent="0.25">
      <c r="B70" s="11"/>
      <c r="C70" s="45" t="s">
        <v>102</v>
      </c>
      <c r="D70" s="82">
        <v>100</v>
      </c>
      <c r="E70" s="43">
        <v>8.1999999999999993</v>
      </c>
      <c r="F70" s="44">
        <f t="shared" si="1"/>
        <v>3.1494974247097268E-2</v>
      </c>
    </row>
    <row r="71" spans="2:6" x14ac:dyDescent="0.25">
      <c r="B71" s="11"/>
      <c r="C71" s="45" t="s">
        <v>99</v>
      </c>
      <c r="D71" s="82">
        <v>100</v>
      </c>
      <c r="E71" s="43">
        <v>7.9</v>
      </c>
      <c r="F71" s="44">
        <f t="shared" si="1"/>
        <v>3.0342719091715667E-2</v>
      </c>
    </row>
    <row r="72" spans="2:6" x14ac:dyDescent="0.25">
      <c r="B72" s="11"/>
      <c r="C72" s="41" t="s">
        <v>81</v>
      </c>
      <c r="D72" s="82">
        <v>100</v>
      </c>
      <c r="E72" s="43">
        <v>7.6</v>
      </c>
      <c r="F72" s="44">
        <f t="shared" si="1"/>
        <v>2.9190463936334059E-2</v>
      </c>
    </row>
    <row r="73" spans="2:6" x14ac:dyDescent="0.25">
      <c r="B73" s="11"/>
      <c r="C73" s="45" t="s">
        <v>158</v>
      </c>
      <c r="D73" s="82">
        <v>100</v>
      </c>
      <c r="E73" s="43">
        <v>7.2</v>
      </c>
      <c r="F73" s="44">
        <f t="shared" si="1"/>
        <v>2.7654123729158583E-2</v>
      </c>
    </row>
    <row r="74" spans="2:6" x14ac:dyDescent="0.25">
      <c r="B74" s="11"/>
      <c r="C74" s="45" t="s">
        <v>104</v>
      </c>
      <c r="D74" s="82">
        <v>100</v>
      </c>
      <c r="E74" s="43">
        <v>6.7</v>
      </c>
      <c r="F74" s="44">
        <f t="shared" si="1"/>
        <v>2.5733698470189238E-2</v>
      </c>
    </row>
    <row r="75" spans="2:6" x14ac:dyDescent="0.25">
      <c r="B75" s="11"/>
      <c r="C75" s="45" t="s">
        <v>100</v>
      </c>
      <c r="D75" s="82">
        <v>100</v>
      </c>
      <c r="E75" s="43">
        <v>6.6</v>
      </c>
      <c r="F75" s="44">
        <f t="shared" si="1"/>
        <v>2.5349613418395367E-2</v>
      </c>
    </row>
    <row r="76" spans="2:6" x14ac:dyDescent="0.25">
      <c r="B76" s="11"/>
      <c r="C76" s="46" t="s">
        <v>108</v>
      </c>
      <c r="D76" s="82">
        <v>100</v>
      </c>
      <c r="E76" s="43">
        <v>6.5</v>
      </c>
      <c r="F76" s="44">
        <f t="shared" si="1"/>
        <v>2.49655283666015E-2</v>
      </c>
    </row>
    <row r="77" spans="2:6" x14ac:dyDescent="0.25">
      <c r="B77" s="11"/>
      <c r="C77" s="45" t="s">
        <v>146</v>
      </c>
      <c r="D77" s="82">
        <v>100</v>
      </c>
      <c r="E77" s="43">
        <v>6.5</v>
      </c>
      <c r="F77" s="44">
        <f t="shared" si="1"/>
        <v>2.49655283666015E-2</v>
      </c>
    </row>
    <row r="78" spans="2:6" x14ac:dyDescent="0.25">
      <c r="B78" s="11"/>
      <c r="C78" s="45" t="s">
        <v>115</v>
      </c>
      <c r="D78" s="82">
        <v>100</v>
      </c>
      <c r="E78" s="43">
        <v>6.5</v>
      </c>
      <c r="F78" s="44">
        <f t="shared" si="1"/>
        <v>2.49655283666015E-2</v>
      </c>
    </row>
    <row r="79" spans="2:6" x14ac:dyDescent="0.25">
      <c r="B79" s="11"/>
      <c r="C79" s="45" t="s">
        <v>172</v>
      </c>
      <c r="D79" s="82">
        <v>100</v>
      </c>
      <c r="E79" s="43">
        <v>6.2</v>
      </c>
      <c r="F79" s="44">
        <f t="shared" si="1"/>
        <v>2.3813273211219892E-2</v>
      </c>
    </row>
    <row r="80" spans="2:6" x14ac:dyDescent="0.25">
      <c r="B80" s="11"/>
      <c r="C80" s="45" t="s">
        <v>120</v>
      </c>
      <c r="D80" s="82">
        <v>100</v>
      </c>
      <c r="E80" s="43">
        <v>6.2</v>
      </c>
      <c r="F80" s="44">
        <f t="shared" si="1"/>
        <v>2.3813273211219892E-2</v>
      </c>
    </row>
    <row r="81" spans="2:6" x14ac:dyDescent="0.25">
      <c r="B81" s="11"/>
      <c r="C81" s="45" t="s">
        <v>44</v>
      </c>
      <c r="D81" s="82">
        <v>100</v>
      </c>
      <c r="E81" s="43">
        <v>6.1</v>
      </c>
      <c r="F81" s="44">
        <f t="shared" ref="F81:F106" si="2">E81*100/F$9</f>
        <v>2.3429188159426021E-2</v>
      </c>
    </row>
    <row r="82" spans="2:6" x14ac:dyDescent="0.25">
      <c r="B82" s="11"/>
      <c r="C82" s="45" t="s">
        <v>106</v>
      </c>
      <c r="D82" s="82">
        <v>100</v>
      </c>
      <c r="E82" s="43">
        <v>6.1</v>
      </c>
      <c r="F82" s="44">
        <f t="shared" si="2"/>
        <v>2.3429188159426021E-2</v>
      </c>
    </row>
    <row r="83" spans="2:6" x14ac:dyDescent="0.25">
      <c r="B83" s="11"/>
      <c r="C83" s="45" t="s">
        <v>107</v>
      </c>
      <c r="D83" s="82">
        <v>100</v>
      </c>
      <c r="E83" s="43">
        <v>6</v>
      </c>
      <c r="F83" s="44">
        <f t="shared" si="2"/>
        <v>2.3045103107632154E-2</v>
      </c>
    </row>
    <row r="84" spans="2:6" x14ac:dyDescent="0.25">
      <c r="B84" s="11"/>
      <c r="C84" s="45" t="s">
        <v>144</v>
      </c>
      <c r="D84" s="82">
        <v>100</v>
      </c>
      <c r="E84" s="43">
        <v>5.8</v>
      </c>
      <c r="F84" s="44">
        <f t="shared" si="2"/>
        <v>2.2276933004044413E-2</v>
      </c>
    </row>
    <row r="85" spans="2:6" x14ac:dyDescent="0.25">
      <c r="B85" s="11"/>
      <c r="C85" s="41" t="s">
        <v>82</v>
      </c>
      <c r="D85" s="82">
        <v>100</v>
      </c>
      <c r="E85" s="101">
        <v>5.4</v>
      </c>
      <c r="F85" s="44">
        <f t="shared" si="2"/>
        <v>2.0740592796868938E-2</v>
      </c>
    </row>
    <row r="86" spans="2:6" x14ac:dyDescent="0.25">
      <c r="B86" s="11"/>
      <c r="C86" s="45" t="s">
        <v>116</v>
      </c>
      <c r="D86" s="82">
        <v>100</v>
      </c>
      <c r="E86" s="43">
        <v>5.0999999999999996</v>
      </c>
      <c r="F86" s="44">
        <f t="shared" si="2"/>
        <v>1.9588337641487329E-2</v>
      </c>
    </row>
    <row r="87" spans="2:6" x14ac:dyDescent="0.25">
      <c r="B87" s="11"/>
      <c r="C87" s="45" t="s">
        <v>109</v>
      </c>
      <c r="D87" s="82">
        <v>100</v>
      </c>
      <c r="E87" s="43">
        <v>4.9000000000000004</v>
      </c>
      <c r="F87" s="44">
        <f t="shared" si="2"/>
        <v>1.8820167537899595E-2</v>
      </c>
    </row>
    <row r="88" spans="2:6" x14ac:dyDescent="0.25">
      <c r="B88" s="11"/>
      <c r="C88" s="45" t="s">
        <v>105</v>
      </c>
      <c r="D88" s="82">
        <v>100</v>
      </c>
      <c r="E88" s="43">
        <v>4.8</v>
      </c>
      <c r="F88" s="44">
        <f t="shared" si="2"/>
        <v>1.8436082486105721E-2</v>
      </c>
    </row>
    <row r="89" spans="2:6" x14ac:dyDescent="0.25">
      <c r="B89" s="11"/>
      <c r="C89" s="45" t="s">
        <v>157</v>
      </c>
      <c r="D89" s="82">
        <v>100</v>
      </c>
      <c r="E89" s="43">
        <v>4.5</v>
      </c>
      <c r="F89" s="44">
        <f t="shared" si="2"/>
        <v>1.7283827330724113E-2</v>
      </c>
    </row>
    <row r="90" spans="2:6" x14ac:dyDescent="0.25">
      <c r="B90" s="11"/>
      <c r="C90" s="46" t="s">
        <v>47</v>
      </c>
      <c r="D90" s="82">
        <v>100</v>
      </c>
      <c r="E90" s="101">
        <v>4.4000000000000004</v>
      </c>
      <c r="F90" s="44">
        <f t="shared" si="2"/>
        <v>1.6899742278930249E-2</v>
      </c>
    </row>
    <row r="91" spans="2:6" x14ac:dyDescent="0.25">
      <c r="B91" s="11"/>
      <c r="C91" s="45" t="s">
        <v>110</v>
      </c>
      <c r="D91" s="82">
        <v>100</v>
      </c>
      <c r="E91" s="43">
        <v>4.0999999999999996</v>
      </c>
      <c r="F91" s="44">
        <f t="shared" si="2"/>
        <v>1.5747487123548634E-2</v>
      </c>
    </row>
    <row r="92" spans="2:6" x14ac:dyDescent="0.25">
      <c r="B92" s="11"/>
      <c r="C92" s="45" t="s">
        <v>117</v>
      </c>
      <c r="D92" s="82">
        <v>100</v>
      </c>
      <c r="E92" s="43">
        <v>3.7</v>
      </c>
      <c r="F92" s="44">
        <f t="shared" si="2"/>
        <v>1.4211146916373161E-2</v>
      </c>
    </row>
    <row r="93" spans="2:6" x14ac:dyDescent="0.25">
      <c r="B93" s="11"/>
      <c r="C93" s="45" t="s">
        <v>114</v>
      </c>
      <c r="D93" s="82">
        <v>100</v>
      </c>
      <c r="E93" s="43">
        <v>3.7</v>
      </c>
      <c r="F93" s="44">
        <f t="shared" si="2"/>
        <v>1.4211146916373161E-2</v>
      </c>
    </row>
    <row r="94" spans="2:6" x14ac:dyDescent="0.25">
      <c r="B94" s="11"/>
      <c r="C94" s="45" t="s">
        <v>123</v>
      </c>
      <c r="D94" s="82">
        <v>100</v>
      </c>
      <c r="E94" s="43">
        <v>3.7</v>
      </c>
      <c r="F94" s="44">
        <f t="shared" si="2"/>
        <v>1.4211146916373161E-2</v>
      </c>
    </row>
    <row r="95" spans="2:6" x14ac:dyDescent="0.25">
      <c r="B95" s="11"/>
      <c r="C95" s="45" t="s">
        <v>145</v>
      </c>
      <c r="D95" s="82">
        <v>100</v>
      </c>
      <c r="E95" s="43">
        <v>3.6</v>
      </c>
      <c r="F95" s="44">
        <f t="shared" si="2"/>
        <v>1.3827061864579292E-2</v>
      </c>
    </row>
    <row r="96" spans="2:6" x14ac:dyDescent="0.25">
      <c r="B96" s="11"/>
      <c r="C96" s="45" t="s">
        <v>121</v>
      </c>
      <c r="D96" s="82">
        <v>100</v>
      </c>
      <c r="E96" s="43">
        <v>3.5</v>
      </c>
      <c r="F96" s="44">
        <f t="shared" si="2"/>
        <v>1.3442976812785423E-2</v>
      </c>
    </row>
    <row r="97" spans="2:6" x14ac:dyDescent="0.25">
      <c r="B97" s="11"/>
      <c r="C97" s="45" t="s">
        <v>173</v>
      </c>
      <c r="D97" s="42">
        <v>100</v>
      </c>
      <c r="E97" s="43">
        <v>3.4</v>
      </c>
      <c r="F97" s="44">
        <f t="shared" si="2"/>
        <v>1.3058891760991554E-2</v>
      </c>
    </row>
    <row r="98" spans="2:6" x14ac:dyDescent="0.25">
      <c r="B98" s="11"/>
      <c r="C98" s="45" t="s">
        <v>113</v>
      </c>
      <c r="D98" s="82">
        <v>100</v>
      </c>
      <c r="E98" s="43">
        <v>3.4</v>
      </c>
      <c r="F98" s="44">
        <f t="shared" si="2"/>
        <v>1.3058891760991554E-2</v>
      </c>
    </row>
    <row r="99" spans="2:6" x14ac:dyDescent="0.25">
      <c r="B99" s="11"/>
      <c r="C99" s="41" t="s">
        <v>80</v>
      </c>
      <c r="D99" s="82">
        <v>100</v>
      </c>
      <c r="E99" s="43">
        <v>3.3</v>
      </c>
      <c r="F99" s="44">
        <f t="shared" si="2"/>
        <v>1.2674806709197683E-2</v>
      </c>
    </row>
    <row r="100" spans="2:6" x14ac:dyDescent="0.25">
      <c r="B100" s="11"/>
      <c r="C100" s="45" t="s">
        <v>45</v>
      </c>
      <c r="D100" s="82">
        <v>100</v>
      </c>
      <c r="E100" s="43">
        <v>3.3</v>
      </c>
      <c r="F100" s="44">
        <f t="shared" si="2"/>
        <v>1.2674806709197683E-2</v>
      </c>
    </row>
    <row r="101" spans="2:6" x14ac:dyDescent="0.25">
      <c r="B101" s="11"/>
      <c r="C101" s="45" t="s">
        <v>174</v>
      </c>
      <c r="D101" s="82">
        <v>100</v>
      </c>
      <c r="E101" s="43">
        <v>3.3</v>
      </c>
      <c r="F101" s="44">
        <f t="shared" si="2"/>
        <v>1.2674806709197683E-2</v>
      </c>
    </row>
    <row r="102" spans="2:6" x14ac:dyDescent="0.25">
      <c r="B102" s="11"/>
      <c r="C102" s="45" t="s">
        <v>112</v>
      </c>
      <c r="D102" s="82">
        <v>100</v>
      </c>
      <c r="E102" s="43">
        <v>3.2</v>
      </c>
      <c r="F102" s="44">
        <f t="shared" si="2"/>
        <v>1.2290721657403815E-2</v>
      </c>
    </row>
    <row r="103" spans="2:6" x14ac:dyDescent="0.25">
      <c r="B103" s="11"/>
      <c r="C103" s="45" t="s">
        <v>118</v>
      </c>
      <c r="D103" s="82">
        <v>100</v>
      </c>
      <c r="E103" s="43">
        <v>3.1</v>
      </c>
      <c r="F103" s="44">
        <f t="shared" si="2"/>
        <v>1.1906636605609946E-2</v>
      </c>
    </row>
    <row r="104" spans="2:6" x14ac:dyDescent="0.25">
      <c r="B104" s="11"/>
      <c r="C104" s="45" t="s">
        <v>156</v>
      </c>
      <c r="D104" s="82">
        <v>100</v>
      </c>
      <c r="E104" s="43">
        <v>2.9</v>
      </c>
      <c r="F104" s="44">
        <f t="shared" si="2"/>
        <v>1.1138466502022206E-2</v>
      </c>
    </row>
    <row r="105" spans="2:6" x14ac:dyDescent="0.25">
      <c r="B105" s="11"/>
      <c r="C105" s="45" t="s">
        <v>122</v>
      </c>
      <c r="D105" s="82">
        <v>100</v>
      </c>
      <c r="E105" s="43">
        <v>2.8</v>
      </c>
      <c r="F105" s="44">
        <f t="shared" si="2"/>
        <v>1.0754381450228338E-2</v>
      </c>
    </row>
    <row r="106" spans="2:6" x14ac:dyDescent="0.25">
      <c r="B106" s="11"/>
      <c r="C106" s="45" t="s">
        <v>87</v>
      </c>
      <c r="D106" s="82">
        <v>100</v>
      </c>
      <c r="E106" s="43">
        <v>2.7</v>
      </c>
      <c r="F106" s="44">
        <f t="shared" si="2"/>
        <v>1.0370296398434469E-2</v>
      </c>
    </row>
    <row r="107" spans="2:6" x14ac:dyDescent="0.25">
      <c r="B107" s="11"/>
      <c r="C107" s="54"/>
      <c r="D107" s="53"/>
      <c r="E107" s="55"/>
      <c r="F107" s="48"/>
    </row>
    <row r="108" spans="2:6" x14ac:dyDescent="0.25">
      <c r="B108" s="112" t="s">
        <v>124</v>
      </c>
      <c r="C108" s="113"/>
      <c r="D108" s="15"/>
      <c r="E108" s="15"/>
      <c r="F108" s="15"/>
    </row>
    <row r="109" spans="2:6" x14ac:dyDescent="0.25">
      <c r="B109" s="89"/>
      <c r="C109" s="41" t="s">
        <v>25</v>
      </c>
      <c r="D109" s="42">
        <v>51</v>
      </c>
      <c r="E109" s="101">
        <v>9.9</v>
      </c>
      <c r="F109" s="99">
        <f t="shared" ref="F109:F110" si="3">E109*100/F$9</f>
        <v>3.802442012759305E-2</v>
      </c>
    </row>
    <row r="110" spans="2:6" x14ac:dyDescent="0.25">
      <c r="B110" s="89"/>
      <c r="C110" s="49" t="s">
        <v>125</v>
      </c>
      <c r="D110" s="42">
        <v>34.700000000000003</v>
      </c>
      <c r="E110" s="100">
        <v>35.700000000000003</v>
      </c>
      <c r="F110" s="99">
        <f t="shared" si="3"/>
        <v>0.13711836349041132</v>
      </c>
    </row>
    <row r="111" spans="2:6" ht="30" x14ac:dyDescent="0.25">
      <c r="B111" s="63"/>
      <c r="C111" s="41" t="s">
        <v>180</v>
      </c>
      <c r="D111" s="42">
        <v>10</v>
      </c>
      <c r="E111" s="43">
        <v>38.299999999999997</v>
      </c>
      <c r="F111" s="99">
        <f>E111*100/F$9</f>
        <v>0.14710457483705189</v>
      </c>
    </row>
    <row r="113" spans="2:3" x14ac:dyDescent="0.25">
      <c r="B113" s="25"/>
      <c r="C113" s="25" t="s">
        <v>48</v>
      </c>
    </row>
    <row r="114" spans="2:3" x14ac:dyDescent="0.25">
      <c r="B114" s="25">
        <v>1</v>
      </c>
      <c r="C114" s="25" t="s">
        <v>127</v>
      </c>
    </row>
    <row r="115" spans="2:3" x14ac:dyDescent="0.25">
      <c r="B115" s="25"/>
      <c r="C115" s="32" t="s">
        <v>182</v>
      </c>
    </row>
    <row r="116" spans="2:3" x14ac:dyDescent="0.25">
      <c r="B116" s="25"/>
      <c r="C116" s="32" t="s">
        <v>128</v>
      </c>
    </row>
    <row r="117" spans="2:3" x14ac:dyDescent="0.25">
      <c r="B117" s="25"/>
      <c r="C117" s="32" t="s">
        <v>183</v>
      </c>
    </row>
    <row r="118" spans="2:3" x14ac:dyDescent="0.25">
      <c r="B118" s="25"/>
      <c r="C118" s="25"/>
    </row>
    <row r="119" spans="2:3" x14ac:dyDescent="0.25">
      <c r="B119" s="25">
        <v>2</v>
      </c>
      <c r="C119" s="32" t="s">
        <v>129</v>
      </c>
    </row>
    <row r="120" spans="2:3" x14ac:dyDescent="0.25">
      <c r="B120" s="25"/>
      <c r="C120" s="32" t="s">
        <v>151</v>
      </c>
    </row>
    <row r="121" spans="2:3" x14ac:dyDescent="0.25">
      <c r="B121" s="25"/>
      <c r="C121" s="25"/>
    </row>
    <row r="122" spans="2:3" x14ac:dyDescent="0.25">
      <c r="B122" s="25">
        <v>3</v>
      </c>
      <c r="C122" s="25" t="s">
        <v>58</v>
      </c>
    </row>
    <row r="123" spans="2:3" x14ac:dyDescent="0.25">
      <c r="B123" s="25"/>
      <c r="C123" s="25" t="s">
        <v>59</v>
      </c>
    </row>
    <row r="124" spans="2:3" x14ac:dyDescent="0.25">
      <c r="B124" s="25"/>
      <c r="C124" s="25"/>
    </row>
    <row r="125" spans="2:3" x14ac:dyDescent="0.25">
      <c r="B125" s="3">
        <v>4</v>
      </c>
      <c r="C125" s="25" t="s">
        <v>60</v>
      </c>
    </row>
    <row r="126" spans="2:3" x14ac:dyDescent="0.25">
      <c r="C126" s="25" t="s">
        <v>61</v>
      </c>
    </row>
    <row r="128" spans="2:3" x14ac:dyDescent="0.25">
      <c r="B128" s="3">
        <v>5</v>
      </c>
      <c r="C128" s="32" t="s">
        <v>175</v>
      </c>
    </row>
    <row r="129" spans="3:3" x14ac:dyDescent="0.25">
      <c r="C129" s="32" t="s">
        <v>176</v>
      </c>
    </row>
  </sheetData>
  <sortState ref="C110:F112">
    <sortCondition descending="1" ref="E110:E112"/>
  </sortState>
  <mergeCells count="6">
    <mergeCell ref="B108:C108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2021-02-11T12:06:23Z</dcterms:modified>
</cp:coreProperties>
</file>