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750" yWindow="60" windowWidth="15530" windowHeight="12440"/>
  </bookViews>
  <sheets>
    <sheet name="Guarantees" sheetId="8" r:id="rId1"/>
    <sheet name="Liabilities" sheetId="9" r:id="rId2"/>
    <sheet name="PPP" sheetId="6" r:id="rId3"/>
    <sheet name="NPL" sheetId="5" r:id="rId4"/>
    <sheet name="Capital" sheetId="7" r:id="rId5"/>
  </sheets>
  <definedNames>
    <definedName name="_xlnm._FilterDatabase" localSheetId="4" hidden="1">Capital!$B$15:$F$101</definedName>
    <definedName name="_xlnm._FilterDatabase" localSheetId="1" hidden="1">Liabilities!$C$18:$G$67</definedName>
  </definedNames>
  <calcPr calcId="152511"/>
</workbook>
</file>

<file path=xl/calcChain.xml><?xml version="1.0" encoding="utf-8"?>
<calcChain xmlns="http://schemas.openxmlformats.org/spreadsheetml/2006/main">
  <c r="D40" i="9" l="1"/>
  <c r="D46" i="9"/>
  <c r="D57" i="9"/>
  <c r="D55" i="9"/>
  <c r="D53" i="9"/>
  <c r="D52" i="9"/>
  <c r="D47" i="9"/>
  <c r="D36" i="9"/>
  <c r="F93" i="7" l="1"/>
  <c r="F101" i="7"/>
  <c r="D28" i="9" l="1"/>
  <c r="D25" i="9"/>
  <c r="D23" i="9"/>
  <c r="F16" i="7" l="1"/>
  <c r="F54" i="7"/>
  <c r="F108" i="7"/>
  <c r="F109" i="7"/>
  <c r="G19" i="8" l="1"/>
  <c r="F19" i="8"/>
  <c r="E19" i="8"/>
  <c r="D19" i="8"/>
  <c r="G13" i="8"/>
  <c r="F13" i="8"/>
  <c r="E13" i="8"/>
  <c r="D13" i="8"/>
  <c r="F68" i="7" l="1"/>
  <c r="F107" i="7" l="1"/>
  <c r="F106" i="7"/>
  <c r="F69" i="7"/>
  <c r="D21" i="9" l="1"/>
  <c r="D22" i="9"/>
  <c r="D24" i="9"/>
  <c r="D26" i="9"/>
  <c r="D27" i="9"/>
  <c r="D29" i="9"/>
  <c r="D30" i="9"/>
  <c r="D31" i="9"/>
  <c r="D32" i="9"/>
  <c r="D34" i="9"/>
  <c r="D33" i="9"/>
  <c r="D35" i="9"/>
  <c r="D38" i="9"/>
  <c r="D39" i="9"/>
  <c r="D37" i="9"/>
  <c r="D41" i="9"/>
  <c r="D42" i="9"/>
  <c r="D44" i="9"/>
  <c r="D45" i="9"/>
  <c r="D49" i="9"/>
  <c r="D51" i="9"/>
  <c r="D50" i="9"/>
  <c r="D43" i="9"/>
  <c r="D56" i="9"/>
  <c r="D54" i="9"/>
  <c r="D48" i="9"/>
  <c r="D20" i="9"/>
  <c r="D18" i="9"/>
  <c r="C14" i="5" l="1"/>
  <c r="F83" i="7" l="1"/>
  <c r="F87" i="7"/>
  <c r="F88" i="7"/>
  <c r="F89" i="7"/>
  <c r="F86" i="7"/>
  <c r="F91" i="7"/>
  <c r="F103" i="7"/>
  <c r="F100" i="7"/>
  <c r="F92" i="7"/>
  <c r="F98" i="7"/>
  <c r="F99" i="7"/>
  <c r="F94" i="7"/>
  <c r="F95" i="7"/>
  <c r="F96" i="7"/>
  <c r="F57" i="7"/>
  <c r="F64" i="7"/>
  <c r="F51" i="7"/>
  <c r="F67" i="7"/>
  <c r="F80" i="7"/>
  <c r="F66" i="7"/>
  <c r="F73" i="7"/>
  <c r="F71" i="7"/>
  <c r="F81" i="7"/>
  <c r="F70" i="7"/>
  <c r="F84" i="7"/>
  <c r="F75" i="7"/>
  <c r="F77" i="7"/>
  <c r="F76" i="7"/>
  <c r="F82" i="7"/>
  <c r="F102" i="7"/>
  <c r="F78" i="7"/>
  <c r="F44" i="7"/>
  <c r="F43" i="7"/>
  <c r="F37" i="7"/>
  <c r="F45" i="7"/>
  <c r="F47" i="7"/>
  <c r="F72" i="7"/>
  <c r="F42" i="7"/>
  <c r="F50" i="7"/>
  <c r="F52" i="7"/>
  <c r="F60" i="7"/>
  <c r="F46" i="7"/>
  <c r="F53" i="7"/>
  <c r="F85" i="7"/>
  <c r="F65" i="7"/>
  <c r="F61" i="7"/>
  <c r="F58" i="7"/>
  <c r="F59" i="7"/>
  <c r="F38" i="7"/>
  <c r="F62" i="7"/>
  <c r="F30" i="7"/>
  <c r="F74" i="7"/>
  <c r="F56" i="7"/>
  <c r="F79" i="7"/>
  <c r="F90" i="7"/>
  <c r="F26" i="7"/>
  <c r="F23" i="7"/>
  <c r="F24" i="7"/>
  <c r="F25" i="7"/>
  <c r="F27" i="7"/>
  <c r="F33" i="7"/>
  <c r="F32" i="7"/>
  <c r="F34" i="7"/>
  <c r="F29" i="7"/>
  <c r="F35" i="7"/>
  <c r="F39" i="7"/>
  <c r="F31" i="7"/>
  <c r="F17" i="7"/>
  <c r="F18" i="7"/>
  <c r="F19" i="7"/>
  <c r="F20" i="7"/>
  <c r="F28" i="7"/>
  <c r="F21" i="7"/>
  <c r="F48" i="7"/>
  <c r="F63" i="7"/>
  <c r="F36" i="7"/>
  <c r="F55" i="7"/>
  <c r="F97" i="7"/>
  <c r="F49" i="7"/>
  <c r="F41" i="7"/>
  <c r="F40" i="7"/>
  <c r="F22" i="7"/>
  <c r="F15" i="9" l="1"/>
  <c r="G15" i="9"/>
  <c r="E15" i="9"/>
  <c r="D15" i="9"/>
  <c r="C15" i="5" l="1"/>
  <c r="C16" i="5" l="1"/>
  <c r="F15" i="6" l="1"/>
  <c r="F17" i="6"/>
  <c r="F14" i="6" s="1"/>
  <c r="D17" i="6"/>
  <c r="F16" i="6"/>
  <c r="D16" i="6"/>
  <c r="C16" i="6" s="1"/>
  <c r="C17" i="6" l="1"/>
  <c r="D14" i="6"/>
  <c r="D15" i="6"/>
  <c r="C15" i="6" s="1"/>
</calcChain>
</file>

<file path=xl/sharedStrings.xml><?xml version="1.0" encoding="utf-8"?>
<sst xmlns="http://schemas.openxmlformats.org/spreadsheetml/2006/main" count="351" uniqueCount="207">
  <si>
    <t>Avaliku sektori äriühingute ja sihtasutuste/mittetulundusühingute bilansilised kohustused</t>
  </si>
  <si>
    <t>Liabilities of public corporations and non-profit organisations classified outside general government</t>
  </si>
  <si>
    <t>Info esitamine vastavuses Nõukogu Direktiiviga 2011/85/EL</t>
  </si>
  <si>
    <t>Presentation of data in accordance with CD 2011/85/EU</t>
  </si>
  <si>
    <t>Aasta/Period:</t>
  </si>
  <si>
    <t xml:space="preserve">Avaldatud/ Published: </t>
  </si>
  <si>
    <t>EUR mil; Tekkepõhise raamatupidamise andmetel/ Accrual basis data</t>
  </si>
  <si>
    <t>Kohustused kokku/ Total stock of liabilities</t>
  </si>
  <si>
    <t>millest alamsektori osa/ of which by controlling subsector</t>
  </si>
  <si>
    <t>Keskvalitsus/ central government</t>
  </si>
  <si>
    <t>Kohalik omavalitsus/ local government</t>
  </si>
  <si>
    <t>Sotsiaalkindlustusfondid/ social security funds</t>
  </si>
  <si>
    <t>Valitsussektori poolt kontrollitavate valitsussektorisse mittekuuluvate üksuste kohustused kokku/ Total outstanding liabilities of government controlled entities classified outside general government</t>
  </si>
  <si>
    <t>millest/of which:</t>
  </si>
  <si>
    <t>Finantssektorisse kuuluvate üksuste kohustused/ Liabilities of units involved in financial activities</t>
  </si>
  <si>
    <t>KredEx Krediidikindlustus AS</t>
  </si>
  <si>
    <t>Muudesse sektoritesse kuuluvate üksuste kohustused/ Liabilities of units involved in other activities</t>
  </si>
  <si>
    <t>Eesti Energia AS (grupp)</t>
  </si>
  <si>
    <t xml:space="preserve">Eesti Raudtee AS </t>
  </si>
  <si>
    <t>Tallinna Lennujaam AS (grupp)</t>
  </si>
  <si>
    <t>Lennuliiklusteeninduse AS</t>
  </si>
  <si>
    <t>Saarte Liinid AS</t>
  </si>
  <si>
    <t>Eesti Post AS (grupp)</t>
  </si>
  <si>
    <t>AS Levira (grupp)</t>
  </si>
  <si>
    <t>Eesti Loots AS</t>
  </si>
  <si>
    <t>AS Eesti Teed</t>
  </si>
  <si>
    <t>Eesti Loto AS</t>
  </si>
  <si>
    <t>Järve Biopuhastus OÜ (grupp)</t>
  </si>
  <si>
    <t>AS Tartu Veevärk</t>
  </si>
  <si>
    <t>Pärnu Vesi AS</t>
  </si>
  <si>
    <t>Strantum OÜ</t>
  </si>
  <si>
    <t>Narva Vesi AS</t>
  </si>
  <si>
    <t>Paide Vesi AS</t>
  </si>
  <si>
    <t>Tallinna Soojus AS</t>
  </si>
  <si>
    <t>Viimsi Vesi AS</t>
  </si>
  <si>
    <t>Kuressaare Veevärk AS</t>
  </si>
  <si>
    <t>Rakvere Vesi AS</t>
  </si>
  <si>
    <t>AS Maardu Vesi</t>
  </si>
  <si>
    <t>Elveso AS</t>
  </si>
  <si>
    <t>Valga Vesi AS</t>
  </si>
  <si>
    <t>Võru Vesi AS</t>
  </si>
  <si>
    <t>Kuressaare Soojus AS</t>
  </si>
  <si>
    <t>Kuusalu Soojus OÜ</t>
  </si>
  <si>
    <t>Väätsa Prügila AS</t>
  </si>
  <si>
    <t>SA Tallinna Teaduspark Tehnopol</t>
  </si>
  <si>
    <t>SA Tartu Teaduspark</t>
  </si>
  <si>
    <t>Notes:</t>
  </si>
  <si>
    <t>Andmed on esitatud bilansilises maksumuses ainult nende äriühingute/sihtasutuste/mittetulundusühingute kohta, kelle kohustused üksuse bilansis ületavad 0,01% SKP väärtusest.</t>
  </si>
  <si>
    <t>The table above includes only corporations/organisations reporting liabilities higher than 0,01% of GDP (in book value).</t>
  </si>
  <si>
    <t>Keskvalitsuse alamsektor hõlmab riigiraamatupidamiskohustuslasi (ministeeriumid koos allasutustega, põhiseaduslikud institutsioonid)</t>
  </si>
  <si>
    <t xml:space="preserve">Central government subsector consists of all state accounting entities (administrative departmets of the state, government agencies, constitutional institutions), </t>
  </si>
  <si>
    <t>Kohalike omavalituste alamsektor hõlmab kohaliku omavalitsuse üksusi ja nende valitseva mõju all olevaid valitsussektorisse kuuluvaid üksusi.</t>
  </si>
  <si>
    <t>Local government subsector consists of all local gevernment entities (administrative departmets of the local governments, local government agencies)</t>
  </si>
  <si>
    <t>and other accounting entities within government sector over which local governments have direct dominant influence.</t>
  </si>
  <si>
    <t>Sotsiaalkindlustusfondide alamsektor hõlmab Eesti Haigekassat ja Eesti Töötukassat.</t>
  </si>
  <si>
    <t>Social security subsector consists of Estonian Health Insurance Fund and Estonian Unemployment Insurance Fund.</t>
  </si>
  <si>
    <t>Valitsussektor koondab kõikide alamsektorite andmed (keskvalitsus, sotsiaalkindlustusfondid ja kohalike omavalitsuste alamsektor).</t>
  </si>
  <si>
    <t>General government sector comprises data from all subsectors (central government sector, local governement sector, social security funds).</t>
  </si>
  <si>
    <t>Andmete täielikkus: ülaltoodud tabel on koostatud valitsussektorisse kuuluvate üksuste poolt esitatud lõplike andmete põhjal, kõik üksused on aruanded esitanud.</t>
  </si>
  <si>
    <t>Completeness of data: the tabel above contains complete direct data from members of subsector, all members have presented their final reports.</t>
  </si>
  <si>
    <t>Ebatõenäoliselt laekuvad laenud</t>
  </si>
  <si>
    <t>Non-performing loans</t>
  </si>
  <si>
    <t>Kokku valitsussektor/ Total general government</t>
  </si>
  <si>
    <t>Aasta/Period</t>
  </si>
  <si>
    <t>Ebatõenäoliselt laekuvad laenud kokku/ Stock of non-performing loans</t>
  </si>
  <si>
    <t>Maksumus on esitatud nominaalväärtuses.</t>
  </si>
  <si>
    <t>Bilansivälised teenuste kontsessioonikokkulepped</t>
  </si>
  <si>
    <t xml:space="preserve">Off balance sheet PPPs </t>
  </si>
  <si>
    <t>Aasta/ Year</t>
  </si>
  <si>
    <t>All PPPs are presented on the balance sheet, therefore there are no off balance sheet PPPs.</t>
  </si>
  <si>
    <t>Valitsussektori osalus äriühingutes ja sihtasutustes/mittetulundusühingutes</t>
  </si>
  <si>
    <t>Participation of government in the capital of corporations/ non-profit organisations</t>
  </si>
  <si>
    <t>EUR mil</t>
  </si>
  <si>
    <t>Tekkepõhise raamatupidamise andmetel/ Accrual basis data</t>
  </si>
  <si>
    <t>Valitsussektori osa omakapitalis/ Government participation in the capital (%)</t>
  </si>
  <si>
    <t>Valitsussektori osa omakapitalis/ Government participation in the capital (EUR mil)</t>
  </si>
  <si>
    <t>Valitsussektori osaluse väärtus (% SKP-st)/ Value of government participation (in % of GDP)</t>
  </si>
  <si>
    <t>A. VALITSUSSEKTORI TÜTARETTEVÕTJAD/ PUBLIC CORPORATIONS</t>
  </si>
  <si>
    <t>Metrosert AS</t>
  </si>
  <si>
    <t>Eesti Keskkonnauuringute Keskus OÜ</t>
  </si>
  <si>
    <t>AS Vireen</t>
  </si>
  <si>
    <t>AS Emajõe Veevärk</t>
  </si>
  <si>
    <t>AS Matsalu Veevärk</t>
  </si>
  <si>
    <t>Saku Maja AS</t>
  </si>
  <si>
    <t>Põlva Vesi AS</t>
  </si>
  <si>
    <t>Haapsalu Veevärk AS</t>
  </si>
  <si>
    <t>Sillamäe Veevärk AS</t>
  </si>
  <si>
    <t>Kohila Maja OÜ</t>
  </si>
  <si>
    <t>OÜ Velko AV</t>
  </si>
  <si>
    <t>Põltsamaa Varahalduse OÜ</t>
  </si>
  <si>
    <t>Kovek AS</t>
  </si>
  <si>
    <t>Tapa Vesi AS</t>
  </si>
  <si>
    <t xml:space="preserve">Kiili KVH OÜ </t>
  </si>
  <si>
    <t>OÜ Tõrva Veejõud</t>
  </si>
  <si>
    <t>Viljandi Veevärk AS</t>
  </si>
  <si>
    <t>Keila Vesi AS</t>
  </si>
  <si>
    <t>AS Suure-Jaani Haldus</t>
  </si>
  <si>
    <t>Sindi Vesi OÜ</t>
  </si>
  <si>
    <t>OÜ Kose Vesi</t>
  </si>
  <si>
    <t>Kärdla Veevärk AS</t>
  </si>
  <si>
    <t>Kadrina Soojus AS</t>
  </si>
  <si>
    <t>Loo Vesi OÜ</t>
  </si>
  <si>
    <t>OÜ Paikre</t>
  </si>
  <si>
    <t>Haljala Soojus AS</t>
  </si>
  <si>
    <t>Jõgeva Veevärk OÜ</t>
  </si>
  <si>
    <t>Mako AS</t>
  </si>
  <si>
    <t>Loksa Haljastus OÜ</t>
  </si>
  <si>
    <t>Aseri Kommunaal OÜ</t>
  </si>
  <si>
    <t>Keila Tervisekeskus OÜ</t>
  </si>
  <si>
    <t>OÜ Pandivere Vesi</t>
  </si>
  <si>
    <t>AS Lahevesi</t>
  </si>
  <si>
    <t>AS Tallinna Tööstuspargid</t>
  </si>
  <si>
    <t>Raven OÜ</t>
  </si>
  <si>
    <t>Võhma ELKO AS</t>
  </si>
  <si>
    <t>B. VALITSUSSEKTORI SIDUSÜKSUSED/ PRIVATE CORPORATIONS</t>
  </si>
  <si>
    <t>Tallinna Vesi AS</t>
  </si>
  <si>
    <t>Tallinna Jäätmete Taaskasutuskeskus AS</t>
  </si>
  <si>
    <t>Andmed on esitatud bilansilises maksumuses ainult nende äriühingute/sihtasutuste/mittetulundusühingute kohta, kelle valitsussektorile kuuluv osa omakapitalist bilansis ületab 0,01% SKP väärtusest.</t>
  </si>
  <si>
    <t>The table above includes only corporations/organisations where the value of government participation in the capital is higher than 0,01% of GDP individually (in book value).</t>
  </si>
  <si>
    <t>Valitsussektori tütarettevõtjatena käsitletakse üksusi, milles valitsussektor omab üle 50%. Sidusüksustena käsitletakse üksusi, milles valitsussektori osalus on 20-50%. Vähemusosaluste (alla 20%) kohta detailset infot ei koguta.</t>
  </si>
  <si>
    <t>Valitsussektorisse mittekuuluvatele üksustele antud garantiid</t>
  </si>
  <si>
    <t>Guarantees provided to units classified outside general government</t>
  </si>
  <si>
    <t>Antud garantiid/ Outstanding amount of guarantees</t>
  </si>
  <si>
    <t>Valitsussektor kokku/ Total General Government</t>
  </si>
  <si>
    <t>Garantiid kokku/ Total stock of guarantees</t>
  </si>
  <si>
    <t>millest avaliku sektori äriühingutele/ of which public corporations</t>
  </si>
  <si>
    <t>Standardiseeritud garantiid/ Standardised guarantees</t>
  </si>
  <si>
    <t>Keskvalitsus/ Central Government</t>
  </si>
  <si>
    <t>Guarantees presented in table do not include government guarantees issued within the guarantee mechanism under the Framework Agreement of the European Financial Stability Facility (EFSF).</t>
  </si>
  <si>
    <t>Antud garantiid Euroopa Finantsstabiilsuse Fondile (EFSF)</t>
  </si>
  <si>
    <t>Government guarantees issued to EFSF</t>
  </si>
  <si>
    <t>Ühekordsed garantiid/ One-off guarantees</t>
  </si>
  <si>
    <t>Student loan guarantees (provided by state); mortgage loan, apartment building renovation loan and business loan guarantees (provided by SA Kredex) are classified as standardised guarantees.</t>
  </si>
  <si>
    <t>Estonia Spa Hotels AS</t>
  </si>
  <si>
    <t>Ramsi VK OÜ</t>
  </si>
  <si>
    <t>Andmed on esitatud ainult väljapoole valitsussektorit antud garantiide kohta.</t>
  </si>
  <si>
    <t>millest alamsektori osa/ of which by government subsector</t>
  </si>
  <si>
    <t>Elering AS (grupp)</t>
  </si>
  <si>
    <t>"Public corporations" section in the table consists of units with government participation over 50% (subsidiaries). "Private corporations" section presents units with government participation between 20 and 50% (related entities). Information on lower participation (below 20%) is not collected.</t>
  </si>
  <si>
    <t>millest kahjumis olevad muude sektorite üksused/ of which loss-making non-financial units</t>
  </si>
  <si>
    <t>ja avalik-õiguslikke juriidilisi isikuid ning nende poolt asutatud valitsussektorisse kuuluvaid üksusi (v.a Eesti Haigekassa ja Eesti Töötukassa).</t>
  </si>
  <si>
    <t>other legal persons in public law and accounting entities within government sector over which abovementioned entities have direct dominant influence (excluding Estonian Health Insurance Fund and Estonian Unemployment Insurance Fund).</t>
  </si>
  <si>
    <t>Saarde Kommunaal OÜ</t>
  </si>
  <si>
    <t>Valuation in nominal value based on the actual data from balance sheets.</t>
  </si>
  <si>
    <t>Riigi alamsektori kohta andmeid ei esitata, sest Eestis puudub statistika reeglitele vastav riigi alamsektori tasand (liidumaa/osariigi tasand).</t>
  </si>
  <si>
    <t xml:space="preserve">Kohalike omavalituste alamsektor hõlmab kohaliku omavalitsuse üksusi ja nende valitseva mõju all olevaid valitsussektorisse kuuluvaid üksusi. </t>
  </si>
  <si>
    <t>Kohaliku omavalitsuse alamsektori kohta ei ole andmeid esitatud, sest nende poolt ei ole antud garantiisid Nõukogu Direktiivi 2011/85/EL mõttes.</t>
  </si>
  <si>
    <t>Data for local government subsector is not presented in the guarantees table as no guarantees have been provided by the units of subsector in the context of the CD 2011/85/EU.</t>
  </si>
  <si>
    <t>(2017)</t>
  </si>
  <si>
    <t>Riigimetsa Majandamise Keskus</t>
  </si>
  <si>
    <t>Nordic Aviation Group AS (grupp)</t>
  </si>
  <si>
    <t>Transpordi Varahaldus OÜ</t>
  </si>
  <si>
    <t>AS Operail</t>
  </si>
  <si>
    <t>Osaliselt omatava üksuse kohustused on kajastatud proportsionaalselt omatava osalusega.</t>
  </si>
  <si>
    <t xml:space="preserve">Data for state government subsector is not presented as Estonia is lacking the state government level as defined in ESA 95. </t>
  </si>
  <si>
    <t>Alutaguse Haldus OÜ</t>
  </si>
  <si>
    <t>Türi Linnavara OÜ</t>
  </si>
  <si>
    <t>Otepää Veevärk AS</t>
  </si>
  <si>
    <t>Üksuste hulka on arvatud ka Riigimetsa Majandamise Keskus, mille õiguslikuks vormiks on riigitulundusasutus (kuulub 100% riigile).</t>
  </si>
  <si>
    <t>State Forest Management Centre which by legal form is a profit-making state agency is included in this table (100% owned by state).</t>
  </si>
  <si>
    <t>(2018)</t>
  </si>
  <si>
    <t>Attarat Mining Co BV, Attarat Power Holding Co BV (grupp), Attarat Operation &amp; Maintenance Co BV (Holland)</t>
  </si>
  <si>
    <t>Valitsussektori osalus (%)</t>
  </si>
  <si>
    <t>Ülejäänud üksusi (välja arvatud selles punktis nimetatud) omab valitsussektor 100%-liselt.</t>
  </si>
  <si>
    <t xml:space="preserve">Tabelis esitatud üksustest on valitsussektori osalises omanduses järgmised üksused: </t>
  </si>
  <si>
    <t>Participation of government sector (%)</t>
  </si>
  <si>
    <t xml:space="preserve">Other entities (except for the abovementioned five) are 100% owned by government sector. </t>
  </si>
  <si>
    <t>The information on guarantees is provided only to entities classified outside general government.</t>
  </si>
  <si>
    <t>Of all the entities in the table are partially owned by government sector:</t>
  </si>
  <si>
    <t>For the entities partially owned by general government, only the part of liabilities corresponding to the government participation are taken into account.</t>
  </si>
  <si>
    <t>SA Järvselja Õppe- ja Katsemetskond</t>
  </si>
  <si>
    <t>September/ September 2020</t>
  </si>
  <si>
    <t>(2019)</t>
  </si>
  <si>
    <t xml:space="preserve">Standardiseeritud garantiide all on kajastatud õppelaenude garanteerimine riigi poolt ning Kredexi antavad ettevõtluslaenude, kortermajade renoveerimise ja eluasemelaenude garantiid. 2019.a klassifitseeriti valitsussektorisse Maaelu Edendamise SA, </t>
  </si>
  <si>
    <t>Since 2019 standardised guarantees include guarantees issued by Rural Development Foundation to secure debt liabilities for farmers and other entrepreneurs in rural areas.</t>
  </si>
  <si>
    <t>Tallinna Sadam AS (grupp, koos TS Laevad OÜga)</t>
  </si>
  <si>
    <t>Orica Eesti OÜ (Eesti, Holland)</t>
  </si>
  <si>
    <t>SA Tallinna Hambapolikliinik</t>
  </si>
  <si>
    <t>SA Tallinna Lauluväljak</t>
  </si>
  <si>
    <t>AS Järva Haldus</t>
  </si>
  <si>
    <t>Kehtna Vesi OÜ</t>
  </si>
  <si>
    <t>AS Narva-Jõesuu Kommunaal</t>
  </si>
  <si>
    <t>OÜ Kroodi Vesi</t>
  </si>
  <si>
    <t>Rakvere Soojus AS</t>
  </si>
  <si>
    <t>Completeness of data: the table above contains complete direct data from members of subsector, all members have presented their final reports.</t>
  </si>
  <si>
    <t>mille tulemusel kajastuvad standardiseeritud garantiide hulgas ka selle sihtasutuse poolt antud käendused maaettevõtjatele.</t>
  </si>
  <si>
    <t>Muudetud/ Updated:</t>
  </si>
  <si>
    <t>Veebruar/ February 2021</t>
  </si>
  <si>
    <t>Bilansivälised kontsessioonilepingud puuduvad, raamatupidamises on kõik kajastatud bilansis.</t>
  </si>
  <si>
    <t>Due to statistical requirements the concession contracts, which are included in the balance sheet, are presented in the table above.</t>
  </si>
  <si>
    <t>Lepingu kohandatud bilansiline maksumus/ Adjusted capital value</t>
  </si>
  <si>
    <t>Statistika nõuetest tulenevalt on siin tabelis esitatud bilansis kajastatud kontsessioonilepingud, mis on Statistikaameti poolt kohandatud ESA 2010 reeglite järgi.</t>
  </si>
  <si>
    <t>The calculations are made by Statistics Estonia based on ESA 2010 rules.</t>
  </si>
  <si>
    <t>(2020)</t>
  </si>
  <si>
    <t>September/ September 2021</t>
  </si>
  <si>
    <t>Perioodi 2017-2020 antud garantiisid on vähendatud Euroopa Finantsstabiilsuse Fondile (EFSF) antud garantiide võrra.</t>
  </si>
  <si>
    <t>0,01% SKP-st = 2,717 miljonit eurot (2020; Statistikaameti andmetel; jooksevhindades)</t>
  </si>
  <si>
    <t>0,01% of GDP = 2,717 mln eur (2020; issued by Statistics Estonia; at current prices)</t>
  </si>
  <si>
    <t>Põltsamaa Vallavara OÜ</t>
  </si>
  <si>
    <t>Põlva Soojus AS</t>
  </si>
  <si>
    <t>SKP jooksevhindades/ GDP at current prices 2020</t>
  </si>
  <si>
    <t>Haapsalu Linna Spordibaasid OÜ</t>
  </si>
  <si>
    <t>RB Rail AS (Läti)</t>
  </si>
  <si>
    <t>Kokku</t>
  </si>
  <si>
    <t>Perioodi 2020 antud garantiisid on vähendatud liikmesriikide eriolukorras töötuse riski leevendamise toetusmehhanismi vahenditega summas 48,7 mln EUR.</t>
  </si>
  <si>
    <t xml:space="preserve">Guarantees presented in table do not include EU's Support to mitigate Unemployment Risks in amount 48,7 mln EUR. </t>
  </si>
  <si>
    <t>September / September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</si>
</sst>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  <charset val="186"/>
    </font>
    <font>
      <sz val="11"/>
      <name val="Calibri"/>
      <family val="2"/>
    </font>
    <font>
      <sz val="11"/>
      <color rgb="FFFF0000"/>
      <name val="Calibri"/>
      <family val="2"/>
    </font>
    <font>
      <b/>
      <sz val="11"/>
      <color theme="1"/>
      <name val="Calibri"/>
      <family val="2"/>
      <charset val="186"/>
    </font>
    <font>
      <sz val="11"/>
      <color theme="1"/>
      <name val="Calibri"/>
      <family val="2"/>
      <charset val="186"/>
    </font>
    <font>
      <sz val="10"/>
      <name val="Arial"/>
      <family val="2"/>
      <charset val="186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9"/>
      <color theme="1"/>
      <name val="Calibri"/>
      <family val="2"/>
      <charset val="186"/>
      <scheme val="minor"/>
    </font>
    <font>
      <sz val="9"/>
      <name val="Calibri"/>
      <family val="2"/>
      <scheme val="minor"/>
    </font>
    <font>
      <sz val="9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3" fillId="0" borderId="0"/>
    <xf numFmtId="0" fontId="18" fillId="0" borderId="0"/>
    <xf numFmtId="0" fontId="19" fillId="0" borderId="0" applyFill="0" applyProtection="0">
      <alignment vertical="top"/>
    </xf>
    <xf numFmtId="0" fontId="13" fillId="0" borderId="0"/>
  </cellStyleXfs>
  <cellXfs count="118">
    <xf numFmtId="0" fontId="0" fillId="0" borderId="0" xfId="0"/>
    <xf numFmtId="0" fontId="6" fillId="0" borderId="0" xfId="0" applyFont="1"/>
    <xf numFmtId="0" fontId="7" fillId="0" borderId="0" xfId="0" applyFont="1"/>
    <xf numFmtId="0" fontId="0" fillId="0" borderId="0" xfId="0" applyFont="1"/>
    <xf numFmtId="14" fontId="10" fillId="0" borderId="0" xfId="0" applyNumberFormat="1" applyFont="1"/>
    <xf numFmtId="164" fontId="7" fillId="2" borderId="1" xfId="0" applyNumberFormat="1" applyFont="1" applyFill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center"/>
    </xf>
    <xf numFmtId="164" fontId="12" fillId="0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/>
    <xf numFmtId="164" fontId="6" fillId="0" borderId="1" xfId="0" applyNumberFormat="1" applyFont="1" applyFill="1" applyBorder="1"/>
    <xf numFmtId="0" fontId="6" fillId="0" borderId="7" xfId="0" applyFont="1" applyBorder="1" applyAlignment="1">
      <alignment horizontal="left"/>
    </xf>
    <xf numFmtId="0" fontId="11" fillId="0" borderId="1" xfId="0" applyFont="1" applyBorder="1" applyAlignment="1">
      <alignment horizontal="left" wrapText="1"/>
    </xf>
    <xf numFmtId="0" fontId="14" fillId="0" borderId="1" xfId="1" applyFont="1" applyFill="1" applyBorder="1" applyAlignment="1">
      <alignment wrapText="1"/>
    </xf>
    <xf numFmtId="164" fontId="6" fillId="2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0" fontId="15" fillId="0" borderId="3" xfId="1" applyFont="1" applyFill="1" applyBorder="1" applyAlignment="1">
      <alignment wrapText="1"/>
    </xf>
    <xf numFmtId="0" fontId="6" fillId="0" borderId="7" xfId="0" applyFont="1" applyBorder="1"/>
    <xf numFmtId="0" fontId="6" fillId="0" borderId="2" xfId="0" applyFont="1" applyBorder="1"/>
    <xf numFmtId="164" fontId="6" fillId="0" borderId="0" xfId="0" applyNumberFormat="1" applyFont="1" applyFill="1" applyBorder="1" applyAlignment="1">
      <alignment horizontal="center"/>
    </xf>
    <xf numFmtId="0" fontId="0" fillId="0" borderId="0" xfId="0" applyFont="1" applyBorder="1"/>
    <xf numFmtId="0" fontId="16" fillId="0" borderId="0" xfId="0" applyFont="1"/>
    <xf numFmtId="0" fontId="5" fillId="0" borderId="1" xfId="0" applyFont="1" applyBorder="1"/>
    <xf numFmtId="0" fontId="17" fillId="0" borderId="0" xfId="0" applyFont="1" applyFill="1" applyBorder="1" applyAlignment="1">
      <alignment horizontal="left" wrapText="1"/>
    </xf>
    <xf numFmtId="0" fontId="17" fillId="0" borderId="0" xfId="0" applyFont="1" applyFill="1" applyBorder="1" applyAlignment="1">
      <alignment horizontal="left"/>
    </xf>
    <xf numFmtId="0" fontId="0" fillId="0" borderId="1" xfId="0" applyBorder="1"/>
    <xf numFmtId="0" fontId="6" fillId="0" borderId="0" xfId="0" applyFont="1" applyAlignment="1">
      <alignment horizontal="right"/>
    </xf>
    <xf numFmtId="0" fontId="16" fillId="0" borderId="0" xfId="0" applyFont="1" applyFill="1"/>
    <xf numFmtId="14" fontId="9" fillId="0" borderId="0" xfId="0" applyNumberFormat="1" applyFont="1"/>
    <xf numFmtId="164" fontId="11" fillId="0" borderId="6" xfId="0" applyNumberFormat="1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right" wrapText="1"/>
    </xf>
    <xf numFmtId="0" fontId="12" fillId="0" borderId="3" xfId="0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0" fontId="4" fillId="0" borderId="1" xfId="0" applyFont="1" applyBorder="1"/>
    <xf numFmtId="49" fontId="9" fillId="0" borderId="0" xfId="0" applyNumberFormat="1" applyFont="1" applyAlignment="1">
      <alignment horizontal="center"/>
    </xf>
    <xf numFmtId="0" fontId="14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horizontal="center"/>
    </xf>
    <xf numFmtId="164" fontId="1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1" fontId="14" fillId="0" borderId="1" xfId="0" applyNumberFormat="1" applyFont="1" applyFill="1" applyBorder="1" applyAlignment="1"/>
    <xf numFmtId="0" fontId="14" fillId="0" borderId="1" xfId="0" applyFont="1" applyFill="1" applyBorder="1" applyAlignment="1"/>
    <xf numFmtId="0" fontId="1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/>
    <xf numFmtId="0" fontId="5" fillId="0" borderId="6" xfId="0" applyFont="1" applyFill="1" applyBorder="1" applyAlignment="1">
      <alignment horizontal="right"/>
    </xf>
    <xf numFmtId="164" fontId="12" fillId="0" borderId="1" xfId="0" applyNumberFormat="1" applyFont="1" applyFill="1" applyBorder="1" applyAlignment="1">
      <alignment horizontal="center" wrapText="1"/>
    </xf>
    <xf numFmtId="10" fontId="0" fillId="0" borderId="0" xfId="0" applyNumberFormat="1" applyFont="1"/>
    <xf numFmtId="0" fontId="14" fillId="0" borderId="1" xfId="0" applyNumberFormat="1" applyFont="1" applyFill="1" applyBorder="1" applyAlignment="1">
      <alignment horizontal="center"/>
    </xf>
    <xf numFmtId="0" fontId="14" fillId="0" borderId="1" xfId="0" applyNumberFormat="1" applyFont="1" applyFill="1" applyBorder="1" applyAlignment="1" applyProtection="1"/>
    <xf numFmtId="164" fontId="14" fillId="0" borderId="1" xfId="0" applyNumberFormat="1" applyFont="1" applyFill="1" applyBorder="1" applyAlignment="1" applyProtection="1">
      <alignment horizontal="center"/>
    </xf>
    <xf numFmtId="164" fontId="12" fillId="2" borderId="1" xfId="0" applyNumberFormat="1" applyFont="1" applyFill="1" applyBorder="1" applyAlignment="1">
      <alignment horizontal="center"/>
    </xf>
    <xf numFmtId="164" fontId="14" fillId="0" borderId="1" xfId="1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15" fillId="0" borderId="5" xfId="1" applyFont="1" applyFill="1" applyBorder="1" applyAlignment="1">
      <alignment wrapText="1"/>
    </xf>
    <xf numFmtId="49" fontId="6" fillId="0" borderId="0" xfId="0" applyNumberFormat="1" applyFont="1" applyFill="1" applyAlignment="1">
      <alignment horizontal="right" wrapText="1"/>
    </xf>
    <xf numFmtId="4" fontId="8" fillId="0" borderId="0" xfId="3" applyNumberFormat="1" applyFont="1" applyFill="1" applyAlignment="1" applyProtection="1"/>
    <xf numFmtId="0" fontId="0" fillId="0" borderId="0" xfId="0" applyFill="1"/>
    <xf numFmtId="164" fontId="5" fillId="0" borderId="1" xfId="0" applyNumberFormat="1" applyFont="1" applyFill="1" applyBorder="1" applyAlignment="1">
      <alignment horizontal="center"/>
    </xf>
    <xf numFmtId="0" fontId="20" fillId="0" borderId="0" xfId="0" applyFont="1"/>
    <xf numFmtId="0" fontId="20" fillId="0" borderId="0" xfId="0" applyFont="1" applyAlignment="1">
      <alignment vertical="center"/>
    </xf>
    <xf numFmtId="164" fontId="6" fillId="0" borderId="3" xfId="0" applyNumberFormat="1" applyFont="1" applyFill="1" applyBorder="1" applyAlignment="1">
      <alignment horizontal="left"/>
    </xf>
    <xf numFmtId="164" fontId="6" fillId="0" borderId="5" xfId="0" applyNumberFormat="1" applyFont="1" applyFill="1" applyBorder="1" applyAlignment="1">
      <alignment horizontal="left"/>
    </xf>
    <xf numFmtId="164" fontId="7" fillId="0" borderId="5" xfId="0" applyNumberFormat="1" applyFont="1" applyFill="1" applyBorder="1" applyAlignment="1">
      <alignment horizontal="left" wrapText="1"/>
    </xf>
    <xf numFmtId="164" fontId="12" fillId="0" borderId="3" xfId="0" applyNumberFormat="1" applyFont="1" applyFill="1" applyBorder="1" applyAlignment="1">
      <alignment horizontal="left"/>
    </xf>
    <xf numFmtId="164" fontId="12" fillId="0" borderId="5" xfId="0" applyNumberFormat="1" applyFont="1" applyFill="1" applyBorder="1" applyAlignment="1">
      <alignment horizontal="left"/>
    </xf>
    <xf numFmtId="0" fontId="11" fillId="2" borderId="11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ont="1" applyFill="1"/>
    <xf numFmtId="0" fontId="14" fillId="0" borderId="0" xfId="0" applyFont="1" applyFill="1" applyBorder="1" applyAlignment="1">
      <alignment horizontal="center"/>
    </xf>
    <xf numFmtId="0" fontId="12" fillId="0" borderId="3" xfId="0" applyFont="1" applyBorder="1" applyAlignment="1">
      <alignment horizontal="left" wrapText="1"/>
    </xf>
    <xf numFmtId="49" fontId="0" fillId="0" borderId="0" xfId="0" applyNumberFormat="1" applyFill="1" applyAlignment="1">
      <alignment horizontal="right"/>
    </xf>
    <xf numFmtId="164" fontId="0" fillId="0" borderId="0" xfId="0" applyNumberFormat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0" fontId="21" fillId="0" borderId="0" xfId="0" applyFont="1" applyFill="1" applyBorder="1" applyAlignment="1"/>
    <xf numFmtId="4" fontId="2" fillId="0" borderId="1" xfId="0" applyNumberFormat="1" applyFont="1" applyFill="1" applyBorder="1" applyAlignment="1">
      <alignment horizontal="center"/>
    </xf>
    <xf numFmtId="165" fontId="14" fillId="0" borderId="1" xfId="0" applyNumberFormat="1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165" fontId="0" fillId="0" borderId="0" xfId="0" applyNumberFormat="1"/>
    <xf numFmtId="164" fontId="7" fillId="0" borderId="3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14" fontId="9" fillId="0" borderId="0" xfId="0" applyNumberFormat="1" applyFont="1" applyFill="1"/>
    <xf numFmtId="0" fontId="14" fillId="0" borderId="1" xfId="0" applyFont="1" applyFill="1" applyBorder="1" applyAlignment="1">
      <alignment horizontal="center" wrapText="1"/>
    </xf>
    <xf numFmtId="164" fontId="14" fillId="0" borderId="1" xfId="0" applyNumberFormat="1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4" fillId="0" borderId="8" xfId="0" applyFont="1" applyFill="1" applyBorder="1" applyAlignment="1"/>
    <xf numFmtId="0" fontId="21" fillId="0" borderId="1" xfId="0" applyFont="1" applyFill="1" applyBorder="1" applyAlignment="1">
      <alignment wrapText="1"/>
    </xf>
    <xf numFmtId="0" fontId="16" fillId="0" borderId="1" xfId="0" applyFont="1" applyFill="1" applyBorder="1"/>
    <xf numFmtId="0" fontId="21" fillId="0" borderId="1" xfId="0" applyFont="1" applyFill="1" applyBorder="1"/>
    <xf numFmtId="0" fontId="22" fillId="0" borderId="1" xfId="0" applyFont="1" applyFill="1" applyBorder="1" applyAlignment="1">
      <alignment wrapText="1"/>
    </xf>
    <xf numFmtId="0" fontId="8" fillId="0" borderId="0" xfId="0" applyNumberFormat="1" applyFont="1" applyFill="1" applyAlignment="1">
      <alignment horizontal="left"/>
    </xf>
    <xf numFmtId="0" fontId="12" fillId="0" borderId="3" xfId="0" applyFont="1" applyBorder="1" applyAlignment="1">
      <alignment horizontal="left" wrapText="1"/>
    </xf>
    <xf numFmtId="0" fontId="11" fillId="2" borderId="2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left" wrapText="1"/>
    </xf>
    <xf numFmtId="0" fontId="0" fillId="0" borderId="0" xfId="0" quotePrefix="1" applyAlignment="1">
      <alignment horizontal="right"/>
    </xf>
    <xf numFmtId="0" fontId="6" fillId="0" borderId="3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1" fontId="14" fillId="0" borderId="0" xfId="0" applyNumberFormat="1" applyFont="1" applyFill="1" applyBorder="1" applyAlignment="1"/>
    <xf numFmtId="0" fontId="12" fillId="0" borderId="3" xfId="0" applyFont="1" applyBorder="1" applyAlignment="1">
      <alignment horizontal="left" wrapText="1"/>
    </xf>
    <xf numFmtId="0" fontId="0" fillId="0" borderId="7" xfId="0" applyFont="1" applyBorder="1"/>
    <xf numFmtId="0" fontId="0" fillId="0" borderId="9" xfId="0" applyFont="1" applyBorder="1"/>
    <xf numFmtId="0" fontId="6" fillId="2" borderId="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left" wrapText="1"/>
    </xf>
    <xf numFmtId="0" fontId="0" fillId="0" borderId="5" xfId="0" applyBorder="1"/>
    <xf numFmtId="0" fontId="6" fillId="0" borderId="3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5" fillId="2" borderId="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4" fontId="8" fillId="0" borderId="0" xfId="0" applyNumberFormat="1" applyFont="1"/>
    <xf numFmtId="0" fontId="11" fillId="2" borderId="10" xfId="0" applyFont="1" applyFill="1" applyBorder="1" applyAlignment="1">
      <alignment horizontal="left" vertical="center"/>
    </xf>
  </cellXfs>
  <cellStyles count="5">
    <cellStyle name="Normal" xfId="0" builtinId="0"/>
    <cellStyle name="Normal 2" xfId="1"/>
    <cellStyle name="Normal 3" xfId="2"/>
    <cellStyle name="Normal 3 2" xfId="4"/>
    <cellStyle name="Normal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tabSelected="1" topLeftCell="A31" workbookViewId="0">
      <selection activeCell="D57" sqref="D57"/>
    </sheetView>
  </sheetViews>
  <sheetFormatPr defaultRowHeight="14.5" x14ac:dyDescent="0.35"/>
  <cols>
    <col min="1" max="1" width="8.54296875" customWidth="1"/>
    <col min="2" max="2" width="8.453125" customWidth="1"/>
    <col min="3" max="3" width="47" customWidth="1"/>
  </cols>
  <sheetData>
    <row r="1" spans="2:7" x14ac:dyDescent="0.35">
      <c r="E1" s="56"/>
    </row>
    <row r="2" spans="2:7" x14ac:dyDescent="0.35">
      <c r="B2" s="2" t="s">
        <v>120</v>
      </c>
      <c r="C2" s="1"/>
    </row>
    <row r="3" spans="2:7" x14ac:dyDescent="0.35">
      <c r="B3" s="2" t="s">
        <v>121</v>
      </c>
      <c r="C3" s="1"/>
    </row>
    <row r="4" spans="2:7" x14ac:dyDescent="0.35">
      <c r="B4" s="1"/>
      <c r="C4" s="1"/>
    </row>
    <row r="5" spans="2:7" x14ac:dyDescent="0.35">
      <c r="B5" s="1" t="s">
        <v>2</v>
      </c>
      <c r="C5" s="1"/>
    </row>
    <row r="6" spans="2:7" x14ac:dyDescent="0.35">
      <c r="B6" s="1" t="s">
        <v>3</v>
      </c>
      <c r="C6" s="1"/>
    </row>
    <row r="7" spans="2:7" x14ac:dyDescent="0.35">
      <c r="B7" s="1"/>
      <c r="C7" s="1"/>
    </row>
    <row r="8" spans="2:7" x14ac:dyDescent="0.35">
      <c r="B8" s="1" t="s">
        <v>5</v>
      </c>
      <c r="C8" s="4"/>
      <c r="D8" s="116" t="s">
        <v>194</v>
      </c>
    </row>
    <row r="9" spans="2:7" x14ac:dyDescent="0.35">
      <c r="B9" s="1"/>
      <c r="C9" s="1"/>
    </row>
    <row r="10" spans="2:7" x14ac:dyDescent="0.35">
      <c r="B10" s="1" t="s">
        <v>6</v>
      </c>
      <c r="C10" s="1"/>
    </row>
    <row r="11" spans="2:7" ht="28" customHeight="1" x14ac:dyDescent="0.35">
      <c r="B11" s="117" t="s">
        <v>122</v>
      </c>
      <c r="C11" s="65"/>
      <c r="D11" s="95">
        <v>2017</v>
      </c>
      <c r="E11" s="95">
        <v>2018</v>
      </c>
      <c r="F11" s="95">
        <v>2019</v>
      </c>
      <c r="G11" s="78">
        <v>2020</v>
      </c>
    </row>
    <row r="12" spans="2:7" x14ac:dyDescent="0.35">
      <c r="B12" s="66"/>
      <c r="C12" s="67"/>
      <c r="D12" s="79"/>
      <c r="E12" s="79"/>
      <c r="F12" s="79"/>
      <c r="G12" s="79"/>
    </row>
    <row r="13" spans="2:7" ht="15" customHeight="1" x14ac:dyDescent="0.35">
      <c r="B13" s="81" t="s">
        <v>123</v>
      </c>
      <c r="C13" s="62"/>
      <c r="D13" s="28">
        <f t="shared" ref="D13:G13" si="0">D15+D18</f>
        <v>319.29999999999995</v>
      </c>
      <c r="E13" s="28">
        <f t="shared" si="0"/>
        <v>300.8</v>
      </c>
      <c r="F13" s="28">
        <f t="shared" si="0"/>
        <v>386.2</v>
      </c>
      <c r="G13" s="28">
        <f t="shared" si="0"/>
        <v>458.5</v>
      </c>
    </row>
    <row r="14" spans="2:7" x14ac:dyDescent="0.35">
      <c r="B14" s="63" t="s">
        <v>131</v>
      </c>
      <c r="C14" s="64"/>
      <c r="D14" s="29"/>
      <c r="E14" s="29"/>
      <c r="F14" s="29"/>
      <c r="G14" s="29"/>
    </row>
    <row r="15" spans="2:7" x14ac:dyDescent="0.35">
      <c r="B15" s="24"/>
      <c r="C15" s="24" t="s">
        <v>124</v>
      </c>
      <c r="D15" s="29">
        <v>0.9</v>
      </c>
      <c r="E15" s="29">
        <v>0.8</v>
      </c>
      <c r="F15" s="29">
        <v>0.9</v>
      </c>
      <c r="G15" s="29">
        <v>1.1000000000000001</v>
      </c>
    </row>
    <row r="16" spans="2:7" ht="29" x14ac:dyDescent="0.35">
      <c r="B16" s="24"/>
      <c r="C16" s="30" t="s">
        <v>125</v>
      </c>
      <c r="D16" s="29">
        <v>0</v>
      </c>
      <c r="E16" s="29">
        <v>0</v>
      </c>
      <c r="F16" s="29">
        <v>0</v>
      </c>
      <c r="G16" s="29">
        <v>0</v>
      </c>
    </row>
    <row r="17" spans="1:7" x14ac:dyDescent="0.35">
      <c r="B17" s="33" t="s">
        <v>126</v>
      </c>
      <c r="C17" s="24"/>
      <c r="D17" s="29"/>
      <c r="E17" s="29"/>
      <c r="F17" s="29"/>
      <c r="G17" s="29"/>
    </row>
    <row r="18" spans="1:7" x14ac:dyDescent="0.35">
      <c r="B18" s="24"/>
      <c r="C18" s="24" t="s">
        <v>124</v>
      </c>
      <c r="D18" s="29">
        <v>318.39999999999998</v>
      </c>
      <c r="E18" s="29">
        <v>300</v>
      </c>
      <c r="F18" s="29">
        <v>385.3</v>
      </c>
      <c r="G18" s="29">
        <v>457.4</v>
      </c>
    </row>
    <row r="19" spans="1:7" x14ac:dyDescent="0.35">
      <c r="B19" s="21" t="s">
        <v>127</v>
      </c>
      <c r="C19" s="24"/>
      <c r="D19" s="57">
        <f t="shared" ref="D19:G19" si="1">D21+D24</f>
        <v>319.29999999999995</v>
      </c>
      <c r="E19" s="57">
        <f t="shared" si="1"/>
        <v>300.8</v>
      </c>
      <c r="F19" s="57">
        <f t="shared" si="1"/>
        <v>386.2</v>
      </c>
      <c r="G19" s="57">
        <f t="shared" si="1"/>
        <v>458.4</v>
      </c>
    </row>
    <row r="20" spans="1:7" x14ac:dyDescent="0.35">
      <c r="B20" s="60" t="s">
        <v>131</v>
      </c>
      <c r="C20" s="61"/>
      <c r="D20" s="29"/>
      <c r="E20" s="29"/>
      <c r="F20" s="29"/>
      <c r="G20" s="29"/>
    </row>
    <row r="21" spans="1:7" x14ac:dyDescent="0.35">
      <c r="B21" s="24"/>
      <c r="C21" s="24" t="s">
        <v>124</v>
      </c>
      <c r="D21" s="29">
        <v>0.9</v>
      </c>
      <c r="E21" s="29">
        <v>0.8</v>
      </c>
      <c r="F21" s="29">
        <v>0.9</v>
      </c>
      <c r="G21" s="29">
        <v>1</v>
      </c>
    </row>
    <row r="22" spans="1:7" ht="29" x14ac:dyDescent="0.35">
      <c r="B22" s="24"/>
      <c r="C22" s="30" t="s">
        <v>125</v>
      </c>
      <c r="D22" s="29">
        <v>0</v>
      </c>
      <c r="E22" s="29">
        <v>0</v>
      </c>
      <c r="F22" s="29">
        <v>0</v>
      </c>
      <c r="G22" s="29">
        <v>0</v>
      </c>
    </row>
    <row r="23" spans="1:7" x14ac:dyDescent="0.35">
      <c r="B23" s="24" t="s">
        <v>126</v>
      </c>
      <c r="C23" s="24"/>
      <c r="D23" s="29"/>
      <c r="E23" s="29"/>
      <c r="F23" s="29"/>
      <c r="G23" s="29"/>
    </row>
    <row r="24" spans="1:7" x14ac:dyDescent="0.35">
      <c r="B24" s="24"/>
      <c r="C24" s="24" t="s">
        <v>124</v>
      </c>
      <c r="D24" s="29">
        <v>318.39999999999998</v>
      </c>
      <c r="E24" s="29">
        <v>300</v>
      </c>
      <c r="F24" s="29">
        <v>385.3</v>
      </c>
      <c r="G24" s="29">
        <v>457.4</v>
      </c>
    </row>
    <row r="26" spans="1:7" x14ac:dyDescent="0.35">
      <c r="A26" s="20"/>
      <c r="B26" s="22" t="s">
        <v>46</v>
      </c>
    </row>
    <row r="27" spans="1:7" x14ac:dyDescent="0.35">
      <c r="A27" s="20">
        <v>1</v>
      </c>
      <c r="B27" s="23" t="s">
        <v>195</v>
      </c>
    </row>
    <row r="28" spans="1:7" x14ac:dyDescent="0.35">
      <c r="A28" s="20"/>
      <c r="B28" s="23" t="s">
        <v>128</v>
      </c>
    </row>
    <row r="29" spans="1:7" x14ac:dyDescent="0.35">
      <c r="A29" s="20"/>
      <c r="B29" s="23" t="s">
        <v>204</v>
      </c>
    </row>
    <row r="30" spans="1:7" x14ac:dyDescent="0.35">
      <c r="A30" s="20"/>
      <c r="B30" s="23" t="s">
        <v>205</v>
      </c>
    </row>
    <row r="31" spans="1:7" x14ac:dyDescent="0.35">
      <c r="A31" s="20"/>
      <c r="B31" s="23"/>
    </row>
    <row r="32" spans="1:7" x14ac:dyDescent="0.35">
      <c r="A32" s="20"/>
      <c r="B32" s="23" t="s">
        <v>129</v>
      </c>
      <c r="D32" s="80">
        <v>1543</v>
      </c>
      <c r="E32" s="97" t="s">
        <v>193</v>
      </c>
    </row>
    <row r="33" spans="1:5" x14ac:dyDescent="0.35">
      <c r="A33" s="20"/>
      <c r="B33" s="23" t="s">
        <v>130</v>
      </c>
      <c r="D33" s="80">
        <v>1543</v>
      </c>
      <c r="E33" s="72" t="s">
        <v>172</v>
      </c>
    </row>
    <row r="34" spans="1:5" x14ac:dyDescent="0.35">
      <c r="A34" s="20"/>
      <c r="B34" s="23"/>
      <c r="D34">
        <v>1540.2</v>
      </c>
      <c r="E34" s="72" t="s">
        <v>160</v>
      </c>
    </row>
    <row r="35" spans="1:5" x14ac:dyDescent="0.35">
      <c r="A35" s="20"/>
      <c r="B35" s="23"/>
      <c r="D35">
        <v>1540.2</v>
      </c>
      <c r="E35" s="72" t="s">
        <v>148</v>
      </c>
    </row>
    <row r="37" spans="1:5" x14ac:dyDescent="0.35">
      <c r="A37">
        <v>2</v>
      </c>
      <c r="B37" s="23" t="s">
        <v>173</v>
      </c>
    </row>
    <row r="38" spans="1:5" x14ac:dyDescent="0.35">
      <c r="B38" s="23" t="s">
        <v>185</v>
      </c>
    </row>
    <row r="39" spans="1:5" x14ac:dyDescent="0.35">
      <c r="B39" s="23" t="s">
        <v>132</v>
      </c>
    </row>
    <row r="40" spans="1:5" x14ac:dyDescent="0.35">
      <c r="B40" s="23" t="s">
        <v>174</v>
      </c>
    </row>
    <row r="42" spans="1:5" x14ac:dyDescent="0.35">
      <c r="A42" s="20">
        <v>3</v>
      </c>
      <c r="B42" s="20" t="s">
        <v>49</v>
      </c>
    </row>
    <row r="43" spans="1:5" x14ac:dyDescent="0.35">
      <c r="A43" s="20"/>
      <c r="B43" s="20" t="s">
        <v>140</v>
      </c>
    </row>
    <row r="44" spans="1:5" x14ac:dyDescent="0.35">
      <c r="A44" s="20"/>
      <c r="B44" s="20" t="s">
        <v>50</v>
      </c>
    </row>
    <row r="45" spans="1:5" x14ac:dyDescent="0.35">
      <c r="A45" s="20"/>
      <c r="B45" s="20" t="s">
        <v>141</v>
      </c>
    </row>
    <row r="46" spans="1:5" x14ac:dyDescent="0.35">
      <c r="A46" s="20"/>
      <c r="B46" s="20"/>
    </row>
    <row r="47" spans="1:5" x14ac:dyDescent="0.35">
      <c r="A47" s="20"/>
      <c r="B47" s="20" t="s">
        <v>145</v>
      </c>
    </row>
    <row r="48" spans="1:5" x14ac:dyDescent="0.35">
      <c r="A48" s="20"/>
      <c r="B48" s="20" t="s">
        <v>52</v>
      </c>
    </row>
    <row r="49" spans="1:2" x14ac:dyDescent="0.35">
      <c r="A49" s="20"/>
      <c r="B49" s="20" t="s">
        <v>53</v>
      </c>
    </row>
    <row r="50" spans="1:2" x14ac:dyDescent="0.35">
      <c r="A50" s="20"/>
      <c r="B50" s="20"/>
    </row>
    <row r="51" spans="1:2" x14ac:dyDescent="0.35">
      <c r="A51" s="20"/>
      <c r="B51" s="20" t="s">
        <v>56</v>
      </c>
    </row>
    <row r="52" spans="1:2" x14ac:dyDescent="0.35">
      <c r="A52" s="20"/>
      <c r="B52" s="20" t="s">
        <v>57</v>
      </c>
    </row>
    <row r="53" spans="1:2" x14ac:dyDescent="0.35">
      <c r="A53" s="20"/>
      <c r="B53" s="20"/>
    </row>
    <row r="54" spans="1:2" x14ac:dyDescent="0.35">
      <c r="A54" s="20"/>
      <c r="B54" s="58" t="s">
        <v>144</v>
      </c>
    </row>
    <row r="55" spans="1:2" x14ac:dyDescent="0.35">
      <c r="A55" s="20"/>
      <c r="B55" s="59" t="s">
        <v>154</v>
      </c>
    </row>
    <row r="56" spans="1:2" x14ac:dyDescent="0.35">
      <c r="A56" s="20"/>
      <c r="B56" s="58"/>
    </row>
    <row r="57" spans="1:2" x14ac:dyDescent="0.35">
      <c r="A57" s="20">
        <v>4</v>
      </c>
      <c r="B57" s="20" t="s">
        <v>58</v>
      </c>
    </row>
    <row r="58" spans="1:2" x14ac:dyDescent="0.35">
      <c r="A58" s="20"/>
      <c r="B58" s="20" t="s">
        <v>135</v>
      </c>
    </row>
    <row r="59" spans="1:2" x14ac:dyDescent="0.35">
      <c r="A59" s="20"/>
      <c r="B59" s="20" t="s">
        <v>146</v>
      </c>
    </row>
    <row r="60" spans="1:2" x14ac:dyDescent="0.35">
      <c r="A60" s="20"/>
      <c r="B60" s="20" t="s">
        <v>59</v>
      </c>
    </row>
    <row r="61" spans="1:2" x14ac:dyDescent="0.35">
      <c r="B61" s="20" t="s">
        <v>167</v>
      </c>
    </row>
    <row r="62" spans="1:2" x14ac:dyDescent="0.35">
      <c r="B62" s="20" t="s">
        <v>147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1"/>
  <sheetViews>
    <sheetView topLeftCell="A22" workbookViewId="0">
      <selection activeCell="C111" sqref="C111"/>
    </sheetView>
  </sheetViews>
  <sheetFormatPr defaultColWidth="14.7265625" defaultRowHeight="14.5" x14ac:dyDescent="0.35"/>
  <cols>
    <col min="1" max="1" width="3.7265625" style="3" customWidth="1"/>
    <col min="2" max="2" width="2.26953125" style="3" bestFit="1" customWidth="1"/>
    <col min="3" max="3" width="47.453125" style="3" customWidth="1"/>
    <col min="4" max="4" width="13.453125" style="3" customWidth="1"/>
    <col min="5" max="5" width="12.7265625" style="3" customWidth="1"/>
    <col min="6" max="6" width="12.81640625" style="3" customWidth="1"/>
    <col min="7" max="7" width="22.54296875" style="3" customWidth="1"/>
    <col min="8" max="16384" width="14.7265625" style="3"/>
  </cols>
  <sheetData>
    <row r="1" spans="2:7" x14ac:dyDescent="0.35">
      <c r="E1" s="56"/>
    </row>
    <row r="2" spans="2:7" x14ac:dyDescent="0.35">
      <c r="G2" s="69"/>
    </row>
    <row r="3" spans="2:7" x14ac:dyDescent="0.35">
      <c r="B3" s="1"/>
      <c r="C3" s="2" t="s">
        <v>0</v>
      </c>
      <c r="D3" s="1"/>
      <c r="E3" s="1"/>
      <c r="F3" s="1"/>
    </row>
    <row r="4" spans="2:7" x14ac:dyDescent="0.35">
      <c r="B4" s="1"/>
      <c r="C4" s="2" t="s">
        <v>1</v>
      </c>
      <c r="D4" s="1"/>
      <c r="E4" s="1"/>
      <c r="F4" s="1"/>
    </row>
    <row r="5" spans="2:7" x14ac:dyDescent="0.35">
      <c r="B5" s="1"/>
      <c r="C5" s="2"/>
      <c r="D5" s="1"/>
      <c r="E5" s="1"/>
      <c r="F5" s="1"/>
    </row>
    <row r="6" spans="2:7" x14ac:dyDescent="0.35">
      <c r="B6" s="1"/>
      <c r="C6" s="1" t="s">
        <v>2</v>
      </c>
      <c r="D6" s="1"/>
      <c r="E6" s="1"/>
      <c r="F6" s="1"/>
    </row>
    <row r="7" spans="2:7" x14ac:dyDescent="0.35">
      <c r="B7" s="1"/>
      <c r="C7" s="1" t="s">
        <v>3</v>
      </c>
      <c r="D7" s="1"/>
      <c r="E7" s="1"/>
      <c r="F7" s="1"/>
    </row>
    <row r="8" spans="2:7" x14ac:dyDescent="0.35">
      <c r="B8" s="1"/>
      <c r="C8" s="1"/>
      <c r="D8" s="1"/>
      <c r="E8" s="1"/>
      <c r="F8" s="1"/>
    </row>
    <row r="9" spans="2:7" x14ac:dyDescent="0.35">
      <c r="B9" s="1"/>
      <c r="C9" s="1" t="s">
        <v>4</v>
      </c>
      <c r="D9" s="93">
        <v>2020</v>
      </c>
      <c r="E9" s="1"/>
      <c r="F9" s="1"/>
    </row>
    <row r="10" spans="2:7" x14ac:dyDescent="0.35">
      <c r="B10" s="1"/>
      <c r="C10" s="1" t="s">
        <v>5</v>
      </c>
      <c r="D10" s="83" t="s">
        <v>194</v>
      </c>
      <c r="E10" s="4"/>
      <c r="F10" s="4"/>
    </row>
    <row r="11" spans="2:7" x14ac:dyDescent="0.35">
      <c r="B11" s="1"/>
      <c r="C11" s="1"/>
      <c r="D11" s="1"/>
      <c r="E11" s="1"/>
      <c r="F11" s="1"/>
    </row>
    <row r="12" spans="2:7" x14ac:dyDescent="0.35">
      <c r="B12" s="1"/>
      <c r="C12" s="1" t="s">
        <v>6</v>
      </c>
      <c r="D12" s="1"/>
      <c r="E12" s="1"/>
      <c r="F12" s="1"/>
    </row>
    <row r="13" spans="2:7" ht="45" customHeight="1" x14ac:dyDescent="0.35">
      <c r="B13" s="104"/>
      <c r="C13" s="104"/>
      <c r="D13" s="105" t="s">
        <v>7</v>
      </c>
      <c r="E13" s="107" t="s">
        <v>8</v>
      </c>
      <c r="F13" s="108"/>
      <c r="G13" s="109"/>
    </row>
    <row r="14" spans="2:7" ht="58" x14ac:dyDescent="0.35">
      <c r="B14" s="104"/>
      <c r="C14" s="104"/>
      <c r="D14" s="106"/>
      <c r="E14" s="5" t="s">
        <v>9</v>
      </c>
      <c r="F14" s="5" t="s">
        <v>10</v>
      </c>
      <c r="G14" s="5" t="s">
        <v>11</v>
      </c>
    </row>
    <row r="15" spans="2:7" ht="60.75" customHeight="1" x14ac:dyDescent="0.35">
      <c r="B15" s="110" t="s">
        <v>12</v>
      </c>
      <c r="C15" s="111"/>
      <c r="D15" s="50">
        <f>SUM(D18:D57)</f>
        <v>3572.6</v>
      </c>
      <c r="E15" s="7">
        <f>SUM(E18:E57)</f>
        <v>3390.8999999999996</v>
      </c>
      <c r="F15" s="7">
        <f>SUM(F18:F57)</f>
        <v>181.70000000000002</v>
      </c>
      <c r="G15" s="7">
        <f>SUM(G18:G57)</f>
        <v>0</v>
      </c>
    </row>
    <row r="16" spans="2:7" x14ac:dyDescent="0.35">
      <c r="B16" s="112" t="s">
        <v>13</v>
      </c>
      <c r="C16" s="113"/>
      <c r="D16" s="8"/>
      <c r="E16" s="9"/>
      <c r="F16" s="9"/>
      <c r="G16" s="9"/>
    </row>
    <row r="17" spans="2:7" ht="29" x14ac:dyDescent="0.35">
      <c r="B17" s="10"/>
      <c r="C17" s="11" t="s">
        <v>14</v>
      </c>
      <c r="D17" s="8"/>
      <c r="E17" s="9"/>
      <c r="F17" s="9"/>
      <c r="G17" s="9"/>
    </row>
    <row r="18" spans="2:7" x14ac:dyDescent="0.35">
      <c r="B18" s="10"/>
      <c r="C18" s="12" t="s">
        <v>15</v>
      </c>
      <c r="D18" s="13">
        <f>E18+F18+G18</f>
        <v>19.100000000000001</v>
      </c>
      <c r="E18" s="73">
        <v>19.100000000000001</v>
      </c>
      <c r="F18" s="14">
        <v>0</v>
      </c>
      <c r="G18" s="14">
        <v>0</v>
      </c>
    </row>
    <row r="19" spans="2:7" ht="43.5" x14ac:dyDescent="0.35">
      <c r="B19" s="10"/>
      <c r="C19" s="15" t="s">
        <v>16</v>
      </c>
      <c r="D19" s="13" t="s">
        <v>203</v>
      </c>
      <c r="E19" s="14"/>
      <c r="F19" s="14"/>
      <c r="G19" s="14"/>
    </row>
    <row r="20" spans="2:7" x14ac:dyDescent="0.35">
      <c r="B20" s="16"/>
      <c r="C20" s="35" t="s">
        <v>17</v>
      </c>
      <c r="D20" s="13">
        <f t="shared" ref="D20:D57" si="0">E20+F20+G20</f>
        <v>1679</v>
      </c>
      <c r="E20" s="51">
        <v>1679</v>
      </c>
      <c r="F20" s="52">
        <v>0</v>
      </c>
      <c r="G20" s="14">
        <v>0</v>
      </c>
    </row>
    <row r="21" spans="2:7" x14ac:dyDescent="0.35">
      <c r="B21" s="16"/>
      <c r="C21" s="35" t="s">
        <v>137</v>
      </c>
      <c r="D21" s="13">
        <f t="shared" si="0"/>
        <v>688.7</v>
      </c>
      <c r="E21" s="51">
        <v>688.7</v>
      </c>
      <c r="F21" s="52">
        <v>0</v>
      </c>
      <c r="G21" s="14">
        <v>0</v>
      </c>
    </row>
    <row r="22" spans="2:7" x14ac:dyDescent="0.35">
      <c r="B22" s="16"/>
      <c r="C22" s="35" t="s">
        <v>18</v>
      </c>
      <c r="D22" s="13">
        <f t="shared" si="0"/>
        <v>180.8</v>
      </c>
      <c r="E22" s="51">
        <v>180.8</v>
      </c>
      <c r="F22" s="52">
        <v>0</v>
      </c>
      <c r="G22" s="14">
        <v>0</v>
      </c>
    </row>
    <row r="23" spans="2:7" x14ac:dyDescent="0.35">
      <c r="B23" s="16"/>
      <c r="C23" s="35" t="s">
        <v>175</v>
      </c>
      <c r="D23" s="13">
        <f t="shared" si="0"/>
        <v>169.4</v>
      </c>
      <c r="E23" s="51">
        <v>169.4</v>
      </c>
      <c r="F23" s="52">
        <v>0</v>
      </c>
      <c r="G23" s="14">
        <v>0</v>
      </c>
    </row>
    <row r="24" spans="2:7" x14ac:dyDescent="0.35">
      <c r="B24" s="16"/>
      <c r="C24" s="35" t="s">
        <v>19</v>
      </c>
      <c r="D24" s="13">
        <f t="shared" si="0"/>
        <v>136.5</v>
      </c>
      <c r="E24" s="52">
        <v>136.5</v>
      </c>
      <c r="F24" s="52">
        <v>0</v>
      </c>
      <c r="G24" s="14">
        <v>0</v>
      </c>
    </row>
    <row r="25" spans="2:7" ht="43.5" x14ac:dyDescent="0.35">
      <c r="B25" s="16"/>
      <c r="C25" s="35" t="s">
        <v>161</v>
      </c>
      <c r="D25" s="13">
        <f t="shared" si="0"/>
        <v>127.2</v>
      </c>
      <c r="E25" s="51">
        <v>127.2</v>
      </c>
      <c r="F25" s="52">
        <v>0</v>
      </c>
      <c r="G25" s="14">
        <v>0</v>
      </c>
    </row>
    <row r="26" spans="2:7" x14ac:dyDescent="0.35">
      <c r="B26" s="16"/>
      <c r="C26" s="35" t="s">
        <v>22</v>
      </c>
      <c r="D26" s="13">
        <f t="shared" si="0"/>
        <v>100.2</v>
      </c>
      <c r="E26" s="51">
        <v>100.2</v>
      </c>
      <c r="F26" s="52">
        <v>0</v>
      </c>
      <c r="G26" s="14">
        <v>0</v>
      </c>
    </row>
    <row r="27" spans="2:7" x14ac:dyDescent="0.35">
      <c r="B27" s="16"/>
      <c r="C27" s="35" t="s">
        <v>152</v>
      </c>
      <c r="D27" s="13">
        <f t="shared" si="0"/>
        <v>95.5</v>
      </c>
      <c r="E27" s="68">
        <v>95.5</v>
      </c>
      <c r="F27" s="52">
        <v>0</v>
      </c>
      <c r="G27" s="14">
        <v>0</v>
      </c>
    </row>
    <row r="28" spans="2:7" x14ac:dyDescent="0.35">
      <c r="B28" s="16"/>
      <c r="C28" s="43" t="s">
        <v>115</v>
      </c>
      <c r="D28" s="13">
        <f t="shared" si="0"/>
        <v>49.8</v>
      </c>
      <c r="E28" s="51">
        <v>0</v>
      </c>
      <c r="F28" s="52">
        <v>49.8</v>
      </c>
      <c r="G28" s="14">
        <v>0</v>
      </c>
    </row>
    <row r="29" spans="2:7" x14ac:dyDescent="0.35">
      <c r="B29" s="16"/>
      <c r="C29" s="35" t="s">
        <v>151</v>
      </c>
      <c r="D29" s="13">
        <f t="shared" si="0"/>
        <v>46.7</v>
      </c>
      <c r="E29" s="51">
        <v>46.7</v>
      </c>
      <c r="F29" s="52">
        <v>0</v>
      </c>
      <c r="G29" s="14">
        <v>0</v>
      </c>
    </row>
    <row r="30" spans="2:7" x14ac:dyDescent="0.35">
      <c r="B30" s="16"/>
      <c r="C30" s="35" t="s">
        <v>21</v>
      </c>
      <c r="D30" s="13">
        <f t="shared" si="0"/>
        <v>42.2</v>
      </c>
      <c r="E30" s="51">
        <v>42.2</v>
      </c>
      <c r="F30" s="52">
        <v>0</v>
      </c>
      <c r="G30" s="14">
        <v>0</v>
      </c>
    </row>
    <row r="31" spans="2:7" x14ac:dyDescent="0.35">
      <c r="B31" s="16"/>
      <c r="C31" s="88" t="s">
        <v>28</v>
      </c>
      <c r="D31" s="13">
        <f t="shared" si="0"/>
        <v>34.799999999999997</v>
      </c>
      <c r="E31" s="52">
        <v>0</v>
      </c>
      <c r="F31" s="52">
        <v>34.799999999999997</v>
      </c>
      <c r="G31" s="14">
        <v>0</v>
      </c>
    </row>
    <row r="32" spans="2:7" x14ac:dyDescent="0.35">
      <c r="B32" s="16"/>
      <c r="C32" s="35" t="s">
        <v>150</v>
      </c>
      <c r="D32" s="13">
        <f t="shared" si="0"/>
        <v>30.5</v>
      </c>
      <c r="E32" s="37">
        <v>30.5</v>
      </c>
      <c r="F32" s="52">
        <v>0</v>
      </c>
      <c r="G32" s="14">
        <v>0</v>
      </c>
    </row>
    <row r="33" spans="2:7" x14ac:dyDescent="0.35">
      <c r="B33" s="16"/>
      <c r="C33" s="35" t="s">
        <v>20</v>
      </c>
      <c r="D33" s="13">
        <f t="shared" si="0"/>
        <v>24</v>
      </c>
      <c r="E33" s="14">
        <v>24</v>
      </c>
      <c r="F33" s="52">
        <v>0</v>
      </c>
      <c r="G33" s="14">
        <v>0</v>
      </c>
    </row>
    <row r="34" spans="2:7" x14ac:dyDescent="0.35">
      <c r="B34" s="16"/>
      <c r="C34" s="35" t="s">
        <v>149</v>
      </c>
      <c r="D34" s="13">
        <f t="shared" si="0"/>
        <v>17.600000000000001</v>
      </c>
      <c r="E34" s="52">
        <v>17.600000000000001</v>
      </c>
      <c r="F34" s="52">
        <v>0</v>
      </c>
      <c r="G34" s="14">
        <v>0</v>
      </c>
    </row>
    <row r="35" spans="2:7" x14ac:dyDescent="0.35">
      <c r="B35" s="16"/>
      <c r="C35" s="39" t="s">
        <v>116</v>
      </c>
      <c r="D35" s="13">
        <f t="shared" si="0"/>
        <v>12.7</v>
      </c>
      <c r="E35" s="51">
        <v>0</v>
      </c>
      <c r="F35" s="52">
        <v>12.7</v>
      </c>
      <c r="G35" s="14">
        <v>0</v>
      </c>
    </row>
    <row r="36" spans="2:7" x14ac:dyDescent="0.35">
      <c r="B36" s="16"/>
      <c r="C36" s="39" t="s">
        <v>40</v>
      </c>
      <c r="D36" s="13">
        <f t="shared" si="0"/>
        <v>11</v>
      </c>
      <c r="E36" s="14">
        <v>0</v>
      </c>
      <c r="F36" s="14">
        <v>11</v>
      </c>
      <c r="G36" s="14">
        <v>0</v>
      </c>
    </row>
    <row r="37" spans="2:7" x14ac:dyDescent="0.35">
      <c r="B37" s="16"/>
      <c r="C37" s="35" t="s">
        <v>44</v>
      </c>
      <c r="D37" s="13">
        <f t="shared" si="0"/>
        <v>10.1</v>
      </c>
      <c r="E37" s="14">
        <v>10.1</v>
      </c>
      <c r="F37" s="51">
        <v>0</v>
      </c>
      <c r="G37" s="14">
        <v>0</v>
      </c>
    </row>
    <row r="38" spans="2:7" x14ac:dyDescent="0.35">
      <c r="B38" s="16"/>
      <c r="C38" s="39" t="s">
        <v>27</v>
      </c>
      <c r="D38" s="13">
        <f t="shared" si="0"/>
        <v>9.9</v>
      </c>
      <c r="E38" s="52">
        <v>0</v>
      </c>
      <c r="F38" s="52">
        <v>9.9</v>
      </c>
      <c r="G38" s="14">
        <v>0</v>
      </c>
    </row>
    <row r="39" spans="2:7" x14ac:dyDescent="0.35">
      <c r="B39" s="16"/>
      <c r="C39" s="39" t="s">
        <v>133</v>
      </c>
      <c r="D39" s="13">
        <f t="shared" si="0"/>
        <v>8.9</v>
      </c>
      <c r="E39" s="14">
        <v>0</v>
      </c>
      <c r="F39" s="14">
        <v>8.9</v>
      </c>
      <c r="G39" s="14">
        <v>0</v>
      </c>
    </row>
    <row r="40" spans="2:7" x14ac:dyDescent="0.35">
      <c r="B40" s="16"/>
      <c r="C40" s="39" t="s">
        <v>202</v>
      </c>
      <c r="D40" s="13">
        <f t="shared" si="0"/>
        <v>8.9</v>
      </c>
      <c r="E40" s="14">
        <v>8.9</v>
      </c>
      <c r="F40" s="14">
        <v>0</v>
      </c>
      <c r="G40" s="14">
        <v>0</v>
      </c>
    </row>
    <row r="41" spans="2:7" x14ac:dyDescent="0.35">
      <c r="B41" s="16"/>
      <c r="C41" s="39" t="s">
        <v>30</v>
      </c>
      <c r="D41" s="13">
        <f t="shared" si="0"/>
        <v>6.1</v>
      </c>
      <c r="E41" s="14">
        <v>0</v>
      </c>
      <c r="F41" s="52">
        <v>6.1</v>
      </c>
      <c r="G41" s="14">
        <v>0</v>
      </c>
    </row>
    <row r="42" spans="2:7" x14ac:dyDescent="0.35">
      <c r="B42" s="16"/>
      <c r="C42" s="39" t="s">
        <v>29</v>
      </c>
      <c r="D42" s="13">
        <f t="shared" si="0"/>
        <v>5.4</v>
      </c>
      <c r="E42" s="14">
        <v>0</v>
      </c>
      <c r="F42" s="51">
        <v>5.4</v>
      </c>
      <c r="G42" s="14">
        <v>0</v>
      </c>
    </row>
    <row r="43" spans="2:7" x14ac:dyDescent="0.35">
      <c r="B43" s="16"/>
      <c r="C43" s="35" t="s">
        <v>26</v>
      </c>
      <c r="D43" s="13">
        <f t="shared" si="0"/>
        <v>5</v>
      </c>
      <c r="E43" s="14">
        <v>5</v>
      </c>
      <c r="F43" s="51">
        <v>0</v>
      </c>
      <c r="G43" s="14">
        <v>0</v>
      </c>
    </row>
    <row r="44" spans="2:7" x14ac:dyDescent="0.35">
      <c r="B44" s="16"/>
      <c r="C44" s="35" t="s">
        <v>24</v>
      </c>
      <c r="D44" s="13">
        <f t="shared" si="0"/>
        <v>4.9000000000000004</v>
      </c>
      <c r="E44" s="14">
        <v>4.9000000000000004</v>
      </c>
      <c r="F44" s="52">
        <v>0</v>
      </c>
      <c r="G44" s="14">
        <v>0</v>
      </c>
    </row>
    <row r="45" spans="2:7" x14ac:dyDescent="0.35">
      <c r="B45" s="16"/>
      <c r="C45" s="39" t="s">
        <v>41</v>
      </c>
      <c r="D45" s="13">
        <f t="shared" si="0"/>
        <v>4.8</v>
      </c>
      <c r="E45" s="14">
        <v>0</v>
      </c>
      <c r="F45" s="51">
        <v>4.8</v>
      </c>
      <c r="G45" s="14">
        <v>0</v>
      </c>
    </row>
    <row r="46" spans="2:7" x14ac:dyDescent="0.35">
      <c r="B46" s="16"/>
      <c r="C46" s="39" t="s">
        <v>25</v>
      </c>
      <c r="D46" s="13">
        <f t="shared" si="0"/>
        <v>4.5999999999999996</v>
      </c>
      <c r="E46" s="14">
        <v>4.5999999999999996</v>
      </c>
      <c r="F46" s="14">
        <v>0</v>
      </c>
      <c r="G46" s="14">
        <v>0</v>
      </c>
    </row>
    <row r="47" spans="2:7" x14ac:dyDescent="0.35">
      <c r="B47" s="16"/>
      <c r="C47" s="39" t="s">
        <v>81</v>
      </c>
      <c r="D47" s="13">
        <f t="shared" si="0"/>
        <v>4.0999999999999996</v>
      </c>
      <c r="E47" s="14">
        <v>0</v>
      </c>
      <c r="F47" s="51">
        <v>4.0999999999999996</v>
      </c>
      <c r="G47" s="14">
        <v>0</v>
      </c>
    </row>
    <row r="48" spans="2:7" x14ac:dyDescent="0.35">
      <c r="B48" s="16"/>
      <c r="C48" s="39" t="s">
        <v>83</v>
      </c>
      <c r="D48" s="13">
        <f t="shared" si="0"/>
        <v>4.0999999999999996</v>
      </c>
      <c r="E48" s="14">
        <v>0</v>
      </c>
      <c r="F48" s="51">
        <v>4.0999999999999996</v>
      </c>
      <c r="G48" s="14">
        <v>0</v>
      </c>
    </row>
    <row r="49" spans="2:7" x14ac:dyDescent="0.35">
      <c r="B49" s="16"/>
      <c r="C49" s="39" t="s">
        <v>36</v>
      </c>
      <c r="D49" s="13">
        <f t="shared" si="0"/>
        <v>4</v>
      </c>
      <c r="E49" s="14">
        <v>0</v>
      </c>
      <c r="F49" s="51">
        <v>4</v>
      </c>
      <c r="G49" s="14">
        <v>0</v>
      </c>
    </row>
    <row r="50" spans="2:7" x14ac:dyDescent="0.35">
      <c r="B50" s="16"/>
      <c r="C50" s="39" t="s">
        <v>37</v>
      </c>
      <c r="D50" s="13">
        <f t="shared" si="0"/>
        <v>4</v>
      </c>
      <c r="E50" s="14">
        <v>0</v>
      </c>
      <c r="F50" s="74">
        <v>4</v>
      </c>
      <c r="G50" s="14">
        <v>0</v>
      </c>
    </row>
    <row r="51" spans="2:7" x14ac:dyDescent="0.35">
      <c r="B51" s="16"/>
      <c r="C51" s="40" t="s">
        <v>110</v>
      </c>
      <c r="D51" s="13">
        <f t="shared" si="0"/>
        <v>3.5</v>
      </c>
      <c r="E51" s="14">
        <v>0</v>
      </c>
      <c r="F51" s="51">
        <v>3.5</v>
      </c>
      <c r="G51" s="14">
        <v>0</v>
      </c>
    </row>
    <row r="52" spans="2:7" x14ac:dyDescent="0.35">
      <c r="B52" s="16"/>
      <c r="C52" s="40" t="s">
        <v>87</v>
      </c>
      <c r="D52" s="13">
        <f t="shared" si="0"/>
        <v>3.4</v>
      </c>
      <c r="E52" s="14">
        <v>0</v>
      </c>
      <c r="F52" s="51">
        <v>3.4</v>
      </c>
      <c r="G52" s="14">
        <v>0</v>
      </c>
    </row>
    <row r="53" spans="2:7" x14ac:dyDescent="0.35">
      <c r="B53" s="16"/>
      <c r="C53" s="39" t="s">
        <v>84</v>
      </c>
      <c r="D53" s="13">
        <f t="shared" si="0"/>
        <v>3.2</v>
      </c>
      <c r="E53" s="14">
        <v>0</v>
      </c>
      <c r="F53" s="14">
        <v>3.2</v>
      </c>
      <c r="G53" s="14">
        <v>0</v>
      </c>
    </row>
    <row r="54" spans="2:7" x14ac:dyDescent="0.35">
      <c r="B54" s="16"/>
      <c r="C54" s="39" t="s">
        <v>32</v>
      </c>
      <c r="D54" s="13">
        <f t="shared" si="0"/>
        <v>3.1</v>
      </c>
      <c r="E54" s="14">
        <v>0</v>
      </c>
      <c r="F54" s="14">
        <v>3.1</v>
      </c>
      <c r="G54" s="14">
        <v>0</v>
      </c>
    </row>
    <row r="55" spans="2:7" x14ac:dyDescent="0.35">
      <c r="B55" s="16"/>
      <c r="C55" s="39" t="s">
        <v>201</v>
      </c>
      <c r="D55" s="13">
        <f t="shared" si="0"/>
        <v>3.1</v>
      </c>
      <c r="E55" s="14">
        <v>0</v>
      </c>
      <c r="F55" s="14">
        <v>3.1</v>
      </c>
      <c r="G55" s="14">
        <v>0</v>
      </c>
    </row>
    <row r="56" spans="2:7" x14ac:dyDescent="0.35">
      <c r="B56" s="16"/>
      <c r="C56" s="40" t="s">
        <v>102</v>
      </c>
      <c r="D56" s="13">
        <f t="shared" si="0"/>
        <v>3</v>
      </c>
      <c r="E56" s="14">
        <v>0</v>
      </c>
      <c r="F56" s="52">
        <v>3</v>
      </c>
      <c r="G56" s="14">
        <v>0</v>
      </c>
    </row>
    <row r="57" spans="2:7" x14ac:dyDescent="0.35">
      <c r="B57" s="16"/>
      <c r="C57" s="39" t="s">
        <v>38</v>
      </c>
      <c r="D57" s="13">
        <f t="shared" si="0"/>
        <v>2.8</v>
      </c>
      <c r="E57" s="14">
        <v>0</v>
      </c>
      <c r="F57" s="14">
        <v>2.8</v>
      </c>
      <c r="G57" s="14">
        <v>0</v>
      </c>
    </row>
    <row r="58" spans="2:7" ht="29" x14ac:dyDescent="0.35">
      <c r="B58" s="17"/>
      <c r="C58" s="53" t="s">
        <v>139</v>
      </c>
      <c r="D58" s="18"/>
      <c r="E58" s="18"/>
      <c r="F58" s="18"/>
      <c r="G58" s="18"/>
    </row>
    <row r="59" spans="2:7" x14ac:dyDescent="0.35">
      <c r="B59" s="16"/>
      <c r="C59" s="24" t="s">
        <v>15</v>
      </c>
      <c r="D59" s="18"/>
      <c r="E59" s="18"/>
      <c r="F59" s="18"/>
      <c r="G59" s="18"/>
    </row>
    <row r="60" spans="2:7" x14ac:dyDescent="0.35">
      <c r="B60" s="16"/>
      <c r="C60" s="24" t="s">
        <v>19</v>
      </c>
      <c r="D60" s="18"/>
      <c r="E60" s="18"/>
      <c r="F60" s="18"/>
      <c r="G60" s="18"/>
    </row>
    <row r="61" spans="2:7" x14ac:dyDescent="0.35">
      <c r="B61" s="16"/>
      <c r="C61" s="24" t="s">
        <v>151</v>
      </c>
      <c r="D61" s="18"/>
      <c r="E61" s="18"/>
      <c r="F61" s="18"/>
      <c r="G61" s="18"/>
    </row>
    <row r="62" spans="2:7" x14ac:dyDescent="0.35">
      <c r="B62" s="16"/>
      <c r="C62" s="24" t="s">
        <v>150</v>
      </c>
      <c r="D62" s="18"/>
      <c r="E62" s="18"/>
      <c r="F62" s="18"/>
      <c r="G62" s="18"/>
    </row>
    <row r="63" spans="2:7" x14ac:dyDescent="0.35">
      <c r="B63" s="16"/>
      <c r="C63" s="24" t="s">
        <v>20</v>
      </c>
      <c r="D63" s="18"/>
      <c r="E63" s="18"/>
      <c r="F63" s="18"/>
      <c r="G63" s="18"/>
    </row>
    <row r="64" spans="2:7" x14ac:dyDescent="0.35">
      <c r="B64" s="102"/>
      <c r="C64" s="24" t="s">
        <v>44</v>
      </c>
    </row>
    <row r="65" spans="2:6" x14ac:dyDescent="0.35">
      <c r="B65" s="102"/>
      <c r="C65" s="24" t="s">
        <v>27</v>
      </c>
    </row>
    <row r="66" spans="2:6" x14ac:dyDescent="0.35">
      <c r="B66" s="102"/>
      <c r="C66" s="24" t="s">
        <v>133</v>
      </c>
    </row>
    <row r="67" spans="2:6" x14ac:dyDescent="0.35">
      <c r="B67" s="103"/>
      <c r="C67" s="24" t="s">
        <v>84</v>
      </c>
    </row>
    <row r="68" spans="2:6" x14ac:dyDescent="0.35">
      <c r="B68" s="19"/>
      <c r="C68" s="24" t="s">
        <v>32</v>
      </c>
    </row>
    <row r="69" spans="2:6" x14ac:dyDescent="0.35">
      <c r="B69" s="20"/>
      <c r="C69" s="20" t="s">
        <v>46</v>
      </c>
    </row>
    <row r="70" spans="2:6" x14ac:dyDescent="0.35">
      <c r="B70" s="20">
        <v>1</v>
      </c>
      <c r="C70" s="20" t="s">
        <v>47</v>
      </c>
    </row>
    <row r="71" spans="2:6" x14ac:dyDescent="0.35">
      <c r="B71" s="20"/>
      <c r="C71" s="20" t="s">
        <v>196</v>
      </c>
    </row>
    <row r="72" spans="2:6" x14ac:dyDescent="0.35">
      <c r="B72" s="20"/>
      <c r="C72" s="20" t="s">
        <v>48</v>
      </c>
    </row>
    <row r="73" spans="2:6" x14ac:dyDescent="0.35">
      <c r="B73" s="20"/>
      <c r="C73" s="20" t="s">
        <v>197</v>
      </c>
    </row>
    <row r="74" spans="2:6" x14ac:dyDescent="0.35">
      <c r="B74" s="20"/>
      <c r="C74" s="20"/>
    </row>
    <row r="75" spans="2:6" x14ac:dyDescent="0.35">
      <c r="B75" s="20">
        <v>2</v>
      </c>
      <c r="C75" s="26" t="s">
        <v>164</v>
      </c>
    </row>
    <row r="76" spans="2:6" x14ac:dyDescent="0.35">
      <c r="B76" s="20"/>
      <c r="C76" s="26"/>
      <c r="D76" s="20" t="s">
        <v>162</v>
      </c>
      <c r="E76" s="20"/>
      <c r="F76" s="20"/>
    </row>
    <row r="77" spans="2:6" x14ac:dyDescent="0.35">
      <c r="B77" s="20"/>
      <c r="C77" s="92" t="s">
        <v>175</v>
      </c>
      <c r="D77" s="90">
        <v>67.03</v>
      </c>
      <c r="E77" s="20"/>
      <c r="F77" s="20"/>
    </row>
    <row r="78" spans="2:6" x14ac:dyDescent="0.35">
      <c r="B78" s="20"/>
      <c r="C78" s="91" t="s">
        <v>115</v>
      </c>
      <c r="D78" s="90">
        <v>34.700000000000003</v>
      </c>
      <c r="E78" s="20"/>
      <c r="F78" s="20"/>
    </row>
    <row r="79" spans="2:6" x14ac:dyDescent="0.35">
      <c r="B79" s="20"/>
      <c r="C79" s="91" t="s">
        <v>202</v>
      </c>
      <c r="D79" s="90">
        <v>33.299999999999997</v>
      </c>
      <c r="E79" s="20"/>
      <c r="F79" s="20"/>
    </row>
    <row r="80" spans="2:6" ht="24.5" x14ac:dyDescent="0.35">
      <c r="B80" s="20"/>
      <c r="C80" s="89" t="s">
        <v>161</v>
      </c>
      <c r="D80" s="90">
        <v>10</v>
      </c>
      <c r="E80" s="20"/>
      <c r="F80" s="20"/>
    </row>
    <row r="81" spans="2:4" x14ac:dyDescent="0.35">
      <c r="B81" s="20"/>
      <c r="C81" s="26" t="s">
        <v>153</v>
      </c>
    </row>
    <row r="82" spans="2:4" x14ac:dyDescent="0.35">
      <c r="B82" s="20"/>
      <c r="C82" s="75" t="s">
        <v>163</v>
      </c>
    </row>
    <row r="83" spans="2:4" x14ac:dyDescent="0.35">
      <c r="B83" s="20"/>
      <c r="C83" s="75" t="s">
        <v>168</v>
      </c>
    </row>
    <row r="84" spans="2:4" x14ac:dyDescent="0.35">
      <c r="B84" s="20"/>
      <c r="C84" s="26"/>
      <c r="D84" s="20" t="s">
        <v>165</v>
      </c>
    </row>
    <row r="85" spans="2:4" x14ac:dyDescent="0.35">
      <c r="B85" s="20"/>
      <c r="C85" s="92" t="s">
        <v>175</v>
      </c>
      <c r="D85" s="90">
        <v>67.03</v>
      </c>
    </row>
    <row r="86" spans="2:4" x14ac:dyDescent="0.35">
      <c r="B86" s="20"/>
      <c r="C86" s="91" t="s">
        <v>115</v>
      </c>
      <c r="D86" s="90">
        <v>34.700000000000003</v>
      </c>
    </row>
    <row r="87" spans="2:4" x14ac:dyDescent="0.35">
      <c r="B87" s="20"/>
      <c r="C87" s="91" t="s">
        <v>202</v>
      </c>
      <c r="D87" s="90">
        <v>33.299999999999997</v>
      </c>
    </row>
    <row r="88" spans="2:4" ht="24.5" x14ac:dyDescent="0.35">
      <c r="B88" s="20"/>
      <c r="C88" s="89" t="s">
        <v>161</v>
      </c>
      <c r="D88" s="90">
        <v>10</v>
      </c>
    </row>
    <row r="89" spans="2:4" x14ac:dyDescent="0.35">
      <c r="B89" s="20"/>
      <c r="C89" s="26" t="s">
        <v>169</v>
      </c>
    </row>
    <row r="90" spans="2:4" x14ac:dyDescent="0.35">
      <c r="B90" s="20"/>
      <c r="C90" s="26" t="s">
        <v>166</v>
      </c>
    </row>
    <row r="91" spans="2:4" x14ac:dyDescent="0.35">
      <c r="B91" s="20"/>
      <c r="C91" s="26"/>
    </row>
    <row r="92" spans="2:4" x14ac:dyDescent="0.35">
      <c r="B92" s="20">
        <v>3</v>
      </c>
      <c r="C92" s="20" t="s">
        <v>49</v>
      </c>
    </row>
    <row r="93" spans="2:4" x14ac:dyDescent="0.35">
      <c r="B93" s="20"/>
      <c r="C93" s="20" t="s">
        <v>140</v>
      </c>
    </row>
    <row r="94" spans="2:4" x14ac:dyDescent="0.35">
      <c r="B94" s="20"/>
      <c r="C94" s="20" t="s">
        <v>50</v>
      </c>
    </row>
    <row r="95" spans="2:4" x14ac:dyDescent="0.35">
      <c r="C95" s="20" t="s">
        <v>141</v>
      </c>
    </row>
    <row r="96" spans="2:4" x14ac:dyDescent="0.35">
      <c r="C96" s="20"/>
    </row>
    <row r="97" spans="2:3" x14ac:dyDescent="0.35">
      <c r="C97" s="20" t="s">
        <v>51</v>
      </c>
    </row>
    <row r="98" spans="2:3" x14ac:dyDescent="0.35">
      <c r="C98" s="20" t="s">
        <v>52</v>
      </c>
    </row>
    <row r="99" spans="2:3" x14ac:dyDescent="0.35">
      <c r="C99" s="20" t="s">
        <v>53</v>
      </c>
    </row>
    <row r="100" spans="2:3" x14ac:dyDescent="0.35">
      <c r="C100"/>
    </row>
    <row r="101" spans="2:3" x14ac:dyDescent="0.35">
      <c r="C101" s="20" t="s">
        <v>54</v>
      </c>
    </row>
    <row r="102" spans="2:3" x14ac:dyDescent="0.35">
      <c r="C102" s="20" t="s">
        <v>55</v>
      </c>
    </row>
    <row r="103" spans="2:3" x14ac:dyDescent="0.35">
      <c r="C103" s="20"/>
    </row>
    <row r="104" spans="2:3" x14ac:dyDescent="0.35">
      <c r="C104" s="20" t="s">
        <v>56</v>
      </c>
    </row>
    <row r="105" spans="2:3" x14ac:dyDescent="0.35">
      <c r="C105" s="20" t="s">
        <v>57</v>
      </c>
    </row>
    <row r="106" spans="2:3" x14ac:dyDescent="0.35">
      <c r="C106" s="20"/>
    </row>
    <row r="107" spans="2:3" x14ac:dyDescent="0.35">
      <c r="C107" s="58" t="s">
        <v>144</v>
      </c>
    </row>
    <row r="108" spans="2:3" x14ac:dyDescent="0.35">
      <c r="C108" s="59" t="s">
        <v>154</v>
      </c>
    </row>
    <row r="109" spans="2:3" x14ac:dyDescent="0.35">
      <c r="C109" s="59"/>
    </row>
    <row r="110" spans="2:3" x14ac:dyDescent="0.35">
      <c r="B110" s="3">
        <v>4</v>
      </c>
      <c r="C110" s="20" t="s">
        <v>58</v>
      </c>
    </row>
    <row r="111" spans="2:3" x14ac:dyDescent="0.35">
      <c r="C111" s="20" t="s">
        <v>59</v>
      </c>
    </row>
  </sheetData>
  <autoFilter ref="C18:G67"/>
  <sortState ref="C20:G57">
    <sortCondition descending="1" ref="D20:D57"/>
  </sortState>
  <mergeCells count="5">
    <mergeCell ref="B13:C14"/>
    <mergeCell ref="D13:D14"/>
    <mergeCell ref="E13:G13"/>
    <mergeCell ref="B15:C15"/>
    <mergeCell ref="B16:C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5"/>
  <sheetViews>
    <sheetView workbookViewId="0">
      <selection activeCell="F20" sqref="F20"/>
    </sheetView>
  </sheetViews>
  <sheetFormatPr defaultRowHeight="14.5" x14ac:dyDescent="0.35"/>
  <cols>
    <col min="1" max="1" width="7.81640625" customWidth="1"/>
    <col min="2" max="2" width="24.453125" customWidth="1"/>
    <col min="3" max="3" width="17.7265625" customWidth="1"/>
    <col min="4" max="4" width="14.26953125" customWidth="1"/>
    <col min="5" max="5" width="18.81640625" customWidth="1"/>
    <col min="6" max="6" width="23.54296875" customWidth="1"/>
    <col min="7" max="7" width="10.81640625" customWidth="1"/>
  </cols>
  <sheetData>
    <row r="2" spans="2:7" x14ac:dyDescent="0.35">
      <c r="B2" s="2" t="s">
        <v>66</v>
      </c>
      <c r="C2" s="1"/>
      <c r="D2" s="1"/>
      <c r="E2" s="1"/>
      <c r="F2" s="3"/>
    </row>
    <row r="3" spans="2:7" x14ac:dyDescent="0.35">
      <c r="B3" s="2" t="s">
        <v>67</v>
      </c>
      <c r="C3" s="1"/>
      <c r="D3" s="1"/>
      <c r="E3" s="1"/>
      <c r="F3" s="3"/>
    </row>
    <row r="4" spans="2:7" x14ac:dyDescent="0.35">
      <c r="B4" s="1"/>
      <c r="C4" s="1"/>
      <c r="D4" s="1"/>
      <c r="E4" s="1"/>
      <c r="F4" s="3"/>
    </row>
    <row r="5" spans="2:7" x14ac:dyDescent="0.35">
      <c r="B5" s="1" t="s">
        <v>2</v>
      </c>
      <c r="C5" s="1"/>
      <c r="D5" s="1"/>
      <c r="E5" s="1"/>
      <c r="F5" s="3"/>
    </row>
    <row r="6" spans="2:7" x14ac:dyDescent="0.35">
      <c r="B6" s="1" t="s">
        <v>3</v>
      </c>
      <c r="C6" s="1"/>
      <c r="D6" s="1"/>
      <c r="E6" s="1"/>
      <c r="F6" s="3"/>
    </row>
    <row r="7" spans="2:7" x14ac:dyDescent="0.35">
      <c r="B7" s="1"/>
      <c r="C7" s="1"/>
      <c r="D7" s="1"/>
      <c r="E7" s="1"/>
      <c r="F7" s="3"/>
    </row>
    <row r="8" spans="2:7" x14ac:dyDescent="0.35">
      <c r="B8" s="1" t="s">
        <v>5</v>
      </c>
      <c r="C8" s="27" t="s">
        <v>171</v>
      </c>
      <c r="D8" s="34"/>
      <c r="E8" s="4"/>
      <c r="F8" s="3"/>
    </row>
    <row r="9" spans="2:7" x14ac:dyDescent="0.35">
      <c r="B9" s="1" t="s">
        <v>186</v>
      </c>
      <c r="C9" s="27" t="s">
        <v>187</v>
      </c>
      <c r="D9" s="34"/>
      <c r="E9" s="4"/>
      <c r="F9" s="3"/>
    </row>
    <row r="10" spans="2:7" x14ac:dyDescent="0.35">
      <c r="B10" s="1"/>
      <c r="C10" s="1"/>
      <c r="D10" s="1"/>
      <c r="E10" s="1"/>
      <c r="F10" s="3"/>
    </row>
    <row r="11" spans="2:7" x14ac:dyDescent="0.35">
      <c r="B11" s="1" t="s">
        <v>6</v>
      </c>
      <c r="C11" s="1"/>
      <c r="D11" s="1"/>
      <c r="E11" s="1"/>
      <c r="F11" s="3"/>
    </row>
    <row r="12" spans="2:7" x14ac:dyDescent="0.35">
      <c r="B12" s="104"/>
      <c r="C12" s="105" t="s">
        <v>62</v>
      </c>
      <c r="D12" s="107" t="s">
        <v>8</v>
      </c>
      <c r="E12" s="108"/>
      <c r="F12" s="109"/>
      <c r="G12" s="114" t="s">
        <v>68</v>
      </c>
    </row>
    <row r="13" spans="2:7" ht="43.5" x14ac:dyDescent="0.35">
      <c r="B13" s="104"/>
      <c r="C13" s="106"/>
      <c r="D13" s="5" t="s">
        <v>9</v>
      </c>
      <c r="E13" s="5" t="s">
        <v>10</v>
      </c>
      <c r="F13" s="5" t="s">
        <v>11</v>
      </c>
      <c r="G13" s="115"/>
    </row>
    <row r="14" spans="2:7" ht="43.5" x14ac:dyDescent="0.35">
      <c r="B14" s="101" t="s">
        <v>190</v>
      </c>
      <c r="C14" s="6">
        <v>17.100000000000001</v>
      </c>
      <c r="D14" s="7">
        <f>SUM(D17:D61)</f>
        <v>0</v>
      </c>
      <c r="E14" s="7">
        <v>17.100000000000001</v>
      </c>
      <c r="F14" s="7">
        <f>SUM(F17:F61)</f>
        <v>0</v>
      </c>
      <c r="G14" s="24">
        <v>2020</v>
      </c>
    </row>
    <row r="15" spans="2:7" ht="43.5" x14ac:dyDescent="0.35">
      <c r="B15" s="31" t="s">
        <v>190</v>
      </c>
      <c r="C15" s="6">
        <f>SUM(D15:F15)</f>
        <v>20.7</v>
      </c>
      <c r="D15" s="7">
        <f>SUM(D18:D62)</f>
        <v>0</v>
      </c>
      <c r="E15" s="7">
        <v>20.7</v>
      </c>
      <c r="F15" s="7">
        <f>SUM(F18:F62)</f>
        <v>0</v>
      </c>
      <c r="G15" s="24">
        <v>2019</v>
      </c>
    </row>
    <row r="16" spans="2:7" ht="43.5" x14ac:dyDescent="0.35">
      <c r="B16" s="94" t="s">
        <v>190</v>
      </c>
      <c r="C16" s="6">
        <f>SUM(D16:F16)</f>
        <v>24.3</v>
      </c>
      <c r="D16" s="7">
        <f>SUM(D18:D63)</f>
        <v>0</v>
      </c>
      <c r="E16" s="7">
        <v>24.3</v>
      </c>
      <c r="F16" s="7">
        <f>SUM(F18:F63)</f>
        <v>0</v>
      </c>
      <c r="G16" s="24">
        <v>2018</v>
      </c>
    </row>
    <row r="17" spans="1:7" ht="43.5" x14ac:dyDescent="0.35">
      <c r="B17" s="94" t="s">
        <v>190</v>
      </c>
      <c r="C17" s="6">
        <f>SUM(D17:F17)</f>
        <v>27.9</v>
      </c>
      <c r="D17" s="7">
        <f>SUM(D20:D64)</f>
        <v>0</v>
      </c>
      <c r="E17" s="7">
        <v>27.9</v>
      </c>
      <c r="F17" s="7">
        <f>SUM(F20:F64)</f>
        <v>0</v>
      </c>
      <c r="G17" s="24">
        <v>2017</v>
      </c>
    </row>
    <row r="19" spans="1:7" x14ac:dyDescent="0.35">
      <c r="A19" s="20"/>
      <c r="B19" s="22" t="s">
        <v>46</v>
      </c>
    </row>
    <row r="20" spans="1:7" x14ac:dyDescent="0.35">
      <c r="A20" s="20">
        <v>1</v>
      </c>
      <c r="B20" s="23" t="s">
        <v>188</v>
      </c>
    </row>
    <row r="21" spans="1:7" x14ac:dyDescent="0.35">
      <c r="A21" s="20"/>
      <c r="B21" s="23" t="s">
        <v>191</v>
      </c>
    </row>
    <row r="22" spans="1:7" x14ac:dyDescent="0.35">
      <c r="A22" s="20"/>
      <c r="B22" s="23" t="s">
        <v>69</v>
      </c>
    </row>
    <row r="23" spans="1:7" x14ac:dyDescent="0.35">
      <c r="A23" s="20"/>
      <c r="B23" s="23" t="s">
        <v>189</v>
      </c>
    </row>
    <row r="24" spans="1:7" x14ac:dyDescent="0.35">
      <c r="A24" s="20"/>
      <c r="B24" s="23" t="s">
        <v>192</v>
      </c>
    </row>
    <row r="25" spans="1:7" x14ac:dyDescent="0.35">
      <c r="A25" s="20"/>
      <c r="B25" s="20"/>
    </row>
    <row r="26" spans="1:7" x14ac:dyDescent="0.35">
      <c r="A26" s="20">
        <v>2</v>
      </c>
      <c r="B26" s="20" t="s">
        <v>49</v>
      </c>
    </row>
    <row r="27" spans="1:7" x14ac:dyDescent="0.35">
      <c r="A27" s="20"/>
      <c r="B27" s="20" t="s">
        <v>140</v>
      </c>
    </row>
    <row r="28" spans="1:7" x14ac:dyDescent="0.35">
      <c r="A28" s="20"/>
      <c r="B28" s="20" t="s">
        <v>50</v>
      </c>
    </row>
    <row r="29" spans="1:7" x14ac:dyDescent="0.35">
      <c r="A29" s="20"/>
      <c r="B29" s="20" t="s">
        <v>141</v>
      </c>
    </row>
    <row r="30" spans="1:7" x14ac:dyDescent="0.35">
      <c r="A30" s="20"/>
      <c r="B30" s="20"/>
    </row>
    <row r="31" spans="1:7" x14ac:dyDescent="0.35">
      <c r="A31" s="20"/>
      <c r="B31" s="20" t="s">
        <v>51</v>
      </c>
    </row>
    <row r="32" spans="1:7" x14ac:dyDescent="0.35">
      <c r="A32" s="20"/>
      <c r="B32" s="20" t="s">
        <v>52</v>
      </c>
    </row>
    <row r="33" spans="1:2" x14ac:dyDescent="0.35">
      <c r="A33" s="20"/>
      <c r="B33" s="20" t="s">
        <v>53</v>
      </c>
    </row>
    <row r="34" spans="1:2" x14ac:dyDescent="0.35">
      <c r="A34" s="20"/>
    </row>
    <row r="35" spans="1:2" x14ac:dyDescent="0.35">
      <c r="A35" s="20"/>
      <c r="B35" s="20" t="s">
        <v>54</v>
      </c>
    </row>
    <row r="36" spans="1:2" x14ac:dyDescent="0.35">
      <c r="A36" s="20"/>
      <c r="B36" s="20" t="s">
        <v>55</v>
      </c>
    </row>
    <row r="37" spans="1:2" x14ac:dyDescent="0.35">
      <c r="A37" s="20"/>
      <c r="B37" s="20"/>
    </row>
    <row r="38" spans="1:2" x14ac:dyDescent="0.35">
      <c r="A38" s="20"/>
      <c r="B38" s="20" t="s">
        <v>56</v>
      </c>
    </row>
    <row r="39" spans="1:2" x14ac:dyDescent="0.35">
      <c r="A39" s="20"/>
      <c r="B39" s="20" t="s">
        <v>57</v>
      </c>
    </row>
    <row r="40" spans="1:2" x14ac:dyDescent="0.35">
      <c r="A40" s="20"/>
      <c r="B40" s="20"/>
    </row>
    <row r="41" spans="1:2" x14ac:dyDescent="0.35">
      <c r="A41" s="20"/>
      <c r="B41" s="58" t="s">
        <v>144</v>
      </c>
    </row>
    <row r="42" spans="1:2" x14ac:dyDescent="0.35">
      <c r="A42" s="20"/>
      <c r="B42" s="59" t="s">
        <v>154</v>
      </c>
    </row>
    <row r="43" spans="1:2" x14ac:dyDescent="0.35">
      <c r="A43" s="20"/>
      <c r="B43" s="20"/>
    </row>
    <row r="44" spans="1:2" x14ac:dyDescent="0.35">
      <c r="A44" s="20">
        <v>3</v>
      </c>
      <c r="B44" s="20" t="s">
        <v>58</v>
      </c>
    </row>
    <row r="45" spans="1:2" x14ac:dyDescent="0.35">
      <c r="A45" s="20"/>
      <c r="B45" s="20" t="s">
        <v>59</v>
      </c>
    </row>
  </sheetData>
  <mergeCells count="4">
    <mergeCell ref="B12:B13"/>
    <mergeCell ref="C12:C13"/>
    <mergeCell ref="D12:F12"/>
    <mergeCell ref="G12:G1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C8" sqref="C8"/>
    </sheetView>
  </sheetViews>
  <sheetFormatPr defaultRowHeight="14.5" x14ac:dyDescent="0.35"/>
  <cols>
    <col min="2" max="2" width="24.453125" customWidth="1"/>
    <col min="3" max="3" width="18" customWidth="1"/>
    <col min="4" max="4" width="14.26953125" customWidth="1"/>
    <col min="5" max="5" width="18.81640625" customWidth="1"/>
    <col min="6" max="6" width="23.54296875" customWidth="1"/>
    <col min="7" max="7" width="14.453125" customWidth="1"/>
  </cols>
  <sheetData>
    <row r="1" spans="2:7" x14ac:dyDescent="0.35">
      <c r="E1" s="56"/>
    </row>
    <row r="2" spans="2:7" x14ac:dyDescent="0.35">
      <c r="B2" s="2" t="s">
        <v>60</v>
      </c>
      <c r="C2" s="1"/>
      <c r="D2" s="1"/>
      <c r="E2" s="1"/>
      <c r="F2" s="3"/>
    </row>
    <row r="3" spans="2:7" x14ac:dyDescent="0.35">
      <c r="B3" s="2" t="s">
        <v>61</v>
      </c>
      <c r="C3" s="1"/>
      <c r="D3" s="1"/>
      <c r="E3" s="1"/>
      <c r="F3" s="3"/>
    </row>
    <row r="4" spans="2:7" x14ac:dyDescent="0.35">
      <c r="B4" s="1"/>
      <c r="C4" s="1"/>
      <c r="D4" s="1"/>
      <c r="E4" s="1"/>
      <c r="F4" s="3"/>
    </row>
    <row r="5" spans="2:7" x14ac:dyDescent="0.35">
      <c r="B5" s="1" t="s">
        <v>2</v>
      </c>
      <c r="C5" s="1"/>
      <c r="D5" s="1"/>
      <c r="E5" s="1"/>
      <c r="F5" s="3"/>
    </row>
    <row r="6" spans="2:7" x14ac:dyDescent="0.35">
      <c r="B6" s="1" t="s">
        <v>3</v>
      </c>
      <c r="C6" s="1"/>
      <c r="D6" s="1"/>
      <c r="E6" s="1"/>
      <c r="F6" s="3"/>
    </row>
    <row r="7" spans="2:7" x14ac:dyDescent="0.35">
      <c r="B7" s="1"/>
      <c r="C7" s="1"/>
      <c r="D7" s="1"/>
      <c r="E7" s="1"/>
      <c r="F7" s="3"/>
    </row>
    <row r="8" spans="2:7" x14ac:dyDescent="0.35">
      <c r="B8" s="1" t="s">
        <v>5</v>
      </c>
      <c r="C8" s="116" t="s">
        <v>194</v>
      </c>
      <c r="D8" s="34"/>
      <c r="E8" s="4"/>
      <c r="F8" s="3"/>
    </row>
    <row r="9" spans="2:7" x14ac:dyDescent="0.35">
      <c r="B9" s="1"/>
      <c r="C9" s="1"/>
      <c r="D9" s="1"/>
      <c r="E9" s="1"/>
      <c r="F9" s="3"/>
    </row>
    <row r="10" spans="2:7" x14ac:dyDescent="0.35">
      <c r="B10" s="1" t="s">
        <v>6</v>
      </c>
      <c r="C10" s="1"/>
      <c r="D10" s="1"/>
      <c r="E10" s="1"/>
      <c r="F10" s="3"/>
    </row>
    <row r="11" spans="2:7" x14ac:dyDescent="0.35">
      <c r="B11" s="104"/>
      <c r="C11" s="105" t="s">
        <v>62</v>
      </c>
      <c r="D11" s="107" t="s">
        <v>136</v>
      </c>
      <c r="E11" s="108"/>
      <c r="F11" s="109"/>
      <c r="G11" s="114" t="s">
        <v>63</v>
      </c>
    </row>
    <row r="12" spans="2:7" ht="43.5" x14ac:dyDescent="0.35">
      <c r="B12" s="104"/>
      <c r="C12" s="106"/>
      <c r="D12" s="5" t="s">
        <v>9</v>
      </c>
      <c r="E12" s="5" t="s">
        <v>10</v>
      </c>
      <c r="F12" s="5" t="s">
        <v>11</v>
      </c>
      <c r="G12" s="115"/>
    </row>
    <row r="13" spans="2:7" ht="43.5" x14ac:dyDescent="0.35">
      <c r="B13" s="96" t="s">
        <v>64</v>
      </c>
      <c r="C13" s="6">
        <v>119.1</v>
      </c>
      <c r="D13" s="45">
        <v>119</v>
      </c>
      <c r="E13" s="45">
        <v>0.1</v>
      </c>
      <c r="F13" s="45">
        <v>0</v>
      </c>
      <c r="G13" s="44">
        <v>2020</v>
      </c>
    </row>
    <row r="14" spans="2:7" ht="43.5" x14ac:dyDescent="0.35">
      <c r="B14" s="71" t="s">
        <v>64</v>
      </c>
      <c r="C14" s="6">
        <f>D14+E14+F14</f>
        <v>52.300000000000004</v>
      </c>
      <c r="D14" s="45">
        <v>52.2</v>
      </c>
      <c r="E14" s="45">
        <v>0.1</v>
      </c>
      <c r="F14" s="45">
        <v>0</v>
      </c>
      <c r="G14" s="44">
        <v>2019</v>
      </c>
    </row>
    <row r="15" spans="2:7" ht="43.5" x14ac:dyDescent="0.35">
      <c r="B15" s="32" t="s">
        <v>64</v>
      </c>
      <c r="C15" s="6">
        <f>D15+E15+F15</f>
        <v>43.300000000000004</v>
      </c>
      <c r="D15" s="45">
        <v>43.2</v>
      </c>
      <c r="E15" s="45">
        <v>0.1</v>
      </c>
      <c r="F15" s="45">
        <v>0</v>
      </c>
      <c r="G15" s="44">
        <v>2018</v>
      </c>
    </row>
    <row r="16" spans="2:7" ht="43.5" x14ac:dyDescent="0.35">
      <c r="B16" s="31" t="s">
        <v>64</v>
      </c>
      <c r="C16" s="6">
        <f>D16+E16+F16</f>
        <v>46.1</v>
      </c>
      <c r="D16" s="45">
        <v>46</v>
      </c>
      <c r="E16" s="45">
        <v>0.1</v>
      </c>
      <c r="F16" s="45">
        <v>0</v>
      </c>
      <c r="G16" s="44">
        <v>2017</v>
      </c>
    </row>
    <row r="18" spans="1:2" x14ac:dyDescent="0.35">
      <c r="A18" s="20"/>
      <c r="B18" s="22" t="s">
        <v>46</v>
      </c>
    </row>
    <row r="19" spans="1:2" x14ac:dyDescent="0.35">
      <c r="A19" s="20">
        <v>1</v>
      </c>
      <c r="B19" s="23" t="s">
        <v>65</v>
      </c>
    </row>
    <row r="20" spans="1:2" x14ac:dyDescent="0.35">
      <c r="A20" s="20"/>
      <c r="B20" s="23" t="s">
        <v>143</v>
      </c>
    </row>
    <row r="22" spans="1:2" x14ac:dyDescent="0.35">
      <c r="A22" s="20">
        <v>2</v>
      </c>
      <c r="B22" s="20" t="s">
        <v>49</v>
      </c>
    </row>
    <row r="23" spans="1:2" x14ac:dyDescent="0.35">
      <c r="A23" s="20"/>
      <c r="B23" s="20" t="s">
        <v>140</v>
      </c>
    </row>
    <row r="24" spans="1:2" x14ac:dyDescent="0.35">
      <c r="A24" s="20"/>
      <c r="B24" s="20" t="s">
        <v>50</v>
      </c>
    </row>
    <row r="25" spans="1:2" x14ac:dyDescent="0.35">
      <c r="A25" s="20"/>
      <c r="B25" s="20" t="s">
        <v>141</v>
      </c>
    </row>
    <row r="26" spans="1:2" x14ac:dyDescent="0.35">
      <c r="A26" s="20"/>
      <c r="B26" s="20"/>
    </row>
    <row r="27" spans="1:2" x14ac:dyDescent="0.35">
      <c r="A27" s="20"/>
      <c r="B27" s="20" t="s">
        <v>51</v>
      </c>
    </row>
    <row r="28" spans="1:2" x14ac:dyDescent="0.35">
      <c r="A28" s="20"/>
      <c r="B28" s="20" t="s">
        <v>52</v>
      </c>
    </row>
    <row r="29" spans="1:2" x14ac:dyDescent="0.35">
      <c r="A29" s="20"/>
      <c r="B29" s="20" t="s">
        <v>53</v>
      </c>
    </row>
    <row r="30" spans="1:2" x14ac:dyDescent="0.35">
      <c r="A30" s="20"/>
    </row>
    <row r="31" spans="1:2" x14ac:dyDescent="0.35">
      <c r="A31" s="20"/>
      <c r="B31" s="20" t="s">
        <v>54</v>
      </c>
    </row>
    <row r="32" spans="1:2" x14ac:dyDescent="0.35">
      <c r="A32" s="20"/>
      <c r="B32" s="20" t="s">
        <v>55</v>
      </c>
    </row>
    <row r="33" spans="1:2" x14ac:dyDescent="0.35">
      <c r="A33" s="20"/>
      <c r="B33" s="20"/>
    </row>
    <row r="34" spans="1:2" x14ac:dyDescent="0.35">
      <c r="A34" s="20"/>
      <c r="B34" s="20" t="s">
        <v>56</v>
      </c>
    </row>
    <row r="35" spans="1:2" x14ac:dyDescent="0.35">
      <c r="A35" s="20"/>
      <c r="B35" s="20" t="s">
        <v>57</v>
      </c>
    </row>
    <row r="36" spans="1:2" x14ac:dyDescent="0.35">
      <c r="A36" s="20"/>
      <c r="B36" s="20"/>
    </row>
    <row r="37" spans="1:2" x14ac:dyDescent="0.35">
      <c r="A37" s="20"/>
      <c r="B37" s="58" t="s">
        <v>144</v>
      </c>
    </row>
    <row r="38" spans="1:2" x14ac:dyDescent="0.35">
      <c r="A38" s="20"/>
      <c r="B38" s="59" t="s">
        <v>154</v>
      </c>
    </row>
    <row r="39" spans="1:2" x14ac:dyDescent="0.35">
      <c r="A39" s="20"/>
      <c r="B39" s="20"/>
    </row>
    <row r="40" spans="1:2" x14ac:dyDescent="0.35">
      <c r="A40" s="20">
        <v>3</v>
      </c>
      <c r="B40" s="20" t="s">
        <v>58</v>
      </c>
    </row>
    <row r="41" spans="1:2" x14ac:dyDescent="0.35">
      <c r="A41" s="20"/>
      <c r="B41" s="20" t="s">
        <v>59</v>
      </c>
    </row>
  </sheetData>
  <mergeCells count="4">
    <mergeCell ref="B11:B12"/>
    <mergeCell ref="C11:C12"/>
    <mergeCell ref="D11:F11"/>
    <mergeCell ref="G11:G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0"/>
  <sheetViews>
    <sheetView workbookViewId="0">
      <selection activeCell="F9" sqref="F9"/>
    </sheetView>
  </sheetViews>
  <sheetFormatPr defaultColWidth="14.7265625" defaultRowHeight="14.5" x14ac:dyDescent="0.35"/>
  <cols>
    <col min="1" max="1" width="3.7265625" style="3" customWidth="1"/>
    <col min="2" max="2" width="2.26953125" style="3" bestFit="1" customWidth="1"/>
    <col min="3" max="3" width="54.453125" style="3" customWidth="1"/>
    <col min="4" max="4" width="20.1796875" style="3" customWidth="1"/>
    <col min="5" max="5" width="24.26953125" style="3" customWidth="1"/>
    <col min="6" max="6" width="27.453125" style="3" customWidth="1"/>
    <col min="7" max="16384" width="14.7265625" style="3"/>
  </cols>
  <sheetData>
    <row r="1" spans="2:8" x14ac:dyDescent="0.35">
      <c r="D1" s="56"/>
    </row>
    <row r="2" spans="2:8" x14ac:dyDescent="0.35">
      <c r="E2" s="69"/>
    </row>
    <row r="3" spans="2:8" x14ac:dyDescent="0.35">
      <c r="B3" s="1"/>
      <c r="C3" s="2" t="s">
        <v>70</v>
      </c>
      <c r="D3" s="1"/>
      <c r="E3" s="1"/>
      <c r="F3" s="1"/>
    </row>
    <row r="4" spans="2:8" x14ac:dyDescent="0.35">
      <c r="B4" s="1"/>
      <c r="C4" s="2" t="s">
        <v>71</v>
      </c>
      <c r="D4" s="1"/>
      <c r="E4" s="1"/>
      <c r="F4" s="1"/>
    </row>
    <row r="5" spans="2:8" x14ac:dyDescent="0.35">
      <c r="B5" s="1"/>
      <c r="C5" s="2"/>
      <c r="D5" s="1"/>
      <c r="E5" s="1"/>
      <c r="F5" s="1"/>
    </row>
    <row r="6" spans="2:8" x14ac:dyDescent="0.35">
      <c r="B6" s="1"/>
      <c r="C6" s="1" t="s">
        <v>2</v>
      </c>
      <c r="D6" s="1"/>
      <c r="E6" s="1"/>
      <c r="F6" s="1"/>
    </row>
    <row r="7" spans="2:8" x14ac:dyDescent="0.35">
      <c r="B7" s="1"/>
      <c r="C7" s="1" t="s">
        <v>3</v>
      </c>
      <c r="D7" s="1"/>
      <c r="E7" s="1"/>
      <c r="F7" s="1"/>
    </row>
    <row r="8" spans="2:8" x14ac:dyDescent="0.35">
      <c r="B8" s="1"/>
      <c r="C8" s="1"/>
      <c r="D8" s="1"/>
      <c r="E8" s="1"/>
      <c r="F8" s="25" t="s">
        <v>72</v>
      </c>
    </row>
    <row r="9" spans="2:8" ht="29" x14ac:dyDescent="0.35">
      <c r="B9" s="1"/>
      <c r="C9" s="1" t="s">
        <v>4</v>
      </c>
      <c r="D9" s="82">
        <v>2020</v>
      </c>
      <c r="E9" s="54" t="s">
        <v>200</v>
      </c>
      <c r="F9" s="55">
        <v>27166.9</v>
      </c>
      <c r="G9"/>
      <c r="H9" s="46"/>
    </row>
    <row r="10" spans="2:8" x14ac:dyDescent="0.35">
      <c r="B10" s="1"/>
      <c r="C10" s="1" t="s">
        <v>5</v>
      </c>
      <c r="D10" s="83" t="s">
        <v>206</v>
      </c>
      <c r="E10" s="4"/>
      <c r="F10" s="4"/>
    </row>
    <row r="11" spans="2:8" x14ac:dyDescent="0.35">
      <c r="B11" s="1"/>
      <c r="C11" s="1"/>
      <c r="D11" s="1"/>
      <c r="E11" s="1"/>
      <c r="F11" s="1"/>
    </row>
    <row r="12" spans="2:8" x14ac:dyDescent="0.35">
      <c r="B12" s="1"/>
      <c r="C12" s="1" t="s">
        <v>73</v>
      </c>
      <c r="D12" s="1"/>
      <c r="E12" s="1"/>
      <c r="F12" s="1"/>
    </row>
    <row r="13" spans="2:8" x14ac:dyDescent="0.35">
      <c r="B13" s="104"/>
      <c r="C13" s="104"/>
      <c r="D13" s="105" t="s">
        <v>74</v>
      </c>
      <c r="E13" s="105" t="s">
        <v>75</v>
      </c>
      <c r="F13" s="105" t="s">
        <v>76</v>
      </c>
    </row>
    <row r="14" spans="2:8" ht="63.75" customHeight="1" x14ac:dyDescent="0.35">
      <c r="B14" s="104"/>
      <c r="C14" s="104"/>
      <c r="D14" s="106"/>
      <c r="E14" s="106"/>
      <c r="F14" s="106"/>
    </row>
    <row r="15" spans="2:8" x14ac:dyDescent="0.35">
      <c r="B15" s="112" t="s">
        <v>77</v>
      </c>
      <c r="C15" s="113"/>
      <c r="D15" s="9"/>
      <c r="E15" s="9"/>
      <c r="F15" s="9"/>
    </row>
    <row r="16" spans="2:8" x14ac:dyDescent="0.35">
      <c r="B16" s="99"/>
      <c r="C16" s="35" t="s">
        <v>17</v>
      </c>
      <c r="D16" s="70">
        <v>100</v>
      </c>
      <c r="E16" s="37">
        <v>2007.2</v>
      </c>
      <c r="F16" s="38">
        <f t="shared" ref="F16:F47" si="0">E16*100/F$9</f>
        <v>7.3884027989943641</v>
      </c>
    </row>
    <row r="17" spans="2:6" x14ac:dyDescent="0.35">
      <c r="B17" s="99"/>
      <c r="C17" s="35" t="s">
        <v>149</v>
      </c>
      <c r="D17" s="84">
        <v>100</v>
      </c>
      <c r="E17" s="85">
        <v>1448.8</v>
      </c>
      <c r="F17" s="38">
        <f t="shared" si="0"/>
        <v>5.3329603304020701</v>
      </c>
    </row>
    <row r="18" spans="2:6" x14ac:dyDescent="0.35">
      <c r="B18" s="99"/>
      <c r="C18" s="35" t="s">
        <v>137</v>
      </c>
      <c r="D18" s="36">
        <v>100</v>
      </c>
      <c r="E18" s="37">
        <v>387</v>
      </c>
      <c r="F18" s="38">
        <f t="shared" si="0"/>
        <v>1.4245276420938715</v>
      </c>
    </row>
    <row r="19" spans="2:6" x14ac:dyDescent="0.35">
      <c r="B19" s="99"/>
      <c r="C19" s="35" t="s">
        <v>175</v>
      </c>
      <c r="D19" s="36">
        <v>67.03</v>
      </c>
      <c r="E19" s="37">
        <v>251.7</v>
      </c>
      <c r="F19" s="38">
        <f t="shared" si="0"/>
        <v>0.92649510985795214</v>
      </c>
    </row>
    <row r="20" spans="2:6" x14ac:dyDescent="0.35">
      <c r="B20" s="99"/>
      <c r="C20" s="35" t="s">
        <v>18</v>
      </c>
      <c r="D20" s="36">
        <v>100</v>
      </c>
      <c r="E20" s="37">
        <v>176.1</v>
      </c>
      <c r="F20" s="38">
        <f t="shared" si="0"/>
        <v>0.64821529140240508</v>
      </c>
    </row>
    <row r="21" spans="2:6" x14ac:dyDescent="0.35">
      <c r="B21" s="99"/>
      <c r="C21" s="35" t="s">
        <v>19</v>
      </c>
      <c r="D21" s="36">
        <v>100</v>
      </c>
      <c r="E21" s="37">
        <v>94</v>
      </c>
      <c r="F21" s="38">
        <f t="shared" si="0"/>
        <v>0.34600929807964836</v>
      </c>
    </row>
    <row r="22" spans="2:6" x14ac:dyDescent="0.35">
      <c r="B22" s="99"/>
      <c r="C22" s="35" t="s">
        <v>152</v>
      </c>
      <c r="D22" s="36">
        <v>100</v>
      </c>
      <c r="E22" s="37">
        <v>75.5</v>
      </c>
      <c r="F22" s="38">
        <f t="shared" si="0"/>
        <v>0.27791172345758991</v>
      </c>
    </row>
    <row r="23" spans="2:6" x14ac:dyDescent="0.35">
      <c r="B23" s="99"/>
      <c r="C23" s="39" t="s">
        <v>27</v>
      </c>
      <c r="D23" s="47">
        <v>100</v>
      </c>
      <c r="E23" s="47">
        <v>74.900000000000006</v>
      </c>
      <c r="F23" s="38">
        <f t="shared" si="0"/>
        <v>0.27570315346984753</v>
      </c>
    </row>
    <row r="24" spans="2:6" x14ac:dyDescent="0.35">
      <c r="B24" s="99"/>
      <c r="C24" s="40" t="s">
        <v>28</v>
      </c>
      <c r="D24" s="47">
        <v>100</v>
      </c>
      <c r="E24" s="77">
        <v>61.3</v>
      </c>
      <c r="F24" s="38">
        <f t="shared" si="0"/>
        <v>0.22564223374768558</v>
      </c>
    </row>
    <row r="25" spans="2:6" x14ac:dyDescent="0.35">
      <c r="B25" s="99"/>
      <c r="C25" s="39" t="s">
        <v>30</v>
      </c>
      <c r="D25" s="47">
        <v>100</v>
      </c>
      <c r="E25" s="47">
        <v>59.4</v>
      </c>
      <c r="F25" s="38">
        <f t="shared" si="0"/>
        <v>0.2186484287865012</v>
      </c>
    </row>
    <row r="26" spans="2:6" x14ac:dyDescent="0.35">
      <c r="B26" s="99"/>
      <c r="C26" s="39" t="s">
        <v>31</v>
      </c>
      <c r="D26" s="47">
        <v>100</v>
      </c>
      <c r="E26" s="77">
        <v>58</v>
      </c>
      <c r="F26" s="38">
        <f t="shared" si="0"/>
        <v>0.2134950988151022</v>
      </c>
    </row>
    <row r="27" spans="2:6" x14ac:dyDescent="0.35">
      <c r="B27" s="99"/>
      <c r="C27" s="39" t="s">
        <v>29</v>
      </c>
      <c r="D27" s="47">
        <v>100</v>
      </c>
      <c r="E27" s="77">
        <v>54.3</v>
      </c>
      <c r="F27" s="38">
        <f t="shared" si="0"/>
        <v>0.19987558389069049</v>
      </c>
    </row>
    <row r="28" spans="2:6" x14ac:dyDescent="0.35">
      <c r="B28" s="99"/>
      <c r="C28" s="41" t="s">
        <v>81</v>
      </c>
      <c r="D28" s="47">
        <v>100</v>
      </c>
      <c r="E28" s="47">
        <v>45.9</v>
      </c>
      <c r="F28" s="38">
        <f t="shared" si="0"/>
        <v>0.1689556040622964</v>
      </c>
    </row>
    <row r="29" spans="2:6" x14ac:dyDescent="0.35">
      <c r="B29" s="99"/>
      <c r="C29" s="100" t="s">
        <v>83</v>
      </c>
      <c r="D29" s="47">
        <v>100</v>
      </c>
      <c r="E29" s="36">
        <v>37.5</v>
      </c>
      <c r="F29" s="38">
        <f t="shared" si="0"/>
        <v>0.13803562423390228</v>
      </c>
    </row>
    <row r="30" spans="2:6" x14ac:dyDescent="0.35">
      <c r="B30" s="99"/>
      <c r="C30" s="39" t="s">
        <v>34</v>
      </c>
      <c r="D30" s="47">
        <v>100</v>
      </c>
      <c r="E30" s="77">
        <v>36.200000000000003</v>
      </c>
      <c r="F30" s="38">
        <f t="shared" si="0"/>
        <v>0.13325038926046034</v>
      </c>
    </row>
    <row r="31" spans="2:6" x14ac:dyDescent="0.35">
      <c r="B31" s="99"/>
      <c r="C31" s="35" t="s">
        <v>22</v>
      </c>
      <c r="D31" s="36">
        <v>100</v>
      </c>
      <c r="E31" s="37">
        <v>34.299999999999997</v>
      </c>
      <c r="F31" s="38">
        <f t="shared" si="0"/>
        <v>0.12625658429927594</v>
      </c>
    </row>
    <row r="32" spans="2:6" x14ac:dyDescent="0.35">
      <c r="B32" s="99"/>
      <c r="C32" s="39" t="s">
        <v>32</v>
      </c>
      <c r="D32" s="47">
        <v>100</v>
      </c>
      <c r="E32" s="77">
        <v>33.9</v>
      </c>
      <c r="F32" s="38">
        <f t="shared" si="0"/>
        <v>0.12478420430744766</v>
      </c>
    </row>
    <row r="33" spans="2:6" x14ac:dyDescent="0.35">
      <c r="B33" s="99"/>
      <c r="C33" s="35" t="s">
        <v>151</v>
      </c>
      <c r="D33" s="36">
        <v>100</v>
      </c>
      <c r="E33" s="37">
        <v>32.9</v>
      </c>
      <c r="F33" s="38">
        <f t="shared" si="0"/>
        <v>0.12110325432787693</v>
      </c>
    </row>
    <row r="34" spans="2:6" x14ac:dyDescent="0.35">
      <c r="B34" s="99"/>
      <c r="C34" s="40" t="s">
        <v>82</v>
      </c>
      <c r="D34" s="36">
        <v>100</v>
      </c>
      <c r="E34" s="36">
        <v>31.1</v>
      </c>
      <c r="F34" s="38">
        <f t="shared" si="0"/>
        <v>0.11447754436464962</v>
      </c>
    </row>
    <row r="35" spans="2:6" x14ac:dyDescent="0.35">
      <c r="B35" s="99"/>
      <c r="C35" s="39" t="s">
        <v>35</v>
      </c>
      <c r="D35" s="47">
        <v>100</v>
      </c>
      <c r="E35" s="36">
        <v>29.6</v>
      </c>
      <c r="F35" s="38">
        <f t="shared" si="0"/>
        <v>0.10895611939529354</v>
      </c>
    </row>
    <row r="36" spans="2:6" x14ac:dyDescent="0.35">
      <c r="B36" s="99"/>
      <c r="C36" s="39" t="s">
        <v>36</v>
      </c>
      <c r="D36" s="47">
        <v>100</v>
      </c>
      <c r="E36" s="36">
        <v>29.1</v>
      </c>
      <c r="F36" s="38">
        <f t="shared" si="0"/>
        <v>0.10711564440550816</v>
      </c>
    </row>
    <row r="37" spans="2:6" x14ac:dyDescent="0.35">
      <c r="B37" s="99"/>
      <c r="C37" s="35" t="s">
        <v>150</v>
      </c>
      <c r="D37" s="36">
        <v>100</v>
      </c>
      <c r="E37" s="37">
        <v>28.6</v>
      </c>
      <c r="F37" s="38">
        <f t="shared" si="0"/>
        <v>0.10527516941572281</v>
      </c>
    </row>
    <row r="38" spans="2:6" x14ac:dyDescent="0.35">
      <c r="B38" s="99"/>
      <c r="C38" s="39" t="s">
        <v>110</v>
      </c>
      <c r="D38" s="47">
        <v>100</v>
      </c>
      <c r="E38" s="36">
        <v>27</v>
      </c>
      <c r="F38" s="38">
        <f t="shared" si="0"/>
        <v>9.9385649448409635E-2</v>
      </c>
    </row>
    <row r="39" spans="2:6" x14ac:dyDescent="0.35">
      <c r="B39" s="99"/>
      <c r="C39" s="39" t="s">
        <v>33</v>
      </c>
      <c r="D39" s="47">
        <v>100</v>
      </c>
      <c r="E39" s="36">
        <v>26.2</v>
      </c>
      <c r="F39" s="38">
        <f t="shared" si="0"/>
        <v>9.6440889464753057E-2</v>
      </c>
    </row>
    <row r="40" spans="2:6" x14ac:dyDescent="0.35">
      <c r="B40" s="99"/>
      <c r="C40" s="39" t="s">
        <v>38</v>
      </c>
      <c r="D40" s="47">
        <v>100</v>
      </c>
      <c r="E40" s="36">
        <v>25.2</v>
      </c>
      <c r="F40" s="38">
        <f t="shared" si="0"/>
        <v>9.2759939485182324E-2</v>
      </c>
    </row>
    <row r="41" spans="2:6" x14ac:dyDescent="0.35">
      <c r="B41" s="99"/>
      <c r="C41" s="39" t="s">
        <v>40</v>
      </c>
      <c r="D41" s="47">
        <v>100</v>
      </c>
      <c r="E41" s="36">
        <v>24.8</v>
      </c>
      <c r="F41" s="38">
        <f t="shared" si="0"/>
        <v>9.1287559493354042E-2</v>
      </c>
    </row>
    <row r="42" spans="2:6" x14ac:dyDescent="0.35">
      <c r="B42" s="99"/>
      <c r="C42" s="35" t="s">
        <v>21</v>
      </c>
      <c r="D42" s="36">
        <v>100</v>
      </c>
      <c r="E42" s="37">
        <v>23</v>
      </c>
      <c r="F42" s="38">
        <f t="shared" si="0"/>
        <v>8.4661849530126732E-2</v>
      </c>
    </row>
    <row r="43" spans="2:6" x14ac:dyDescent="0.35">
      <c r="B43" s="99"/>
      <c r="C43" s="39" t="s">
        <v>90</v>
      </c>
      <c r="D43" s="47">
        <v>100</v>
      </c>
      <c r="E43" s="36">
        <v>22.9</v>
      </c>
      <c r="F43" s="38">
        <f t="shared" si="0"/>
        <v>8.4293754532169654E-2</v>
      </c>
    </row>
    <row r="44" spans="2:6" x14ac:dyDescent="0.35">
      <c r="B44" s="99"/>
      <c r="C44" s="39" t="s">
        <v>39</v>
      </c>
      <c r="D44" s="47">
        <v>100</v>
      </c>
      <c r="E44" s="36">
        <v>22.8</v>
      </c>
      <c r="F44" s="38">
        <f t="shared" si="0"/>
        <v>8.3925659534212591E-2</v>
      </c>
    </row>
    <row r="45" spans="2:6" x14ac:dyDescent="0.35">
      <c r="B45" s="99"/>
      <c r="C45" s="35" t="s">
        <v>15</v>
      </c>
      <c r="D45" s="36">
        <v>100</v>
      </c>
      <c r="E45" s="37">
        <v>20.8</v>
      </c>
      <c r="F45" s="38">
        <f t="shared" si="0"/>
        <v>7.6563759575071125E-2</v>
      </c>
    </row>
    <row r="46" spans="2:6" x14ac:dyDescent="0.35">
      <c r="B46" s="99"/>
      <c r="C46" s="39" t="s">
        <v>87</v>
      </c>
      <c r="D46" s="47">
        <v>100</v>
      </c>
      <c r="E46" s="36">
        <v>20.2</v>
      </c>
      <c r="F46" s="38">
        <f t="shared" si="0"/>
        <v>7.4355189587328688E-2</v>
      </c>
    </row>
    <row r="47" spans="2:6" x14ac:dyDescent="0.35">
      <c r="B47" s="99"/>
      <c r="C47" s="40" t="s">
        <v>25</v>
      </c>
      <c r="D47" s="36">
        <v>100</v>
      </c>
      <c r="E47" s="37">
        <v>20.100000000000001</v>
      </c>
      <c r="F47" s="38">
        <f t="shared" si="0"/>
        <v>7.3987094589371624E-2</v>
      </c>
    </row>
    <row r="48" spans="2:6" x14ac:dyDescent="0.35">
      <c r="B48" s="99"/>
      <c r="C48" s="39" t="s">
        <v>37</v>
      </c>
      <c r="D48" s="47">
        <v>100</v>
      </c>
      <c r="E48" s="36">
        <v>19.7</v>
      </c>
      <c r="F48" s="38">
        <f t="shared" ref="F48:F79" si="1">E48*100/F$9</f>
        <v>7.2514714597543328E-2</v>
      </c>
    </row>
    <row r="49" spans="2:6" x14ac:dyDescent="0.35">
      <c r="B49" s="99"/>
      <c r="C49" s="39" t="s">
        <v>84</v>
      </c>
      <c r="D49" s="47">
        <v>100</v>
      </c>
      <c r="E49" s="36">
        <v>19.399999999999999</v>
      </c>
      <c r="F49" s="38">
        <f t="shared" si="1"/>
        <v>7.141042960367211E-2</v>
      </c>
    </row>
    <row r="50" spans="2:6" x14ac:dyDescent="0.35">
      <c r="B50" s="99"/>
      <c r="C50" s="39" t="s">
        <v>85</v>
      </c>
      <c r="D50" s="47">
        <v>100</v>
      </c>
      <c r="E50" s="36">
        <v>18.100000000000001</v>
      </c>
      <c r="F50" s="38">
        <f t="shared" si="1"/>
        <v>6.6625194630230172E-2</v>
      </c>
    </row>
    <row r="51" spans="2:6" x14ac:dyDescent="0.35">
      <c r="B51" s="99"/>
      <c r="C51" s="39" t="s">
        <v>91</v>
      </c>
      <c r="D51" s="47">
        <v>100</v>
      </c>
      <c r="E51" s="36">
        <v>17.2</v>
      </c>
      <c r="F51" s="38">
        <f t="shared" si="1"/>
        <v>6.3312339648616517E-2</v>
      </c>
    </row>
    <row r="52" spans="2:6" x14ac:dyDescent="0.35">
      <c r="B52" s="99"/>
      <c r="C52" s="39" t="s">
        <v>89</v>
      </c>
      <c r="D52" s="47">
        <v>100</v>
      </c>
      <c r="E52" s="36">
        <v>15.6</v>
      </c>
      <c r="F52" s="38">
        <f t="shared" si="1"/>
        <v>5.7422819681303347E-2</v>
      </c>
    </row>
    <row r="53" spans="2:6" x14ac:dyDescent="0.35">
      <c r="B53" s="99"/>
      <c r="C53" s="35" t="s">
        <v>26</v>
      </c>
      <c r="D53" s="36">
        <v>100</v>
      </c>
      <c r="E53" s="77">
        <v>15.1</v>
      </c>
      <c r="F53" s="38">
        <f t="shared" si="1"/>
        <v>5.5582344691517981E-2</v>
      </c>
    </row>
    <row r="54" spans="2:6" x14ac:dyDescent="0.35">
      <c r="B54" s="99"/>
      <c r="C54" s="48" t="s">
        <v>170</v>
      </c>
      <c r="D54" s="47">
        <v>100</v>
      </c>
      <c r="E54" s="36">
        <v>14</v>
      </c>
      <c r="F54" s="38">
        <f t="shared" si="1"/>
        <v>5.1533299713990184E-2</v>
      </c>
    </row>
    <row r="55" spans="2:6" x14ac:dyDescent="0.35">
      <c r="B55" s="99"/>
      <c r="C55" s="39" t="s">
        <v>41</v>
      </c>
      <c r="D55" s="47">
        <v>100</v>
      </c>
      <c r="E55" s="36">
        <v>13.3</v>
      </c>
      <c r="F55" s="38">
        <f t="shared" si="1"/>
        <v>4.8956634728290677E-2</v>
      </c>
    </row>
    <row r="56" spans="2:6" x14ac:dyDescent="0.35">
      <c r="B56" s="99"/>
      <c r="C56" s="39" t="s">
        <v>88</v>
      </c>
      <c r="D56" s="47">
        <v>100</v>
      </c>
      <c r="E56" s="36">
        <v>12.8</v>
      </c>
      <c r="F56" s="38">
        <f t="shared" si="1"/>
        <v>4.711615973850531E-2</v>
      </c>
    </row>
    <row r="57" spans="2:6" x14ac:dyDescent="0.35">
      <c r="B57" s="99"/>
      <c r="C57" s="39" t="s">
        <v>105</v>
      </c>
      <c r="D57" s="47">
        <v>100</v>
      </c>
      <c r="E57" s="36">
        <v>12.8</v>
      </c>
      <c r="F57" s="38">
        <f t="shared" si="1"/>
        <v>4.711615973850531E-2</v>
      </c>
    </row>
    <row r="58" spans="2:6" x14ac:dyDescent="0.35">
      <c r="B58" s="99"/>
      <c r="C58" s="39" t="s">
        <v>97</v>
      </c>
      <c r="D58" s="47">
        <v>100</v>
      </c>
      <c r="E58" s="36">
        <v>12.5</v>
      </c>
      <c r="F58" s="38">
        <f t="shared" si="1"/>
        <v>4.6011874744634092E-2</v>
      </c>
    </row>
    <row r="59" spans="2:6" x14ac:dyDescent="0.35">
      <c r="B59" s="99"/>
      <c r="C59" s="39" t="s">
        <v>94</v>
      </c>
      <c r="D59" s="47">
        <v>100</v>
      </c>
      <c r="E59" s="36">
        <v>12.5</v>
      </c>
      <c r="F59" s="38">
        <f t="shared" si="1"/>
        <v>4.6011874744634092E-2</v>
      </c>
    </row>
    <row r="60" spans="2:6" x14ac:dyDescent="0.35">
      <c r="B60" s="99"/>
      <c r="C60" s="39" t="s">
        <v>93</v>
      </c>
      <c r="D60" s="47">
        <v>100</v>
      </c>
      <c r="E60" s="36">
        <v>12.3</v>
      </c>
      <c r="F60" s="38">
        <f t="shared" si="1"/>
        <v>4.5275684748719944E-2</v>
      </c>
    </row>
    <row r="61" spans="2:6" x14ac:dyDescent="0.35">
      <c r="B61" s="99"/>
      <c r="C61" s="39" t="s">
        <v>86</v>
      </c>
      <c r="D61" s="47">
        <v>100</v>
      </c>
      <c r="E61" s="36">
        <v>12.2</v>
      </c>
      <c r="F61" s="38">
        <f t="shared" si="1"/>
        <v>4.4907589750762873E-2</v>
      </c>
    </row>
    <row r="62" spans="2:6" x14ac:dyDescent="0.35">
      <c r="B62" s="99"/>
      <c r="C62" s="39" t="s">
        <v>95</v>
      </c>
      <c r="D62" s="47">
        <v>100</v>
      </c>
      <c r="E62" s="36">
        <v>12.2</v>
      </c>
      <c r="F62" s="38">
        <f t="shared" si="1"/>
        <v>4.4907589750762873E-2</v>
      </c>
    </row>
    <row r="63" spans="2:6" x14ac:dyDescent="0.35">
      <c r="B63" s="99"/>
      <c r="C63" s="35" t="s">
        <v>20</v>
      </c>
      <c r="D63" s="36">
        <v>100</v>
      </c>
      <c r="E63" s="37">
        <v>11.9</v>
      </c>
      <c r="F63" s="38">
        <f t="shared" si="1"/>
        <v>4.3803304756891655E-2</v>
      </c>
    </row>
    <row r="64" spans="2:6" x14ac:dyDescent="0.35">
      <c r="B64" s="99"/>
      <c r="C64" s="39" t="s">
        <v>104</v>
      </c>
      <c r="D64" s="47">
        <v>100</v>
      </c>
      <c r="E64" s="36">
        <v>11.4</v>
      </c>
      <c r="F64" s="38">
        <f t="shared" si="1"/>
        <v>4.1962829767106295E-2</v>
      </c>
    </row>
    <row r="65" spans="1:6" x14ac:dyDescent="0.35">
      <c r="B65" s="99"/>
      <c r="C65" s="35" t="s">
        <v>24</v>
      </c>
      <c r="D65" s="36">
        <v>100</v>
      </c>
      <c r="E65" s="37">
        <v>11.3</v>
      </c>
      <c r="F65" s="38">
        <f t="shared" si="1"/>
        <v>4.1594734769149218E-2</v>
      </c>
    </row>
    <row r="66" spans="1:6" x14ac:dyDescent="0.35">
      <c r="B66" s="99"/>
      <c r="C66" s="39" t="s">
        <v>98</v>
      </c>
      <c r="D66" s="47">
        <v>100</v>
      </c>
      <c r="E66" s="36">
        <v>10.199999999999999</v>
      </c>
      <c r="F66" s="38">
        <f t="shared" si="1"/>
        <v>3.7545689791621414E-2</v>
      </c>
    </row>
    <row r="67" spans="1:6" x14ac:dyDescent="0.35">
      <c r="B67" s="99"/>
      <c r="C67" s="39" t="s">
        <v>116</v>
      </c>
      <c r="D67" s="47">
        <v>100</v>
      </c>
      <c r="E67" s="36">
        <v>10.1</v>
      </c>
      <c r="F67" s="38">
        <f t="shared" si="1"/>
        <v>3.7177594793664344E-2</v>
      </c>
    </row>
    <row r="68" spans="1:6" x14ac:dyDescent="0.35">
      <c r="B68" s="99"/>
      <c r="C68" s="39" t="s">
        <v>99</v>
      </c>
      <c r="D68" s="47">
        <v>100</v>
      </c>
      <c r="E68" s="36">
        <v>10.1</v>
      </c>
      <c r="F68" s="38">
        <f t="shared" si="1"/>
        <v>3.7177594793664344E-2</v>
      </c>
    </row>
    <row r="69" spans="1:6" x14ac:dyDescent="0.35">
      <c r="B69" s="99"/>
      <c r="C69" s="39" t="s">
        <v>92</v>
      </c>
      <c r="D69" s="47">
        <v>100</v>
      </c>
      <c r="E69" s="36">
        <v>10.1</v>
      </c>
      <c r="F69" s="38">
        <f t="shared" si="1"/>
        <v>3.7177594793664344E-2</v>
      </c>
    </row>
    <row r="70" spans="1:6" x14ac:dyDescent="0.35">
      <c r="A70" s="69"/>
      <c r="B70" s="99"/>
      <c r="C70" s="39" t="s">
        <v>134</v>
      </c>
      <c r="D70" s="47">
        <v>100</v>
      </c>
      <c r="E70" s="36">
        <v>9.6</v>
      </c>
      <c r="F70" s="38">
        <f t="shared" si="1"/>
        <v>3.5337119803878984E-2</v>
      </c>
    </row>
    <row r="71" spans="1:6" x14ac:dyDescent="0.35">
      <c r="B71" s="99"/>
      <c r="C71" s="39" t="s">
        <v>155</v>
      </c>
      <c r="D71" s="47">
        <v>100</v>
      </c>
      <c r="E71" s="36">
        <v>9.1999999999999993</v>
      </c>
      <c r="F71" s="38">
        <f t="shared" si="1"/>
        <v>3.3864739812050688E-2</v>
      </c>
    </row>
    <row r="72" spans="1:6" x14ac:dyDescent="0.35">
      <c r="B72" s="99"/>
      <c r="C72" s="35" t="s">
        <v>44</v>
      </c>
      <c r="D72" s="87">
        <v>100</v>
      </c>
      <c r="E72" s="36">
        <v>9.1</v>
      </c>
      <c r="F72" s="38">
        <f t="shared" si="1"/>
        <v>3.3496644814093618E-2</v>
      </c>
    </row>
    <row r="73" spans="1:6" x14ac:dyDescent="0.35">
      <c r="B73" s="99"/>
      <c r="C73" s="39" t="s">
        <v>103</v>
      </c>
      <c r="D73" s="47">
        <v>100</v>
      </c>
      <c r="E73" s="36">
        <v>8.1</v>
      </c>
      <c r="F73" s="38">
        <f t="shared" si="1"/>
        <v>2.9815694834522892E-2</v>
      </c>
    </row>
    <row r="74" spans="1:6" x14ac:dyDescent="0.35">
      <c r="B74" s="99"/>
      <c r="C74" s="39" t="s">
        <v>179</v>
      </c>
      <c r="D74" s="47">
        <v>100</v>
      </c>
      <c r="E74" s="36">
        <v>7.9</v>
      </c>
      <c r="F74" s="38">
        <f t="shared" si="1"/>
        <v>2.9079504838608747E-2</v>
      </c>
    </row>
    <row r="75" spans="1:6" x14ac:dyDescent="0.35">
      <c r="B75" s="99"/>
      <c r="C75" s="39" t="s">
        <v>96</v>
      </c>
      <c r="D75" s="47">
        <v>100</v>
      </c>
      <c r="E75" s="36">
        <v>7.6</v>
      </c>
      <c r="F75" s="38">
        <f t="shared" si="1"/>
        <v>2.7975219844737529E-2</v>
      </c>
    </row>
    <row r="76" spans="1:6" x14ac:dyDescent="0.35">
      <c r="B76" s="99"/>
      <c r="C76" s="39" t="s">
        <v>142</v>
      </c>
      <c r="D76" s="47">
        <v>100</v>
      </c>
      <c r="E76" s="36">
        <v>7.4</v>
      </c>
      <c r="F76" s="38">
        <f t="shared" si="1"/>
        <v>2.7239029848823385E-2</v>
      </c>
    </row>
    <row r="77" spans="1:6" x14ac:dyDescent="0.35">
      <c r="B77" s="99"/>
      <c r="C77" s="39" t="s">
        <v>111</v>
      </c>
      <c r="D77" s="47">
        <v>100</v>
      </c>
      <c r="E77" s="36">
        <v>7.4</v>
      </c>
      <c r="F77" s="38">
        <f t="shared" si="1"/>
        <v>2.7239029848823385E-2</v>
      </c>
    </row>
    <row r="78" spans="1:6" x14ac:dyDescent="0.35">
      <c r="B78" s="99"/>
      <c r="C78" s="39" t="s">
        <v>42</v>
      </c>
      <c r="D78" s="47">
        <v>100</v>
      </c>
      <c r="E78" s="36">
        <v>7.4</v>
      </c>
      <c r="F78" s="38">
        <f t="shared" si="1"/>
        <v>2.7239029848823385E-2</v>
      </c>
    </row>
    <row r="79" spans="1:6" x14ac:dyDescent="0.35">
      <c r="B79" s="99"/>
      <c r="C79" s="39" t="s">
        <v>101</v>
      </c>
      <c r="D79" s="47">
        <v>100</v>
      </c>
      <c r="E79" s="36">
        <v>7.2</v>
      </c>
      <c r="F79" s="38">
        <f t="shared" si="1"/>
        <v>2.6502839852909237E-2</v>
      </c>
    </row>
    <row r="80" spans="1:6" x14ac:dyDescent="0.35">
      <c r="B80" s="99"/>
      <c r="C80" s="39" t="s">
        <v>180</v>
      </c>
      <c r="D80" s="47">
        <v>100</v>
      </c>
      <c r="E80" s="36">
        <v>7</v>
      </c>
      <c r="F80" s="38">
        <f t="shared" ref="F80:F103" si="2">E80*100/F$9</f>
        <v>2.5766649856995092E-2</v>
      </c>
    </row>
    <row r="81" spans="2:6" x14ac:dyDescent="0.35">
      <c r="B81" s="99"/>
      <c r="C81" s="35" t="s">
        <v>79</v>
      </c>
      <c r="D81" s="36">
        <v>100</v>
      </c>
      <c r="E81" s="37">
        <v>6.9</v>
      </c>
      <c r="F81" s="38">
        <f t="shared" si="2"/>
        <v>2.5398554859038018E-2</v>
      </c>
    </row>
    <row r="82" spans="2:6" x14ac:dyDescent="0.35">
      <c r="B82" s="99"/>
      <c r="C82" s="39" t="s">
        <v>112</v>
      </c>
      <c r="D82" s="47">
        <v>100</v>
      </c>
      <c r="E82" s="36">
        <v>6.9</v>
      </c>
      <c r="F82" s="38">
        <f t="shared" si="2"/>
        <v>2.5398554859038018E-2</v>
      </c>
    </row>
    <row r="83" spans="2:6" x14ac:dyDescent="0.35">
      <c r="B83" s="99"/>
      <c r="C83" s="40" t="s">
        <v>102</v>
      </c>
      <c r="D83" s="36">
        <v>100</v>
      </c>
      <c r="E83" s="36">
        <v>6.7</v>
      </c>
      <c r="F83" s="38">
        <f t="shared" si="2"/>
        <v>2.4662364863123874E-2</v>
      </c>
    </row>
    <row r="84" spans="2:6" x14ac:dyDescent="0.35">
      <c r="B84" s="99"/>
      <c r="C84" s="39" t="s">
        <v>181</v>
      </c>
      <c r="D84" s="47">
        <v>100</v>
      </c>
      <c r="E84" s="36">
        <v>6.4</v>
      </c>
      <c r="F84" s="38">
        <f t="shared" si="2"/>
        <v>2.3558079869252655E-2</v>
      </c>
    </row>
    <row r="85" spans="2:6" x14ac:dyDescent="0.35">
      <c r="B85" s="99"/>
      <c r="C85" s="39" t="s">
        <v>100</v>
      </c>
      <c r="D85" s="47">
        <v>100</v>
      </c>
      <c r="E85" s="36">
        <v>6.3</v>
      </c>
      <c r="F85" s="38">
        <f t="shared" si="2"/>
        <v>2.3189984871295581E-2</v>
      </c>
    </row>
    <row r="86" spans="2:6" x14ac:dyDescent="0.35">
      <c r="B86" s="99"/>
      <c r="C86" s="35" t="s">
        <v>80</v>
      </c>
      <c r="D86" s="36">
        <v>100</v>
      </c>
      <c r="E86" s="77">
        <v>5.8</v>
      </c>
      <c r="F86" s="38">
        <f t="shared" si="2"/>
        <v>2.1349509881510218E-2</v>
      </c>
    </row>
    <row r="87" spans="2:6" x14ac:dyDescent="0.35">
      <c r="B87" s="99"/>
      <c r="C87" s="86" t="s">
        <v>182</v>
      </c>
      <c r="D87" s="47">
        <v>100</v>
      </c>
      <c r="E87" s="36">
        <v>5.5</v>
      </c>
      <c r="F87" s="38">
        <f t="shared" si="2"/>
        <v>2.0245224887639E-2</v>
      </c>
    </row>
    <row r="88" spans="2:6" x14ac:dyDescent="0.35">
      <c r="B88" s="99"/>
      <c r="C88" s="39" t="s">
        <v>133</v>
      </c>
      <c r="D88" s="47">
        <v>100</v>
      </c>
      <c r="E88" s="36">
        <v>5.3</v>
      </c>
      <c r="F88" s="38">
        <f t="shared" si="2"/>
        <v>1.9509034891724855E-2</v>
      </c>
    </row>
    <row r="89" spans="2:6" x14ac:dyDescent="0.35">
      <c r="B89" s="99"/>
      <c r="C89" s="39" t="s">
        <v>156</v>
      </c>
      <c r="D89" s="47">
        <v>100</v>
      </c>
      <c r="E89" s="36">
        <v>5.2</v>
      </c>
      <c r="F89" s="38">
        <f t="shared" si="2"/>
        <v>1.9140939893767781E-2</v>
      </c>
    </row>
    <row r="90" spans="2:6" x14ac:dyDescent="0.35">
      <c r="B90" s="99"/>
      <c r="C90" s="39" t="s">
        <v>109</v>
      </c>
      <c r="D90" s="47">
        <v>100</v>
      </c>
      <c r="E90" s="36">
        <v>5</v>
      </c>
      <c r="F90" s="38">
        <f t="shared" si="2"/>
        <v>1.8404749897853637E-2</v>
      </c>
    </row>
    <row r="91" spans="2:6" x14ac:dyDescent="0.35">
      <c r="B91" s="99"/>
      <c r="C91" s="39" t="s">
        <v>107</v>
      </c>
      <c r="D91" s="47">
        <v>100</v>
      </c>
      <c r="E91" s="36">
        <v>4.5</v>
      </c>
      <c r="F91" s="38">
        <f t="shared" si="2"/>
        <v>1.6564274908068274E-2</v>
      </c>
    </row>
    <row r="92" spans="2:6" x14ac:dyDescent="0.35">
      <c r="B92" s="99"/>
      <c r="C92" s="40" t="s">
        <v>45</v>
      </c>
      <c r="D92" s="36">
        <v>100</v>
      </c>
      <c r="E92" s="36">
        <v>4.3</v>
      </c>
      <c r="F92" s="38">
        <f t="shared" si="2"/>
        <v>1.5828084912154129E-2</v>
      </c>
    </row>
    <row r="93" spans="2:6" x14ac:dyDescent="0.35">
      <c r="B93" s="99"/>
      <c r="C93" s="86" t="s">
        <v>198</v>
      </c>
      <c r="D93" s="36">
        <v>100</v>
      </c>
      <c r="E93" s="36">
        <v>4.0999999999999996</v>
      </c>
      <c r="F93" s="38">
        <f t="shared" si="2"/>
        <v>1.509189491623998E-2</v>
      </c>
    </row>
    <row r="94" spans="2:6" x14ac:dyDescent="0.35">
      <c r="B94" s="99"/>
      <c r="C94" s="39" t="s">
        <v>183</v>
      </c>
      <c r="D94" s="47">
        <v>51</v>
      </c>
      <c r="E94" s="36">
        <v>4</v>
      </c>
      <c r="F94" s="38">
        <f t="shared" si="2"/>
        <v>1.4723799918282909E-2</v>
      </c>
    </row>
    <row r="95" spans="2:6" x14ac:dyDescent="0.35">
      <c r="B95" s="99"/>
      <c r="C95" s="39" t="s">
        <v>113</v>
      </c>
      <c r="D95" s="47">
        <v>100</v>
      </c>
      <c r="E95" s="36">
        <v>3.6</v>
      </c>
      <c r="F95" s="38">
        <f t="shared" si="2"/>
        <v>1.3251419926454618E-2</v>
      </c>
    </row>
    <row r="96" spans="2:6" x14ac:dyDescent="0.35">
      <c r="B96" s="99"/>
      <c r="C96" s="39" t="s">
        <v>157</v>
      </c>
      <c r="D96" s="47">
        <v>100</v>
      </c>
      <c r="E96" s="36">
        <v>3.6</v>
      </c>
      <c r="F96" s="38">
        <f t="shared" si="2"/>
        <v>1.3251419926454618E-2</v>
      </c>
    </row>
    <row r="97" spans="2:6" x14ac:dyDescent="0.35">
      <c r="B97" s="99"/>
      <c r="C97" s="35" t="s">
        <v>78</v>
      </c>
      <c r="D97" s="36">
        <v>100</v>
      </c>
      <c r="E97" s="37">
        <v>3.3</v>
      </c>
      <c r="F97" s="38">
        <f t="shared" si="2"/>
        <v>1.21471349325834E-2</v>
      </c>
    </row>
    <row r="98" spans="2:6" x14ac:dyDescent="0.35">
      <c r="B98" s="99"/>
      <c r="C98" s="86" t="s">
        <v>177</v>
      </c>
      <c r="D98" s="36">
        <v>100</v>
      </c>
      <c r="E98" s="36">
        <v>3.3</v>
      </c>
      <c r="F98" s="38">
        <f t="shared" si="2"/>
        <v>1.21471349325834E-2</v>
      </c>
    </row>
    <row r="99" spans="2:6" x14ac:dyDescent="0.35">
      <c r="B99" s="99"/>
      <c r="C99" s="39" t="s">
        <v>108</v>
      </c>
      <c r="D99" s="47">
        <v>100</v>
      </c>
      <c r="E99" s="36">
        <v>3.2</v>
      </c>
      <c r="F99" s="38">
        <f t="shared" si="2"/>
        <v>1.1779039934626328E-2</v>
      </c>
    </row>
    <row r="100" spans="2:6" x14ac:dyDescent="0.35">
      <c r="B100" s="99"/>
      <c r="C100" s="39" t="s">
        <v>43</v>
      </c>
      <c r="D100" s="47">
        <v>100</v>
      </c>
      <c r="E100" s="36">
        <v>3.2</v>
      </c>
      <c r="F100" s="38">
        <f t="shared" si="2"/>
        <v>1.1779039934626328E-2</v>
      </c>
    </row>
    <row r="101" spans="2:6" x14ac:dyDescent="0.35">
      <c r="B101" s="99"/>
      <c r="C101" s="86" t="s">
        <v>199</v>
      </c>
      <c r="D101" s="36">
        <v>100</v>
      </c>
      <c r="E101" s="36">
        <v>3.1</v>
      </c>
      <c r="F101" s="38">
        <f t="shared" si="2"/>
        <v>1.1410944936669255E-2</v>
      </c>
    </row>
    <row r="102" spans="2:6" x14ac:dyDescent="0.35">
      <c r="B102" s="99"/>
      <c r="C102" s="86" t="s">
        <v>178</v>
      </c>
      <c r="D102" s="36">
        <v>100</v>
      </c>
      <c r="E102" s="36">
        <v>3</v>
      </c>
      <c r="F102" s="38">
        <f t="shared" si="2"/>
        <v>1.1042849938712183E-2</v>
      </c>
    </row>
    <row r="103" spans="2:6" x14ac:dyDescent="0.35">
      <c r="B103" s="99"/>
      <c r="C103" s="39" t="s">
        <v>106</v>
      </c>
      <c r="D103" s="47">
        <v>100</v>
      </c>
      <c r="E103" s="36">
        <v>3</v>
      </c>
      <c r="F103" s="38">
        <f t="shared" si="2"/>
        <v>1.1042849938712183E-2</v>
      </c>
    </row>
    <row r="104" spans="2:6" x14ac:dyDescent="0.35">
      <c r="B104" s="10"/>
      <c r="C104" s="48"/>
      <c r="D104" s="47"/>
      <c r="E104" s="49"/>
      <c r="F104" s="42"/>
    </row>
    <row r="105" spans="2:6" x14ac:dyDescent="0.35">
      <c r="B105" s="112" t="s">
        <v>114</v>
      </c>
      <c r="C105" s="113"/>
      <c r="D105" s="14"/>
      <c r="E105" s="14"/>
      <c r="F105" s="14"/>
    </row>
    <row r="106" spans="2:6" ht="29" x14ac:dyDescent="0.35">
      <c r="B106" s="98"/>
      <c r="C106" s="35" t="s">
        <v>161</v>
      </c>
      <c r="D106" s="36">
        <v>10</v>
      </c>
      <c r="E106" s="37">
        <v>42.8</v>
      </c>
      <c r="F106" s="76">
        <f>E106*100/F$9</f>
        <v>0.15754465912562712</v>
      </c>
    </row>
    <row r="107" spans="2:6" x14ac:dyDescent="0.35">
      <c r="B107" s="98"/>
      <c r="C107" s="43" t="s">
        <v>115</v>
      </c>
      <c r="D107" s="87">
        <v>34.700000000000003</v>
      </c>
      <c r="E107" s="87">
        <v>39</v>
      </c>
      <c r="F107" s="76">
        <f t="shared" ref="F107:F109" si="3">E107*100/F$9</f>
        <v>0.14355704920325837</v>
      </c>
    </row>
    <row r="108" spans="2:6" x14ac:dyDescent="0.35">
      <c r="B108" s="98"/>
      <c r="C108" s="35" t="s">
        <v>23</v>
      </c>
      <c r="D108" s="36">
        <v>51</v>
      </c>
      <c r="E108" s="77">
        <v>8.4</v>
      </c>
      <c r="F108" s="76">
        <f t="shared" si="3"/>
        <v>3.091997982839411E-2</v>
      </c>
    </row>
    <row r="109" spans="2:6" x14ac:dyDescent="0.35">
      <c r="B109" s="98"/>
      <c r="C109" s="35" t="s">
        <v>176</v>
      </c>
      <c r="D109" s="36">
        <v>35</v>
      </c>
      <c r="E109" s="37">
        <v>3.5</v>
      </c>
      <c r="F109" s="76">
        <f t="shared" si="3"/>
        <v>1.2883324928497546E-2</v>
      </c>
    </row>
    <row r="111" spans="2:6" x14ac:dyDescent="0.35">
      <c r="B111" s="20"/>
      <c r="C111" s="20" t="s">
        <v>46</v>
      </c>
    </row>
    <row r="112" spans="2:6" x14ac:dyDescent="0.35">
      <c r="B112" s="20">
        <v>1</v>
      </c>
      <c r="C112" s="20" t="s">
        <v>117</v>
      </c>
    </row>
    <row r="113" spans="2:3" x14ac:dyDescent="0.35">
      <c r="B113" s="20"/>
      <c r="C113" s="26" t="s">
        <v>196</v>
      </c>
    </row>
    <row r="114" spans="2:3" x14ac:dyDescent="0.35">
      <c r="B114" s="20"/>
      <c r="C114" s="26" t="s">
        <v>118</v>
      </c>
    </row>
    <row r="115" spans="2:3" x14ac:dyDescent="0.35">
      <c r="B115" s="20"/>
      <c r="C115" s="26" t="s">
        <v>197</v>
      </c>
    </row>
    <row r="116" spans="2:3" x14ac:dyDescent="0.35">
      <c r="B116" s="20"/>
      <c r="C116" s="20"/>
    </row>
    <row r="117" spans="2:3" x14ac:dyDescent="0.35">
      <c r="B117" s="20">
        <v>2</v>
      </c>
      <c r="C117" s="26" t="s">
        <v>119</v>
      </c>
    </row>
    <row r="118" spans="2:3" x14ac:dyDescent="0.35">
      <c r="B118" s="20"/>
      <c r="C118" s="26" t="s">
        <v>138</v>
      </c>
    </row>
    <row r="119" spans="2:3" x14ac:dyDescent="0.35">
      <c r="B119" s="20"/>
      <c r="C119" s="20"/>
    </row>
    <row r="120" spans="2:3" x14ac:dyDescent="0.35">
      <c r="B120" s="20">
        <v>3</v>
      </c>
      <c r="C120" s="20" t="s">
        <v>56</v>
      </c>
    </row>
    <row r="121" spans="2:3" x14ac:dyDescent="0.35">
      <c r="B121" s="20"/>
      <c r="C121" s="20" t="s">
        <v>57</v>
      </c>
    </row>
    <row r="122" spans="2:3" x14ac:dyDescent="0.35">
      <c r="B122" s="20"/>
      <c r="C122" s="20"/>
    </row>
    <row r="123" spans="2:3" x14ac:dyDescent="0.35">
      <c r="B123" s="3">
        <v>4</v>
      </c>
      <c r="C123" s="20" t="s">
        <v>58</v>
      </c>
    </row>
    <row r="124" spans="2:3" x14ac:dyDescent="0.35">
      <c r="C124" s="20" t="s">
        <v>184</v>
      </c>
    </row>
    <row r="126" spans="2:3" x14ac:dyDescent="0.35">
      <c r="B126" s="3">
        <v>5</v>
      </c>
      <c r="C126" s="26" t="s">
        <v>158</v>
      </c>
    </row>
    <row r="127" spans="2:3" x14ac:dyDescent="0.35">
      <c r="C127" s="26" t="s">
        <v>159</v>
      </c>
    </row>
    <row r="129" spans="3:3" x14ac:dyDescent="0.35">
      <c r="C129" s="26"/>
    </row>
    <row r="130" spans="3:3" x14ac:dyDescent="0.35">
      <c r="C130" s="26"/>
    </row>
  </sheetData>
  <autoFilter ref="B15:F101">
    <filterColumn colId="0" showButton="0"/>
  </autoFilter>
  <sortState ref="C17:F103">
    <sortCondition descending="1" ref="E17:E103"/>
  </sortState>
  <mergeCells count="6">
    <mergeCell ref="B105:C105"/>
    <mergeCell ref="B13:C14"/>
    <mergeCell ref="D13:D14"/>
    <mergeCell ref="E13:E14"/>
    <mergeCell ref="F13:F14"/>
    <mergeCell ref="B15:C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Guarantees</vt:lpstr>
      <vt:lpstr>Liabilities</vt:lpstr>
      <vt:lpstr>PPP</vt:lpstr>
      <vt:lpstr>NPL</vt:lpstr>
      <vt:lpstr>Capital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2021-09-20T12:21:56Z</dcterms:modified>
</cp:coreProperties>
</file>