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aD\Desktop\"/>
    </mc:Choice>
  </mc:AlternateContent>
  <bookViews>
    <workbookView xWindow="0" yWindow="0" windowWidth="21570" windowHeight="10245"/>
  </bookViews>
  <sheets>
    <sheet name="Mari Maasikas" sheetId="16" r:id="rId1"/>
    <sheet name="Mari Murakas" sheetId="17" r:id="rId2"/>
  </sheets>
  <calcPr calcId="162913" concurrentCalc="0"/>
</workbook>
</file>

<file path=xl/calcChain.xml><?xml version="1.0" encoding="utf-8"?>
<calcChain xmlns="http://schemas.openxmlformats.org/spreadsheetml/2006/main">
  <c r="F13" i="16" l="1"/>
  <c r="F14" i="16"/>
  <c r="F15" i="16"/>
  <c r="F16" i="16"/>
  <c r="F17" i="16"/>
  <c r="F18" i="16"/>
  <c r="D21" i="16"/>
  <c r="B19" i="16"/>
  <c r="C13" i="16"/>
  <c r="C19" i="16"/>
  <c r="B23" i="16"/>
  <c r="B24" i="16"/>
  <c r="E19" i="16"/>
  <c r="D19" i="16"/>
  <c r="B28" i="16"/>
  <c r="B29" i="16"/>
  <c r="C28" i="16"/>
  <c r="C29" i="16"/>
</calcChain>
</file>

<file path=xl/sharedStrings.xml><?xml version="1.0" encoding="utf-8"?>
<sst xmlns="http://schemas.openxmlformats.org/spreadsheetml/2006/main" count="23" uniqueCount="22">
  <si>
    <t>Kuu</t>
  </si>
  <si>
    <t>Suhe</t>
  </si>
  <si>
    <t>6 kuu keskmine suhe</t>
  </si>
  <si>
    <t>Korraline puhkus</t>
  </si>
  <si>
    <t>Projekti abikõlblik puhkusetasu</t>
  </si>
  <si>
    <t>Summa</t>
  </si>
  <si>
    <t>Töötunnid</t>
  </si>
  <si>
    <t>KOKKU:</t>
  </si>
  <si>
    <t xml:space="preserve">Kokku:  </t>
  </si>
  <si>
    <t>Töötaja nimi:</t>
  </si>
  <si>
    <t>Puhkuse algus:</t>
  </si>
  <si>
    <t>Puhkuse lõpp:</t>
  </si>
  <si>
    <t>Puhkuse kestvus päevades:</t>
  </si>
  <si>
    <t xml:space="preserve">Arvestuse kuu:   </t>
  </si>
  <si>
    <t>Keskmise päevatasu jaotus:</t>
  </si>
  <si>
    <t>Mari Maasikas</t>
  </si>
  <si>
    <t>Projekti osalemise tunnid</t>
  </si>
  <si>
    <t>Keskmine 1 kp puhkusetasu:</t>
  </si>
  <si>
    <t>7 kp puhkusetasu</t>
  </si>
  <si>
    <t xml:space="preserve">Kogu brutopalk (sh lisatasu + tulemustasud) </t>
  </si>
  <si>
    <t>Kalendripäevad (v.a riigipühad, haiguspäevad ja puhkusepäevad (korraline ja õppe), lapsepäevad (sotskindl ametist), isapuhkus ehk tõestatud puudumised ka palgata puhkus)</t>
  </si>
  <si>
    <t>Puhkusepäevi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</si>
</sst>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k_r_-;\-* #,##0.00\ _k_r_-;_-* &quot;-&quot;??\ _k_r_-;_-@_-"/>
    <numFmt numFmtId="164" formatCode="_-* #,##0.000\ _k_r_-;\-* #,##0.000\ _k_r_-;_-* &quot;-&quot;???\ _k_r_-;_-@_-"/>
    <numFmt numFmtId="165" formatCode="#,##0.000_ ;\-#,##0.000\ "/>
    <numFmt numFmtId="166" formatCode="0.000"/>
    <numFmt numFmtId="167" formatCode="#,##0.00_ ;\-#,##0.00\ "/>
    <numFmt numFmtId="168" formatCode="0.0"/>
  </numFmts>
  <fonts count="7" x14ac:knownFonts="1">
    <font>
      <sz val="10"/>
      <name val="Arial"/>
    </font>
    <font>
      <sz val="10"/>
      <name val="Arial"/>
      <family val="2"/>
      <charset val="186"/>
    </font>
    <font>
      <u/>
      <sz val="13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43" fontId="4" fillId="0" borderId="0" applyFont="0" applyFill="0" applyBorder="0" applyAlignment="0" applyProtection="0"/>
  </cellStyleXfs>
  <cellXfs count="34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vertical="top"/>
    </xf>
    <xf numFmtId="164" fontId="1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2" fontId="1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right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17" fontId="1" fillId="0" borderId="1" xfId="0" applyNumberFormat="1" applyFont="1" applyFill="1" applyBorder="1" applyAlignment="1" applyProtection="1">
      <alignment vertical="top"/>
    </xf>
    <xf numFmtId="4" fontId="1" fillId="0" borderId="1" xfId="0" applyNumberFormat="1" applyFont="1" applyFill="1" applyBorder="1" applyAlignment="1" applyProtection="1">
      <alignment horizontal="center" vertical="top"/>
    </xf>
    <xf numFmtId="2" fontId="1" fillId="0" borderId="1" xfId="0" applyNumberFormat="1" applyFont="1" applyFill="1" applyBorder="1" applyAlignment="1" applyProtection="1">
      <alignment horizontal="center" vertical="top"/>
    </xf>
    <xf numFmtId="165" fontId="1" fillId="0" borderId="1" xfId="1" applyNumberFormat="1" applyFont="1" applyFill="1" applyBorder="1" applyAlignment="1" applyProtection="1">
      <alignment horizontal="center" vertical="top"/>
    </xf>
    <xf numFmtId="17" fontId="1" fillId="0" borderId="1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164" fontId="5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center" vertical="top"/>
    </xf>
    <xf numFmtId="167" fontId="5" fillId="0" borderId="1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left" vertical="top" indent="4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168" fontId="1" fillId="0" borderId="1" xfId="0" applyNumberFormat="1" applyFont="1" applyFill="1" applyBorder="1" applyAlignment="1" applyProtection="1">
      <alignment horizontal="center" vertical="top"/>
    </xf>
    <xf numFmtId="1" fontId="1" fillId="0" borderId="1" xfId="0" applyNumberFormat="1" applyFont="1" applyFill="1" applyBorder="1" applyAlignment="1" applyProtection="1">
      <alignment horizontal="center" vertical="top"/>
    </xf>
    <xf numFmtId="14" fontId="1" fillId="0" borderId="0" xfId="0" applyNumberFormat="1" applyFont="1" applyFill="1" applyBorder="1" applyAlignment="1" applyProtection="1">
      <alignment vertical="top"/>
    </xf>
    <xf numFmtId="17" fontId="1" fillId="0" borderId="0" xfId="0" applyNumberFormat="1" applyFont="1" applyFill="1" applyBorder="1" applyAlignment="1" applyProtection="1">
      <alignment vertical="top"/>
    </xf>
    <xf numFmtId="165" fontId="1" fillId="0" borderId="0" xfId="0" applyNumberFormat="1" applyFont="1" applyFill="1" applyBorder="1" applyAlignment="1" applyProtection="1">
      <alignment vertical="top"/>
    </xf>
    <xf numFmtId="166" fontId="1" fillId="0" borderId="1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164" fontId="1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top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="110" zoomScaleNormal="110" workbookViewId="0">
      <selection activeCell="C2" sqref="C2"/>
    </sheetView>
  </sheetViews>
  <sheetFormatPr defaultRowHeight="12.75" x14ac:dyDescent="0.2"/>
  <cols>
    <col min="1" max="1" width="29.7109375" customWidth="1"/>
    <col min="2" max="2" width="35.140625" bestFit="1" customWidth="1"/>
    <col min="3" max="3" width="14.85546875" customWidth="1"/>
    <col min="4" max="4" width="11.28515625" customWidth="1"/>
    <col min="5" max="5" width="9" customWidth="1"/>
  </cols>
  <sheetData>
    <row r="1" spans="1:6" ht="16.5" x14ac:dyDescent="0.2">
      <c r="A1" s="1" t="s">
        <v>3</v>
      </c>
    </row>
    <row r="3" spans="1:6" x14ac:dyDescent="0.2">
      <c r="A3" t="s">
        <v>9</v>
      </c>
      <c r="B3" s="30" t="s">
        <v>15</v>
      </c>
    </row>
    <row r="4" spans="1:6" x14ac:dyDescent="0.2">
      <c r="A4" t="s">
        <v>10</v>
      </c>
      <c r="B4" s="26">
        <v>42736</v>
      </c>
    </row>
    <row r="5" spans="1:6" x14ac:dyDescent="0.2">
      <c r="A5" t="s">
        <v>11</v>
      </c>
      <c r="B5" s="26">
        <v>42743</v>
      </c>
    </row>
    <row r="6" spans="1:6" x14ac:dyDescent="0.2">
      <c r="A6" t="s">
        <v>12</v>
      </c>
      <c r="B6">
        <v>7</v>
      </c>
    </row>
    <row r="8" spans="1:6" x14ac:dyDescent="0.2">
      <c r="A8" t="s">
        <v>13</v>
      </c>
      <c r="B8" s="27">
        <v>42902</v>
      </c>
    </row>
    <row r="10" spans="1:6" x14ac:dyDescent="0.2">
      <c r="A10" t="s">
        <v>14</v>
      </c>
    </row>
    <row r="12" spans="1:6" ht="165.75" x14ac:dyDescent="0.2">
      <c r="A12" s="7" t="s">
        <v>0</v>
      </c>
      <c r="B12" s="8" t="s">
        <v>19</v>
      </c>
      <c r="C12" s="8" t="s">
        <v>20</v>
      </c>
      <c r="D12" s="9" t="s">
        <v>16</v>
      </c>
      <c r="E12" s="10" t="s">
        <v>6</v>
      </c>
      <c r="F12" s="10" t="s">
        <v>1</v>
      </c>
    </row>
    <row r="13" spans="1:6" x14ac:dyDescent="0.2">
      <c r="A13" s="11">
        <v>42339</v>
      </c>
      <c r="B13" s="12">
        <v>1000</v>
      </c>
      <c r="C13" s="13">
        <f>31-3</f>
        <v>28</v>
      </c>
      <c r="D13" s="24">
        <v>0</v>
      </c>
      <c r="E13" s="10">
        <v>168</v>
      </c>
      <c r="F13" s="14">
        <f t="shared" ref="F13:F18" si="0">D13/E13</f>
        <v>0</v>
      </c>
    </row>
    <row r="14" spans="1:6" x14ac:dyDescent="0.2">
      <c r="A14" s="11">
        <v>42370</v>
      </c>
      <c r="B14" s="12">
        <v>1000</v>
      </c>
      <c r="C14" s="13">
        <v>30</v>
      </c>
      <c r="D14" s="24">
        <v>30</v>
      </c>
      <c r="E14" s="10">
        <v>160</v>
      </c>
      <c r="F14" s="14">
        <f t="shared" si="0"/>
        <v>0.1875</v>
      </c>
    </row>
    <row r="15" spans="1:6" x14ac:dyDescent="0.2">
      <c r="A15" s="11">
        <v>42401</v>
      </c>
      <c r="B15" s="12">
        <v>1000</v>
      </c>
      <c r="C15" s="13">
        <v>28</v>
      </c>
      <c r="D15" s="24">
        <v>30</v>
      </c>
      <c r="E15" s="10">
        <v>160</v>
      </c>
      <c r="F15" s="14">
        <f t="shared" si="0"/>
        <v>0.1875</v>
      </c>
    </row>
    <row r="16" spans="1:6" x14ac:dyDescent="0.2">
      <c r="A16" s="11">
        <v>42430</v>
      </c>
      <c r="B16" s="12">
        <v>1200</v>
      </c>
      <c r="C16" s="13">
        <v>29</v>
      </c>
      <c r="D16" s="24">
        <v>40</v>
      </c>
      <c r="E16" s="25">
        <v>176</v>
      </c>
      <c r="F16" s="14">
        <f t="shared" si="0"/>
        <v>0.22727272727272727</v>
      </c>
    </row>
    <row r="17" spans="1:6" x14ac:dyDescent="0.2">
      <c r="A17" s="11">
        <v>42461</v>
      </c>
      <c r="B17" s="12">
        <v>1200</v>
      </c>
      <c r="C17" s="13">
        <v>30</v>
      </c>
      <c r="D17" s="24">
        <v>40</v>
      </c>
      <c r="E17" s="10">
        <v>168</v>
      </c>
      <c r="F17" s="14">
        <f t="shared" si="0"/>
        <v>0.23809523809523808</v>
      </c>
    </row>
    <row r="18" spans="1:6" x14ac:dyDescent="0.2">
      <c r="A18" s="11">
        <v>42491</v>
      </c>
      <c r="B18" s="12">
        <v>1200</v>
      </c>
      <c r="C18" s="13">
        <v>29</v>
      </c>
      <c r="D18" s="24">
        <v>50</v>
      </c>
      <c r="E18" s="10">
        <v>176</v>
      </c>
      <c r="F18" s="14">
        <f t="shared" si="0"/>
        <v>0.28409090909090912</v>
      </c>
    </row>
    <row r="19" spans="1:6" x14ac:dyDescent="0.2">
      <c r="A19" s="15" t="s">
        <v>7</v>
      </c>
      <c r="B19" s="12">
        <f>SUM(B13:B18)</f>
        <v>6600</v>
      </c>
      <c r="C19" s="12">
        <f>SUM(C13:C18)</f>
        <v>174</v>
      </c>
      <c r="D19" s="13">
        <f>SUM(D13:D18)</f>
        <v>190</v>
      </c>
      <c r="E19" s="10">
        <f>SUM(E13:E18)</f>
        <v>1008</v>
      </c>
      <c r="F19" s="29"/>
    </row>
    <row r="21" spans="1:6" x14ac:dyDescent="0.2">
      <c r="B21" s="33" t="s">
        <v>2</v>
      </c>
      <c r="C21" s="33"/>
      <c r="D21" s="31">
        <f>AVERAGE(F13:F18)</f>
        <v>0.18740981240981244</v>
      </c>
      <c r="E21" s="28"/>
    </row>
    <row r="22" spans="1:6" x14ac:dyDescent="0.2">
      <c r="C22" s="16"/>
      <c r="D22" s="17"/>
    </row>
    <row r="23" spans="1:6" x14ac:dyDescent="0.2">
      <c r="A23" t="s">
        <v>17</v>
      </c>
      <c r="B23" s="6">
        <f>+ROUND(B19/C19,2)</f>
        <v>37.93</v>
      </c>
      <c r="D23" s="3"/>
    </row>
    <row r="24" spans="1:6" x14ac:dyDescent="0.2">
      <c r="A24" t="s">
        <v>18</v>
      </c>
      <c r="B24" s="6">
        <f>B23*7</f>
        <v>265.51</v>
      </c>
      <c r="D24" s="3"/>
    </row>
    <row r="25" spans="1:6" x14ac:dyDescent="0.2">
      <c r="B25" s="6"/>
    </row>
    <row r="27" spans="1:6" x14ac:dyDescent="0.2">
      <c r="A27" s="4" t="s">
        <v>0</v>
      </c>
      <c r="B27" s="9" t="s">
        <v>21</v>
      </c>
      <c r="C27" s="10" t="s">
        <v>5</v>
      </c>
    </row>
    <row r="28" spans="1:6" x14ac:dyDescent="0.2">
      <c r="A28" s="2" t="s">
        <v>8</v>
      </c>
      <c r="B28" s="10">
        <f>+B6</f>
        <v>7</v>
      </c>
      <c r="C28" s="13">
        <f>B23*B28</f>
        <v>265.51</v>
      </c>
    </row>
    <row r="29" spans="1:6" x14ac:dyDescent="0.2">
      <c r="A29" s="32" t="s">
        <v>4</v>
      </c>
      <c r="B29" s="18">
        <f>SUM(B28:B28)</f>
        <v>7</v>
      </c>
      <c r="C29" s="19">
        <f>C28*D21</f>
        <v>49.759179292929304</v>
      </c>
    </row>
    <row r="30" spans="1:6" x14ac:dyDescent="0.2">
      <c r="A30" s="20"/>
      <c r="B30" s="16"/>
      <c r="C30" s="21"/>
      <c r="D30" s="16"/>
      <c r="E30" s="20"/>
    </row>
    <row r="32" spans="1:6" x14ac:dyDescent="0.2">
      <c r="A32" s="22"/>
    </row>
    <row r="33" spans="1:1" x14ac:dyDescent="0.2">
      <c r="A33" s="5"/>
    </row>
    <row r="34" spans="1:1" x14ac:dyDescent="0.2">
      <c r="A34" s="5"/>
    </row>
    <row r="35" spans="1:1" x14ac:dyDescent="0.2">
      <c r="A35" s="23"/>
    </row>
    <row r="37" spans="1:1" x14ac:dyDescent="0.2">
      <c r="A37" s="23"/>
    </row>
  </sheetData>
  <mergeCells count="1">
    <mergeCell ref="B21:C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9" sqref="K2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Mari Maasikas</vt:lpstr>
      <vt:lpstr>Mari Murakas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V:\merit\palk80\korr1a_v.frx</dc:title>
  <dc:creator>anna-liisa</dc:creator>
  <cp:lastModifiedBy>NataliaD</cp:lastModifiedBy>
  <dcterms:created xsi:type="dcterms:W3CDTF">2012-11-21T13:42:38Z</dcterms:created>
  <dcterms:modified xsi:type="dcterms:W3CDTF">2017-09-15T09:58:17Z</dcterms:modified>
</cp:coreProperties>
</file>