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TRO\Protseduurid\Taotlusvooru ettevalmistamiseks\KOMP keskused\PÕHIVOOR\valmis dokumendid\"/>
    </mc:Choice>
  </mc:AlternateContent>
  <bookViews>
    <workbookView xWindow="16740" yWindow="0" windowWidth="3750" windowHeight="8340"/>
  </bookViews>
  <sheets>
    <sheet name="Juhend" sheetId="6" r:id="rId1"/>
    <sheet name="Esileht" sheetId="10" r:id="rId2"/>
    <sheet name="1.1. Uue projekti kulud" sheetId="2" r:id="rId3"/>
    <sheet name="2. Tulud-kulud projektiga" sheetId="1" r:id="rId4"/>
    <sheet name="3. Tulud-kulud projektita" sheetId="4" r:id="rId5"/>
    <sheet name="4. Lisanduvad tulud-kulud" sheetId="5" r:id="rId6"/>
    <sheet name="5. Abikõlblik kulu" sheetId="3" r:id="rId7"/>
    <sheet name="6. Rahavood" sheetId="9" r:id="rId8"/>
    <sheet name="7. Tasuvus" sheetId="11" r:id="rId9"/>
    <sheet name="8. Jääkväärtus" sheetId="14" r:id="rId10"/>
    <sheet name="Maksumäärad" sheetId="13" r:id="rId11"/>
    <sheet name="Arvestusperioodid" sheetId="12" r:id="rId12"/>
  </sheets>
  <definedNames>
    <definedName name="Jaanuar">'1.1. Uue projekti kulud'!$AB$2:$AB$11</definedName>
    <definedName name="_xlnm.Print_Titles" localSheetId="2">'1.1. Uue projekti kulud'!$A:$B</definedName>
    <definedName name="_xlnm.Print_Titles" localSheetId="3">'2. Tulud-kulud projektiga'!$A:$C,'2. Tulud-kulud projektiga'!$2:$4</definedName>
    <definedName name="_xlnm.Print_Titles" localSheetId="4">'3. Tulud-kulud projektita'!$A:$C,'3. Tulud-kulud projektita'!$2:$4</definedName>
    <definedName name="_xlnm.Print_Titles" localSheetId="5">'4. Lisanduvad tulud-kulud'!$A:$C,'4. Lisanduvad tulud-kulud'!$2:$4</definedName>
    <definedName name="_xlnm.Print_Titles" localSheetId="7">'6. Rahavood'!$A:$A,'6. Rahavood'!$3:$4</definedName>
    <definedName name="_xlnm.Print_Titles" localSheetId="8">'7. Tasuvus'!$A:$A,'7. Tasuvus'!$3:$4</definedName>
    <definedName name="_xlnm.Print_Titles" localSheetId="9">'8. Jääkväärtus'!$A:$A,'8. Jääkväärtus'!$6:$7</definedName>
  </definedNames>
  <calcPr calcId="162913"/>
</workbook>
</file>

<file path=xl/calcChain.xml><?xml version="1.0" encoding="utf-8"?>
<calcChain xmlns="http://schemas.openxmlformats.org/spreadsheetml/2006/main">
  <c r="A47" i="5" l="1"/>
  <c r="A48" i="5"/>
  <c r="J28" i="2" l="1"/>
  <c r="J29" i="2"/>
  <c r="J30" i="2"/>
  <c r="J31" i="2"/>
  <c r="J32" i="2"/>
  <c r="J33" i="2"/>
  <c r="J34" i="2"/>
  <c r="D85" i="5" l="1"/>
  <c r="E85" i="5"/>
  <c r="F85" i="5"/>
  <c r="G85" i="5"/>
  <c r="H85" i="5"/>
  <c r="I85" i="5"/>
  <c r="J85" i="5"/>
  <c r="K85" i="5"/>
  <c r="L85" i="5"/>
  <c r="M85" i="5"/>
  <c r="N85" i="5"/>
  <c r="O85" i="5"/>
  <c r="P85" i="5"/>
  <c r="Q85" i="5"/>
  <c r="R85" i="5"/>
  <c r="S85" i="5"/>
  <c r="T85" i="5"/>
  <c r="U85" i="5"/>
  <c r="V85" i="5"/>
  <c r="W85" i="5"/>
  <c r="X85" i="5"/>
  <c r="Y85" i="5"/>
  <c r="Z85" i="5"/>
  <c r="AA85" i="5"/>
  <c r="AB85" i="5"/>
  <c r="D86" i="5"/>
  <c r="E86" i="5"/>
  <c r="F86" i="5"/>
  <c r="G86" i="5"/>
  <c r="H86" i="5"/>
  <c r="I86" i="5"/>
  <c r="J86" i="5"/>
  <c r="K86" i="5"/>
  <c r="L86" i="5"/>
  <c r="M86" i="5"/>
  <c r="N86" i="5"/>
  <c r="O86" i="5"/>
  <c r="P86" i="5"/>
  <c r="Q86" i="5"/>
  <c r="R86" i="5"/>
  <c r="S86" i="5"/>
  <c r="T86" i="5"/>
  <c r="U86" i="5"/>
  <c r="V86" i="5"/>
  <c r="W86" i="5"/>
  <c r="X86" i="5"/>
  <c r="Y86" i="5"/>
  <c r="Z86" i="5"/>
  <c r="AA86" i="5"/>
  <c r="AB86" i="5"/>
  <c r="B85" i="5"/>
  <c r="B86" i="5"/>
  <c r="B37" i="2" l="1"/>
  <c r="B85" i="4"/>
  <c r="B86" i="4"/>
  <c r="J21" i="2" l="1"/>
  <c r="J7" i="2" l="1"/>
  <c r="J120" i="2"/>
  <c r="J124" i="2"/>
  <c r="J121" i="2"/>
  <c r="J123" i="2" l="1"/>
  <c r="J23" i="2"/>
  <c r="F125" i="2"/>
  <c r="E125" i="2"/>
  <c r="J24" i="2"/>
  <c r="H125" i="2"/>
  <c r="G125" i="2"/>
  <c r="K123" i="2" s="1"/>
  <c r="J115" i="2" l="1"/>
  <c r="J119" i="2"/>
  <c r="J118" i="2"/>
  <c r="J117" i="2"/>
  <c r="J116" i="2"/>
  <c r="B38" i="2"/>
  <c r="B39" i="2"/>
  <c r="B40" i="2"/>
  <c r="B41" i="2"/>
  <c r="B42" i="2"/>
  <c r="J15" i="2"/>
  <c r="J5" i="2"/>
  <c r="B113" i="2"/>
  <c r="B114" i="2"/>
  <c r="B115" i="2"/>
  <c r="B116" i="2"/>
  <c r="B117" i="2"/>
  <c r="B118" i="2"/>
  <c r="B119" i="2"/>
  <c r="B112" i="2"/>
  <c r="D125" i="2" l="1"/>
  <c r="J114" i="2"/>
  <c r="J17" i="2"/>
  <c r="J18" i="2" l="1"/>
  <c r="J19" i="2"/>
  <c r="J20" i="2"/>
  <c r="J16" i="2"/>
  <c r="E92" i="2"/>
  <c r="F92" i="2"/>
  <c r="G92" i="2"/>
  <c r="H92" i="2"/>
  <c r="I92" i="2"/>
  <c r="E71" i="2" l="1"/>
  <c r="F71" i="2"/>
  <c r="G71" i="2"/>
  <c r="H71" i="2"/>
  <c r="I71" i="2"/>
  <c r="E62" i="2"/>
  <c r="F62" i="2"/>
  <c r="G62" i="2"/>
  <c r="H62" i="2"/>
  <c r="I62" i="2"/>
  <c r="E53" i="2"/>
  <c r="F53" i="2"/>
  <c r="G53" i="2"/>
  <c r="H53" i="2"/>
  <c r="I53" i="2"/>
  <c r="E44" i="2"/>
  <c r="F44" i="2"/>
  <c r="G44" i="2"/>
  <c r="H44" i="2"/>
  <c r="I44" i="2"/>
  <c r="E35" i="2"/>
  <c r="F35" i="2"/>
  <c r="G35" i="2"/>
  <c r="H35" i="2"/>
  <c r="I35" i="2"/>
  <c r="E26" i="2"/>
  <c r="F26" i="2"/>
  <c r="G26" i="2"/>
  <c r="H26" i="2"/>
  <c r="I26" i="2"/>
  <c r="E11" i="2"/>
  <c r="F11" i="2"/>
  <c r="G11" i="2"/>
  <c r="H11" i="2"/>
  <c r="I11" i="2"/>
  <c r="D35" i="2"/>
  <c r="D44" i="2"/>
  <c r="D53" i="2"/>
  <c r="D62" i="2"/>
  <c r="D71" i="2"/>
  <c r="D26" i="2"/>
  <c r="D11" i="2"/>
  <c r="D72" i="2" l="1"/>
  <c r="G72" i="2"/>
  <c r="I72" i="2"/>
  <c r="E72" i="2"/>
  <c r="H72" i="2"/>
  <c r="F72" i="2"/>
  <c r="I103" i="2"/>
  <c r="H103" i="2"/>
  <c r="G103" i="2"/>
  <c r="F103" i="2"/>
  <c r="E103" i="2"/>
  <c r="D103" i="2"/>
  <c r="J102" i="2"/>
  <c r="J101" i="2"/>
  <c r="J100" i="2"/>
  <c r="J99" i="2"/>
  <c r="J98" i="2"/>
  <c r="J97" i="2"/>
  <c r="J96" i="2"/>
  <c r="J95" i="2"/>
  <c r="J94" i="2"/>
  <c r="D92" i="2"/>
  <c r="J91" i="2"/>
  <c r="J90" i="2"/>
  <c r="J89" i="2"/>
  <c r="J88" i="2"/>
  <c r="J87" i="2"/>
  <c r="J86" i="2"/>
  <c r="J85" i="2"/>
  <c r="J84" i="2"/>
  <c r="J83" i="2"/>
  <c r="J82" i="2"/>
  <c r="J81" i="2"/>
  <c r="J80" i="2"/>
  <c r="J79" i="2"/>
  <c r="J78" i="2"/>
  <c r="J77" i="2"/>
  <c r="J76" i="2"/>
  <c r="J75" i="2"/>
  <c r="G104" i="2" l="1"/>
  <c r="E104" i="2"/>
  <c r="I104" i="2"/>
  <c r="D104" i="2"/>
  <c r="J72" i="2"/>
  <c r="F104" i="2"/>
  <c r="H104" i="2"/>
  <c r="J92" i="2"/>
  <c r="J103" i="2"/>
  <c r="E191" i="2"/>
  <c r="F191" i="2"/>
  <c r="G191" i="2"/>
  <c r="H191" i="2"/>
  <c r="I191" i="2"/>
  <c r="D191" i="2"/>
  <c r="E202" i="2"/>
  <c r="F202" i="2"/>
  <c r="G202" i="2"/>
  <c r="H202" i="2"/>
  <c r="I202" i="2"/>
  <c r="D202" i="2"/>
  <c r="J104" i="2" l="1"/>
  <c r="J191" i="2"/>
  <c r="J200" i="2"/>
  <c r="J199" i="2"/>
  <c r="J201" i="2"/>
  <c r="J198" i="2"/>
  <c r="J197" i="2"/>
  <c r="J196" i="2"/>
  <c r="J195" i="2"/>
  <c r="J194" i="2"/>
  <c r="J193" i="2"/>
  <c r="J190" i="2"/>
  <c r="J189" i="2" l="1"/>
  <c r="J188" i="2"/>
  <c r="J187" i="2"/>
  <c r="J186" i="2"/>
  <c r="J185" i="2"/>
  <c r="J184" i="2"/>
  <c r="J70" i="2"/>
  <c r="O53" i="2"/>
  <c r="J61" i="2"/>
  <c r="O44" i="2"/>
  <c r="J52" i="2"/>
  <c r="O35" i="2"/>
  <c r="J43" i="2"/>
  <c r="O26" i="2"/>
  <c r="J183" i="2"/>
  <c r="J182" i="2"/>
  <c r="A182" i="2"/>
  <c r="J181" i="2"/>
  <c r="J180" i="2"/>
  <c r="J179" i="2"/>
  <c r="J178" i="2"/>
  <c r="J177" i="2"/>
  <c r="J176" i="2"/>
  <c r="J175" i="2"/>
  <c r="J174" i="2"/>
  <c r="J173" i="2"/>
  <c r="E170" i="2"/>
  <c r="F170" i="2"/>
  <c r="G170" i="2"/>
  <c r="H170" i="2"/>
  <c r="I170" i="2"/>
  <c r="D170" i="2"/>
  <c r="E161" i="2"/>
  <c r="F161" i="2"/>
  <c r="G161" i="2"/>
  <c r="H161" i="2"/>
  <c r="I161" i="2"/>
  <c r="D161" i="2"/>
  <c r="E152" i="2"/>
  <c r="F152" i="2"/>
  <c r="G152" i="2"/>
  <c r="H152" i="2"/>
  <c r="I152" i="2"/>
  <c r="D152" i="2"/>
  <c r="E143" i="2"/>
  <c r="F143" i="2"/>
  <c r="G143" i="2"/>
  <c r="H143" i="2"/>
  <c r="I143" i="2"/>
  <c r="D143" i="2"/>
  <c r="F134" i="2"/>
  <c r="G134" i="2"/>
  <c r="H134" i="2"/>
  <c r="I134" i="2"/>
  <c r="D134" i="2"/>
  <c r="J169" i="2"/>
  <c r="J160" i="2"/>
  <c r="J151" i="2"/>
  <c r="J142" i="2"/>
  <c r="J133" i="2"/>
  <c r="J202" i="2" l="1"/>
  <c r="B128" i="5"/>
  <c r="B129" i="5"/>
  <c r="B130" i="5"/>
  <c r="B131" i="5"/>
  <c r="B132" i="5"/>
  <c r="B133" i="5"/>
  <c r="B134" i="5"/>
  <c r="B135" i="5"/>
  <c r="B136" i="5"/>
  <c r="B127" i="5"/>
  <c r="B116" i="5"/>
  <c r="B117" i="5"/>
  <c r="B118" i="5"/>
  <c r="B119" i="5"/>
  <c r="B120" i="5"/>
  <c r="B121" i="5"/>
  <c r="B122" i="5"/>
  <c r="B123" i="5"/>
  <c r="B124" i="5"/>
  <c r="B115" i="5"/>
  <c r="B104" i="5"/>
  <c r="B105" i="5"/>
  <c r="B106" i="5"/>
  <c r="B107" i="5"/>
  <c r="B108" i="5"/>
  <c r="B109" i="5"/>
  <c r="B110" i="5"/>
  <c r="B111" i="5"/>
  <c r="B112" i="5"/>
  <c r="B103" i="5"/>
  <c r="B128" i="4"/>
  <c r="B129" i="4"/>
  <c r="B130" i="4"/>
  <c r="B131" i="4"/>
  <c r="B132" i="4"/>
  <c r="B133" i="4"/>
  <c r="B134" i="4"/>
  <c r="B135" i="4"/>
  <c r="B136" i="4"/>
  <c r="B127" i="4"/>
  <c r="B116" i="4"/>
  <c r="B117" i="4"/>
  <c r="B118" i="4"/>
  <c r="B119" i="4"/>
  <c r="B120" i="4"/>
  <c r="B121" i="4"/>
  <c r="B122" i="4"/>
  <c r="B123" i="4"/>
  <c r="B124" i="4"/>
  <c r="B115" i="4"/>
  <c r="B104" i="4"/>
  <c r="B105" i="4"/>
  <c r="B106" i="4"/>
  <c r="B107" i="4"/>
  <c r="B108" i="4"/>
  <c r="B109" i="4"/>
  <c r="B110" i="4"/>
  <c r="B111" i="4"/>
  <c r="B112" i="4"/>
  <c r="B103" i="4"/>
  <c r="A127" i="4"/>
  <c r="A127" i="5"/>
  <c r="A115" i="4"/>
  <c r="A115" i="5"/>
  <c r="A103" i="4"/>
  <c r="A103" i="5"/>
  <c r="D113" i="4"/>
  <c r="E113" i="4"/>
  <c r="F113" i="4"/>
  <c r="G113" i="4"/>
  <c r="H113" i="4"/>
  <c r="I113" i="4"/>
  <c r="J113" i="4"/>
  <c r="K113" i="4"/>
  <c r="L113" i="4"/>
  <c r="M113" i="4"/>
  <c r="N113" i="4"/>
  <c r="O113" i="4"/>
  <c r="P113" i="4"/>
  <c r="Q113" i="4"/>
  <c r="R113" i="4"/>
  <c r="S113" i="4"/>
  <c r="T113" i="4"/>
  <c r="U113" i="4"/>
  <c r="V113" i="4"/>
  <c r="W113" i="4"/>
  <c r="X113" i="4"/>
  <c r="Y113" i="4"/>
  <c r="Z113" i="4"/>
  <c r="AA113" i="4"/>
  <c r="AB113" i="4"/>
  <c r="D125" i="4"/>
  <c r="E125" i="4"/>
  <c r="F125" i="4"/>
  <c r="G125" i="4"/>
  <c r="H125" i="4"/>
  <c r="I125" i="4"/>
  <c r="J125" i="4"/>
  <c r="K125" i="4"/>
  <c r="L125" i="4"/>
  <c r="M125" i="4"/>
  <c r="N125" i="4"/>
  <c r="O125" i="4"/>
  <c r="P125" i="4"/>
  <c r="Q125" i="4"/>
  <c r="R125" i="4"/>
  <c r="S125" i="4"/>
  <c r="T125" i="4"/>
  <c r="U125" i="4"/>
  <c r="V125" i="4"/>
  <c r="W125" i="4"/>
  <c r="X125" i="4"/>
  <c r="Y125" i="4"/>
  <c r="Z125" i="4"/>
  <c r="AA125" i="4"/>
  <c r="AB125" i="4"/>
  <c r="D137" i="4"/>
  <c r="E137" i="4"/>
  <c r="F137" i="4"/>
  <c r="G137" i="4"/>
  <c r="H137" i="4"/>
  <c r="I137" i="4"/>
  <c r="J137" i="4"/>
  <c r="K137" i="4"/>
  <c r="L137" i="4"/>
  <c r="M137" i="4"/>
  <c r="N137" i="4"/>
  <c r="O137" i="4"/>
  <c r="P137" i="4"/>
  <c r="Q137" i="4"/>
  <c r="R137" i="4"/>
  <c r="S137" i="4"/>
  <c r="T137" i="4"/>
  <c r="U137" i="4"/>
  <c r="V137" i="4"/>
  <c r="W137" i="4"/>
  <c r="X137" i="4"/>
  <c r="Y137" i="4"/>
  <c r="Z137" i="4"/>
  <c r="AA137" i="4"/>
  <c r="AB137" i="4"/>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D105" i="5"/>
  <c r="E105" i="5"/>
  <c r="F105" i="5"/>
  <c r="G105" i="5"/>
  <c r="H105" i="5"/>
  <c r="I105" i="5"/>
  <c r="J105" i="5"/>
  <c r="K105" i="5"/>
  <c r="L105" i="5"/>
  <c r="M105" i="5"/>
  <c r="N105" i="5"/>
  <c r="O105" i="5"/>
  <c r="P105" i="5"/>
  <c r="Q105" i="5"/>
  <c r="R105" i="5"/>
  <c r="S105" i="5"/>
  <c r="T105" i="5"/>
  <c r="U105" i="5"/>
  <c r="V105" i="5"/>
  <c r="W105" i="5"/>
  <c r="X105" i="5"/>
  <c r="Y105" i="5"/>
  <c r="Z105" i="5"/>
  <c r="AA105" i="5"/>
  <c r="AB105" i="5"/>
  <c r="D106" i="5"/>
  <c r="E106" i="5"/>
  <c r="F106" i="5"/>
  <c r="G106" i="5"/>
  <c r="H106" i="5"/>
  <c r="I106" i="5"/>
  <c r="J106" i="5"/>
  <c r="K106" i="5"/>
  <c r="L106" i="5"/>
  <c r="M106" i="5"/>
  <c r="N106" i="5"/>
  <c r="O106" i="5"/>
  <c r="P106" i="5"/>
  <c r="Q106" i="5"/>
  <c r="R106" i="5"/>
  <c r="S106" i="5"/>
  <c r="T106" i="5"/>
  <c r="U106" i="5"/>
  <c r="V106" i="5"/>
  <c r="W106" i="5"/>
  <c r="X106" i="5"/>
  <c r="Y106" i="5"/>
  <c r="Z106" i="5"/>
  <c r="AA106" i="5"/>
  <c r="AB106"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D110" i="5"/>
  <c r="E110" i="5"/>
  <c r="F110" i="5"/>
  <c r="G110" i="5"/>
  <c r="H110" i="5"/>
  <c r="I110" i="5"/>
  <c r="J110" i="5"/>
  <c r="K110" i="5"/>
  <c r="L110" i="5"/>
  <c r="M110" i="5"/>
  <c r="N110" i="5"/>
  <c r="O110" i="5"/>
  <c r="P110" i="5"/>
  <c r="Q110" i="5"/>
  <c r="R110" i="5"/>
  <c r="S110" i="5"/>
  <c r="T110" i="5"/>
  <c r="U110" i="5"/>
  <c r="V110" i="5"/>
  <c r="W110" i="5"/>
  <c r="X110" i="5"/>
  <c r="Y110" i="5"/>
  <c r="Z110" i="5"/>
  <c r="AA110" i="5"/>
  <c r="AB110" i="5"/>
  <c r="D111" i="5"/>
  <c r="E111" i="5"/>
  <c r="F111" i="5"/>
  <c r="G111" i="5"/>
  <c r="H111" i="5"/>
  <c r="I111" i="5"/>
  <c r="J111" i="5"/>
  <c r="K111" i="5"/>
  <c r="L111" i="5"/>
  <c r="M111" i="5"/>
  <c r="N111" i="5"/>
  <c r="O111" i="5"/>
  <c r="P111" i="5"/>
  <c r="Q111" i="5"/>
  <c r="R111" i="5"/>
  <c r="S111" i="5"/>
  <c r="T111" i="5"/>
  <c r="U111" i="5"/>
  <c r="V111" i="5"/>
  <c r="W111" i="5"/>
  <c r="X111" i="5"/>
  <c r="Y111" i="5"/>
  <c r="Z111" i="5"/>
  <c r="AA111" i="5"/>
  <c r="AB111" i="5"/>
  <c r="D112" i="5"/>
  <c r="E112" i="5"/>
  <c r="F112" i="5"/>
  <c r="G112" i="5"/>
  <c r="H112" i="5"/>
  <c r="I112" i="5"/>
  <c r="J112" i="5"/>
  <c r="K112" i="5"/>
  <c r="L112" i="5"/>
  <c r="M112" i="5"/>
  <c r="N112" i="5"/>
  <c r="O112" i="5"/>
  <c r="P112" i="5"/>
  <c r="Q112" i="5"/>
  <c r="R112" i="5"/>
  <c r="S112" i="5"/>
  <c r="T112" i="5"/>
  <c r="U112" i="5"/>
  <c r="V112" i="5"/>
  <c r="W112" i="5"/>
  <c r="X112" i="5"/>
  <c r="Y112" i="5"/>
  <c r="Z112" i="5"/>
  <c r="AA112" i="5"/>
  <c r="AB112"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D116" i="5"/>
  <c r="E116" i="5"/>
  <c r="F116" i="5"/>
  <c r="G116" i="5"/>
  <c r="H116" i="5"/>
  <c r="I116" i="5"/>
  <c r="J116" i="5"/>
  <c r="K116" i="5"/>
  <c r="L116" i="5"/>
  <c r="M116" i="5"/>
  <c r="N116" i="5"/>
  <c r="O116" i="5"/>
  <c r="P116" i="5"/>
  <c r="Q116" i="5"/>
  <c r="R116" i="5"/>
  <c r="S116" i="5"/>
  <c r="T116" i="5"/>
  <c r="U116" i="5"/>
  <c r="V116" i="5"/>
  <c r="W116" i="5"/>
  <c r="X116" i="5"/>
  <c r="Y116" i="5"/>
  <c r="Z116" i="5"/>
  <c r="AA116" i="5"/>
  <c r="AB116" i="5"/>
  <c r="D117" i="5"/>
  <c r="E117" i="5"/>
  <c r="F117" i="5"/>
  <c r="G117" i="5"/>
  <c r="H117" i="5"/>
  <c r="I117" i="5"/>
  <c r="J117" i="5"/>
  <c r="K117" i="5"/>
  <c r="L117" i="5"/>
  <c r="M117" i="5"/>
  <c r="N117" i="5"/>
  <c r="O117" i="5"/>
  <c r="P117" i="5"/>
  <c r="Q117" i="5"/>
  <c r="R117" i="5"/>
  <c r="S117" i="5"/>
  <c r="T117" i="5"/>
  <c r="U117" i="5"/>
  <c r="V117" i="5"/>
  <c r="W117" i="5"/>
  <c r="X117" i="5"/>
  <c r="Y117" i="5"/>
  <c r="Z117" i="5"/>
  <c r="AA117" i="5"/>
  <c r="AB117" i="5"/>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D121" i="5"/>
  <c r="E121" i="5"/>
  <c r="F121" i="5"/>
  <c r="G121" i="5"/>
  <c r="H121" i="5"/>
  <c r="I121" i="5"/>
  <c r="J121" i="5"/>
  <c r="K121" i="5"/>
  <c r="L121" i="5"/>
  <c r="M121" i="5"/>
  <c r="N121" i="5"/>
  <c r="O121" i="5"/>
  <c r="P121" i="5"/>
  <c r="Q121" i="5"/>
  <c r="R121" i="5"/>
  <c r="S121" i="5"/>
  <c r="T121" i="5"/>
  <c r="U121" i="5"/>
  <c r="V121" i="5"/>
  <c r="W121" i="5"/>
  <c r="X121" i="5"/>
  <c r="Y121" i="5"/>
  <c r="Z121" i="5"/>
  <c r="AA121" i="5"/>
  <c r="AB121" i="5"/>
  <c r="D122" i="5"/>
  <c r="E122" i="5"/>
  <c r="F122" i="5"/>
  <c r="G122" i="5"/>
  <c r="H122" i="5"/>
  <c r="I122" i="5"/>
  <c r="J122" i="5"/>
  <c r="K122" i="5"/>
  <c r="L122" i="5"/>
  <c r="M122" i="5"/>
  <c r="N122" i="5"/>
  <c r="O122" i="5"/>
  <c r="P122" i="5"/>
  <c r="Q122" i="5"/>
  <c r="R122" i="5"/>
  <c r="S122" i="5"/>
  <c r="T122" i="5"/>
  <c r="U122" i="5"/>
  <c r="V122" i="5"/>
  <c r="W122" i="5"/>
  <c r="X122" i="5"/>
  <c r="Y122" i="5"/>
  <c r="Z122" i="5"/>
  <c r="AA122" i="5"/>
  <c r="AB122" i="5"/>
  <c r="D123" i="5"/>
  <c r="E123" i="5"/>
  <c r="F123" i="5"/>
  <c r="G123" i="5"/>
  <c r="H123" i="5"/>
  <c r="I123" i="5"/>
  <c r="J123" i="5"/>
  <c r="K123" i="5"/>
  <c r="L123" i="5"/>
  <c r="M123" i="5"/>
  <c r="N123" i="5"/>
  <c r="O123" i="5"/>
  <c r="P123" i="5"/>
  <c r="Q123" i="5"/>
  <c r="R123" i="5"/>
  <c r="S123" i="5"/>
  <c r="T123" i="5"/>
  <c r="U123" i="5"/>
  <c r="V123" i="5"/>
  <c r="W123" i="5"/>
  <c r="X123" i="5"/>
  <c r="Y123" i="5"/>
  <c r="Z123" i="5"/>
  <c r="AA123" i="5"/>
  <c r="AB123" i="5"/>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D127" i="5"/>
  <c r="E127" i="5"/>
  <c r="F127" i="5"/>
  <c r="G127" i="5"/>
  <c r="H127" i="5"/>
  <c r="I127" i="5"/>
  <c r="J127" i="5"/>
  <c r="K127" i="5"/>
  <c r="L127" i="5"/>
  <c r="M127" i="5"/>
  <c r="N127" i="5"/>
  <c r="O127" i="5"/>
  <c r="P127" i="5"/>
  <c r="Q127" i="5"/>
  <c r="R127" i="5"/>
  <c r="S127" i="5"/>
  <c r="T127" i="5"/>
  <c r="U127" i="5"/>
  <c r="V127" i="5"/>
  <c r="W127" i="5"/>
  <c r="X127" i="5"/>
  <c r="Y127" i="5"/>
  <c r="Z127" i="5"/>
  <c r="AA127" i="5"/>
  <c r="AB127" i="5"/>
  <c r="D128" i="5"/>
  <c r="E128" i="5"/>
  <c r="F128" i="5"/>
  <c r="G128" i="5"/>
  <c r="H128" i="5"/>
  <c r="I128" i="5"/>
  <c r="J128" i="5"/>
  <c r="K128" i="5"/>
  <c r="L128" i="5"/>
  <c r="M128" i="5"/>
  <c r="N128" i="5"/>
  <c r="O128" i="5"/>
  <c r="P128" i="5"/>
  <c r="Q128" i="5"/>
  <c r="R128" i="5"/>
  <c r="S128" i="5"/>
  <c r="T128" i="5"/>
  <c r="U128" i="5"/>
  <c r="V128" i="5"/>
  <c r="W128" i="5"/>
  <c r="X128" i="5"/>
  <c r="Y128" i="5"/>
  <c r="Z128" i="5"/>
  <c r="AA128" i="5"/>
  <c r="AB128" i="5"/>
  <c r="D129" i="5"/>
  <c r="E129" i="5"/>
  <c r="F129" i="5"/>
  <c r="G129" i="5"/>
  <c r="H129" i="5"/>
  <c r="I129" i="5"/>
  <c r="J129" i="5"/>
  <c r="K129" i="5"/>
  <c r="L129" i="5"/>
  <c r="M129" i="5"/>
  <c r="N129" i="5"/>
  <c r="O129" i="5"/>
  <c r="P129" i="5"/>
  <c r="Q129" i="5"/>
  <c r="R129" i="5"/>
  <c r="S129" i="5"/>
  <c r="T129" i="5"/>
  <c r="U129" i="5"/>
  <c r="V129" i="5"/>
  <c r="W129" i="5"/>
  <c r="X129" i="5"/>
  <c r="Y129" i="5"/>
  <c r="Z129" i="5"/>
  <c r="AA129" i="5"/>
  <c r="AB129" i="5"/>
  <c r="D130" i="5"/>
  <c r="E130" i="5"/>
  <c r="F130" i="5"/>
  <c r="G130" i="5"/>
  <c r="H130" i="5"/>
  <c r="I130" i="5"/>
  <c r="J130" i="5"/>
  <c r="K130" i="5"/>
  <c r="L130" i="5"/>
  <c r="M130" i="5"/>
  <c r="N130" i="5"/>
  <c r="O130" i="5"/>
  <c r="P130" i="5"/>
  <c r="Q130" i="5"/>
  <c r="R130" i="5"/>
  <c r="S130" i="5"/>
  <c r="T130" i="5"/>
  <c r="U130" i="5"/>
  <c r="V130" i="5"/>
  <c r="W130" i="5"/>
  <c r="X130" i="5"/>
  <c r="Y130" i="5"/>
  <c r="Z130" i="5"/>
  <c r="AA130" i="5"/>
  <c r="AB130" i="5"/>
  <c r="D131" i="5"/>
  <c r="E131" i="5"/>
  <c r="F131" i="5"/>
  <c r="G131" i="5"/>
  <c r="H131" i="5"/>
  <c r="I131" i="5"/>
  <c r="J131" i="5"/>
  <c r="K131" i="5"/>
  <c r="L131" i="5"/>
  <c r="M131" i="5"/>
  <c r="N131" i="5"/>
  <c r="O131" i="5"/>
  <c r="P131" i="5"/>
  <c r="Q131" i="5"/>
  <c r="R131" i="5"/>
  <c r="S131" i="5"/>
  <c r="T131" i="5"/>
  <c r="U131" i="5"/>
  <c r="V131" i="5"/>
  <c r="W131" i="5"/>
  <c r="X131" i="5"/>
  <c r="Y131" i="5"/>
  <c r="Z131" i="5"/>
  <c r="AA131" i="5"/>
  <c r="AB131" i="5"/>
  <c r="D132" i="5"/>
  <c r="E132" i="5"/>
  <c r="F132" i="5"/>
  <c r="G132" i="5"/>
  <c r="H132" i="5"/>
  <c r="I132" i="5"/>
  <c r="J132" i="5"/>
  <c r="K132" i="5"/>
  <c r="L132" i="5"/>
  <c r="M132" i="5"/>
  <c r="N132" i="5"/>
  <c r="O132" i="5"/>
  <c r="P132" i="5"/>
  <c r="Q132" i="5"/>
  <c r="R132" i="5"/>
  <c r="S132" i="5"/>
  <c r="T132" i="5"/>
  <c r="U132" i="5"/>
  <c r="V132" i="5"/>
  <c r="W132" i="5"/>
  <c r="X132" i="5"/>
  <c r="Y132" i="5"/>
  <c r="Z132" i="5"/>
  <c r="AA132" i="5"/>
  <c r="AB132" i="5"/>
  <c r="D133" i="5"/>
  <c r="E133" i="5"/>
  <c r="F133" i="5"/>
  <c r="G133" i="5"/>
  <c r="H133" i="5"/>
  <c r="I133" i="5"/>
  <c r="J133" i="5"/>
  <c r="K133" i="5"/>
  <c r="L133" i="5"/>
  <c r="M133" i="5"/>
  <c r="N133" i="5"/>
  <c r="O133" i="5"/>
  <c r="P133" i="5"/>
  <c r="Q133" i="5"/>
  <c r="R133" i="5"/>
  <c r="S133" i="5"/>
  <c r="T133" i="5"/>
  <c r="U133" i="5"/>
  <c r="V133" i="5"/>
  <c r="W133" i="5"/>
  <c r="X133" i="5"/>
  <c r="Y133" i="5"/>
  <c r="Z133" i="5"/>
  <c r="AA133" i="5"/>
  <c r="AB133" i="5"/>
  <c r="D134" i="5"/>
  <c r="E134" i="5"/>
  <c r="F134" i="5"/>
  <c r="G134" i="5"/>
  <c r="H134" i="5"/>
  <c r="I134" i="5"/>
  <c r="J134" i="5"/>
  <c r="K134" i="5"/>
  <c r="L134" i="5"/>
  <c r="M134" i="5"/>
  <c r="N134" i="5"/>
  <c r="O134" i="5"/>
  <c r="P134" i="5"/>
  <c r="Q134" i="5"/>
  <c r="R134" i="5"/>
  <c r="S134" i="5"/>
  <c r="T134" i="5"/>
  <c r="U134" i="5"/>
  <c r="V134" i="5"/>
  <c r="W134" i="5"/>
  <c r="X134" i="5"/>
  <c r="Y134" i="5"/>
  <c r="Z134" i="5"/>
  <c r="AA134" i="5"/>
  <c r="AB134" i="5"/>
  <c r="D135" i="5"/>
  <c r="E135" i="5"/>
  <c r="F135" i="5"/>
  <c r="G135" i="5"/>
  <c r="H135" i="5"/>
  <c r="I135" i="5"/>
  <c r="J135" i="5"/>
  <c r="K135" i="5"/>
  <c r="L135" i="5"/>
  <c r="M135" i="5"/>
  <c r="N135" i="5"/>
  <c r="O135" i="5"/>
  <c r="P135" i="5"/>
  <c r="Q135" i="5"/>
  <c r="R135" i="5"/>
  <c r="S135" i="5"/>
  <c r="T135" i="5"/>
  <c r="U135" i="5"/>
  <c r="V135" i="5"/>
  <c r="W135" i="5"/>
  <c r="X135" i="5"/>
  <c r="Y135" i="5"/>
  <c r="Z135" i="5"/>
  <c r="AA135" i="5"/>
  <c r="AB135" i="5"/>
  <c r="D136" i="5"/>
  <c r="E136" i="5"/>
  <c r="F136" i="5"/>
  <c r="G136" i="5"/>
  <c r="H136" i="5"/>
  <c r="I136" i="5"/>
  <c r="J136" i="5"/>
  <c r="K136" i="5"/>
  <c r="L136" i="5"/>
  <c r="M136" i="5"/>
  <c r="N136" i="5"/>
  <c r="O136" i="5"/>
  <c r="P136" i="5"/>
  <c r="Q136" i="5"/>
  <c r="R136" i="5"/>
  <c r="S136" i="5"/>
  <c r="T136" i="5"/>
  <c r="U136" i="5"/>
  <c r="V136" i="5"/>
  <c r="W136" i="5"/>
  <c r="X136" i="5"/>
  <c r="Y136" i="5"/>
  <c r="Z136" i="5"/>
  <c r="AA136" i="5"/>
  <c r="AB136" i="5"/>
  <c r="D112" i="1"/>
  <c r="D113" i="5" s="1"/>
  <c r="E112" i="1"/>
  <c r="E113" i="5" s="1"/>
  <c r="F112" i="1"/>
  <c r="G112" i="1"/>
  <c r="G113" i="5" s="1"/>
  <c r="H112" i="1"/>
  <c r="H113" i="5" s="1"/>
  <c r="I112" i="1"/>
  <c r="I113" i="5" s="1"/>
  <c r="J112" i="1"/>
  <c r="K112" i="1"/>
  <c r="K113" i="5" s="1"/>
  <c r="L112" i="1"/>
  <c r="L113" i="5" s="1"/>
  <c r="M112" i="1"/>
  <c r="M113" i="5" s="1"/>
  <c r="N112" i="1"/>
  <c r="O112" i="1"/>
  <c r="O113" i="5" s="1"/>
  <c r="P112" i="1"/>
  <c r="P113" i="5" s="1"/>
  <c r="Q112" i="1"/>
  <c r="Q113" i="5" s="1"/>
  <c r="R112" i="1"/>
  <c r="S112" i="1"/>
  <c r="S113" i="5" s="1"/>
  <c r="T112" i="1"/>
  <c r="T113" i="5" s="1"/>
  <c r="U112" i="1"/>
  <c r="U113" i="5" s="1"/>
  <c r="V112" i="1"/>
  <c r="W112" i="1"/>
  <c r="W113" i="5" s="1"/>
  <c r="X112" i="1"/>
  <c r="Y112" i="1"/>
  <c r="Y113" i="5" s="1"/>
  <c r="Z112" i="1"/>
  <c r="AA112" i="1"/>
  <c r="AA113" i="5" s="1"/>
  <c r="AB112" i="1"/>
  <c r="AB113" i="5" s="1"/>
  <c r="D124" i="1"/>
  <c r="D125" i="5" s="1"/>
  <c r="E124" i="1"/>
  <c r="F124" i="1"/>
  <c r="F125" i="5" s="1"/>
  <c r="G124" i="1"/>
  <c r="G125" i="5" s="1"/>
  <c r="H124" i="1"/>
  <c r="H125" i="5" s="1"/>
  <c r="I124" i="1"/>
  <c r="J124" i="1"/>
  <c r="K124" i="1"/>
  <c r="K125" i="5" s="1"/>
  <c r="L124" i="1"/>
  <c r="L125" i="5" s="1"/>
  <c r="M124" i="1"/>
  <c r="N124" i="1"/>
  <c r="O124" i="1"/>
  <c r="O125" i="5" s="1"/>
  <c r="P124" i="1"/>
  <c r="P125" i="5" s="1"/>
  <c r="Q124" i="1"/>
  <c r="R124" i="1"/>
  <c r="R125" i="5" s="1"/>
  <c r="S124" i="1"/>
  <c r="S125" i="5" s="1"/>
  <c r="T124" i="1"/>
  <c r="T125" i="5" s="1"/>
  <c r="U124" i="1"/>
  <c r="V124" i="1"/>
  <c r="W124" i="1"/>
  <c r="W125" i="5" s="1"/>
  <c r="X124" i="1"/>
  <c r="X125" i="5" s="1"/>
  <c r="Y124" i="1"/>
  <c r="Z124" i="1"/>
  <c r="AA124" i="1"/>
  <c r="AA125" i="5" s="1"/>
  <c r="AB124" i="1"/>
  <c r="AB125" i="5" s="1"/>
  <c r="D136" i="1"/>
  <c r="E136" i="1"/>
  <c r="E137" i="5" s="1"/>
  <c r="F136" i="1"/>
  <c r="F137" i="5" s="1"/>
  <c r="G136" i="1"/>
  <c r="G137" i="5" s="1"/>
  <c r="H136" i="1"/>
  <c r="I136" i="1"/>
  <c r="I137" i="5" s="1"/>
  <c r="J136" i="1"/>
  <c r="J137" i="5" s="1"/>
  <c r="K136" i="1"/>
  <c r="K137" i="5" s="1"/>
  <c r="L136" i="1"/>
  <c r="M136" i="1"/>
  <c r="M137" i="5" s="1"/>
  <c r="N136" i="1"/>
  <c r="N137" i="5" s="1"/>
  <c r="O136" i="1"/>
  <c r="O137" i="5" s="1"/>
  <c r="P136" i="1"/>
  <c r="Q136" i="1"/>
  <c r="Q137" i="5" s="1"/>
  <c r="R136" i="1"/>
  <c r="R137" i="5" s="1"/>
  <c r="S136" i="1"/>
  <c r="S137" i="5" s="1"/>
  <c r="T136" i="1"/>
  <c r="U136" i="1"/>
  <c r="U137" i="5" s="1"/>
  <c r="V136" i="1"/>
  <c r="V137" i="5" s="1"/>
  <c r="W136" i="1"/>
  <c r="W137" i="5" s="1"/>
  <c r="X136" i="1"/>
  <c r="Y136" i="1"/>
  <c r="Z136" i="1"/>
  <c r="Z137" i="5" s="1"/>
  <c r="AA136" i="1"/>
  <c r="AA137" i="5" s="1"/>
  <c r="AB136" i="1"/>
  <c r="O52" i="2"/>
  <c r="O51" i="2"/>
  <c r="O50" i="2"/>
  <c r="O49" i="2"/>
  <c r="O48" i="2"/>
  <c r="O47" i="2"/>
  <c r="O43" i="2"/>
  <c r="O42" i="2"/>
  <c r="O41" i="2"/>
  <c r="O40" i="2"/>
  <c r="O39" i="2"/>
  <c r="O38" i="2"/>
  <c r="O34" i="2"/>
  <c r="O33" i="2"/>
  <c r="O32" i="2"/>
  <c r="O31" i="2"/>
  <c r="O30" i="2"/>
  <c r="O29" i="2"/>
  <c r="J37" i="2"/>
  <c r="J38" i="2"/>
  <c r="J39" i="2"/>
  <c r="J40" i="2"/>
  <c r="J41" i="2"/>
  <c r="J42" i="2"/>
  <c r="J46" i="2"/>
  <c r="J47" i="2"/>
  <c r="J48" i="2"/>
  <c r="J49" i="2"/>
  <c r="J50" i="2"/>
  <c r="J51" i="2"/>
  <c r="J55" i="2"/>
  <c r="J56" i="2"/>
  <c r="J57" i="2"/>
  <c r="J58" i="2"/>
  <c r="J59" i="2"/>
  <c r="J60" i="2"/>
  <c r="J136" i="2"/>
  <c r="J137" i="2"/>
  <c r="J138" i="2"/>
  <c r="J139" i="2"/>
  <c r="J140" i="2"/>
  <c r="J141" i="2"/>
  <c r="J143" i="2"/>
  <c r="J145" i="2"/>
  <c r="J146" i="2"/>
  <c r="J147" i="2"/>
  <c r="J148" i="2"/>
  <c r="J149" i="2"/>
  <c r="J150" i="2"/>
  <c r="J152" i="2"/>
  <c r="J154" i="2"/>
  <c r="J155" i="2"/>
  <c r="J156" i="2"/>
  <c r="J157" i="2"/>
  <c r="J158" i="2"/>
  <c r="J159" i="2"/>
  <c r="J161" i="2"/>
  <c r="AB137" i="5" l="1"/>
  <c r="X137" i="5"/>
  <c r="T137" i="5"/>
  <c r="P137" i="5"/>
  <c r="L137" i="5"/>
  <c r="H137" i="5"/>
  <c r="D137" i="5"/>
  <c r="Y125" i="5"/>
  <c r="U125" i="5"/>
  <c r="Q125" i="5"/>
  <c r="M125" i="5"/>
  <c r="I125" i="5"/>
  <c r="E125" i="5"/>
  <c r="Z113" i="5"/>
  <c r="V113" i="5"/>
  <c r="R113" i="5"/>
  <c r="N113" i="5"/>
  <c r="J113" i="5"/>
  <c r="F113" i="5"/>
  <c r="Y137" i="5"/>
  <c r="X113" i="5"/>
  <c r="Z125" i="5"/>
  <c r="V125" i="5"/>
  <c r="N125" i="5"/>
  <c r="J125" i="5"/>
  <c r="J62" i="2"/>
  <c r="J44" i="2"/>
  <c r="J53" i="2"/>
  <c r="C16" i="14" l="1"/>
  <c r="V5" i="13" l="1"/>
  <c r="W5" i="13"/>
  <c r="X5" i="13"/>
  <c r="Y5" i="13"/>
  <c r="Z5" i="13"/>
  <c r="D20" i="11"/>
  <c r="E20" i="11"/>
  <c r="F20" i="11"/>
  <c r="G20" i="11"/>
  <c r="H20" i="11"/>
  <c r="I20" i="11"/>
  <c r="J20" i="11"/>
  <c r="K20" i="11"/>
  <c r="L20" i="11"/>
  <c r="M20" i="11"/>
  <c r="N20" i="11"/>
  <c r="O20" i="11"/>
  <c r="P20" i="11"/>
  <c r="Q20" i="11"/>
  <c r="R20" i="11"/>
  <c r="S20" i="11"/>
  <c r="T20" i="11"/>
  <c r="U20" i="11"/>
  <c r="V20" i="11"/>
  <c r="W20" i="11"/>
  <c r="X20" i="11"/>
  <c r="Y20" i="11"/>
  <c r="Z20" i="11"/>
  <c r="AA20" i="11"/>
  <c r="C20" i="11"/>
  <c r="D3" i="1" l="1"/>
  <c r="C3" i="9" l="1"/>
  <c r="C6" i="14"/>
  <c r="D6" i="14" s="1"/>
  <c r="E6" i="14" s="1"/>
  <c r="F6" i="14" s="1"/>
  <c r="G6" i="14" s="1"/>
  <c r="H6" i="14" s="1"/>
  <c r="I6" i="14" s="1"/>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AK6" i="14" s="1"/>
  <c r="AL6" i="14" s="1"/>
  <c r="AM6" i="14" s="1"/>
  <c r="AN6" i="14" s="1"/>
  <c r="AO6" i="14" s="1"/>
  <c r="AP6" i="14" s="1"/>
  <c r="AQ6" i="14" s="1"/>
  <c r="AR6" i="14" s="1"/>
  <c r="AS6" i="14" s="1"/>
  <c r="AT6" i="14" s="1"/>
  <c r="AU6" i="14" s="1"/>
  <c r="AV6" i="14" s="1"/>
  <c r="AW6" i="14" s="1"/>
  <c r="AX6" i="14" s="1"/>
  <c r="AY6" i="14" s="1"/>
  <c r="AZ6" i="14" s="1"/>
  <c r="BA6" i="14" s="1"/>
  <c r="BB6" i="14" s="1"/>
  <c r="BC6" i="14" s="1"/>
  <c r="BD6" i="14" s="1"/>
  <c r="BE6" i="14" s="1"/>
  <c r="BF6" i="14" s="1"/>
  <c r="BG6" i="14" s="1"/>
  <c r="BH6" i="14" s="1"/>
  <c r="BI6" i="14" s="1"/>
  <c r="BJ6" i="14" s="1"/>
  <c r="BK6" i="14" s="1"/>
  <c r="BL6" i="14" s="1"/>
  <c r="BM6" i="14" s="1"/>
  <c r="BN6" i="14" s="1"/>
  <c r="BO6" i="14" s="1"/>
  <c r="BP6" i="14" s="1"/>
  <c r="B87" i="5"/>
  <c r="E87" i="4"/>
  <c r="F87" i="4"/>
  <c r="G87" i="4"/>
  <c r="H87" i="4"/>
  <c r="I87" i="4"/>
  <c r="J87" i="4"/>
  <c r="K87" i="4"/>
  <c r="L87" i="4"/>
  <c r="M87" i="4"/>
  <c r="N87" i="4"/>
  <c r="O87" i="4"/>
  <c r="P87" i="4"/>
  <c r="Q87" i="4"/>
  <c r="R87" i="4"/>
  <c r="S87" i="4"/>
  <c r="T87" i="4"/>
  <c r="U87" i="4"/>
  <c r="V87" i="4"/>
  <c r="W87" i="4"/>
  <c r="X87" i="4"/>
  <c r="X88" i="4" s="1"/>
  <c r="Y87" i="4"/>
  <c r="Y88" i="4" s="1"/>
  <c r="Z87" i="4"/>
  <c r="Z88" i="4" s="1"/>
  <c r="AA87" i="4"/>
  <c r="AA88" i="4" s="1"/>
  <c r="AB87" i="4"/>
  <c r="AB88" i="4" s="1"/>
  <c r="D87" i="4"/>
  <c r="B87" i="4"/>
  <c r="E86" i="1"/>
  <c r="F86" i="1"/>
  <c r="G86" i="1"/>
  <c r="H86" i="1"/>
  <c r="I86" i="1"/>
  <c r="J86" i="1"/>
  <c r="K86" i="1"/>
  <c r="L86" i="1"/>
  <c r="M86" i="1"/>
  <c r="N86" i="1"/>
  <c r="O86" i="1"/>
  <c r="P86" i="1"/>
  <c r="Q86" i="1"/>
  <c r="R86" i="1"/>
  <c r="S86" i="1"/>
  <c r="T86" i="1"/>
  <c r="U86" i="1"/>
  <c r="V86" i="1"/>
  <c r="W86" i="1"/>
  <c r="X86" i="1"/>
  <c r="X87" i="1" s="1"/>
  <c r="Y86" i="1"/>
  <c r="Y87" i="1" s="1"/>
  <c r="Z86" i="1"/>
  <c r="Z87" i="1" s="1"/>
  <c r="AA86" i="1"/>
  <c r="AB86" i="1"/>
  <c r="D86" i="1"/>
  <c r="O87" i="5" l="1"/>
  <c r="AB87" i="5"/>
  <c r="W87" i="5"/>
  <c r="S87" i="5"/>
  <c r="P87" i="5"/>
  <c r="K87" i="5"/>
  <c r="G87" i="5"/>
  <c r="T87" i="5"/>
  <c r="AA87" i="1"/>
  <c r="AA88" i="1" s="1"/>
  <c r="D87" i="5"/>
  <c r="L87" i="5"/>
  <c r="H87" i="5"/>
  <c r="AB87" i="1"/>
  <c r="AB88" i="1" s="1"/>
  <c r="Z87" i="5"/>
  <c r="V87" i="5"/>
  <c r="R87" i="5"/>
  <c r="N87" i="5"/>
  <c r="J87" i="5"/>
  <c r="F87" i="5"/>
  <c r="AB89" i="4"/>
  <c r="Y87" i="5"/>
  <c r="U87" i="5"/>
  <c r="Q87" i="5"/>
  <c r="M87" i="5"/>
  <c r="I87" i="5"/>
  <c r="E87" i="5"/>
  <c r="AA89" i="4"/>
  <c r="X87" i="5"/>
  <c r="AA87" i="5"/>
  <c r="B88" i="5"/>
  <c r="B88" i="4"/>
  <c r="Z88" i="1"/>
  <c r="Y88" i="1"/>
  <c r="U5" i="13"/>
  <c r="T5" i="13"/>
  <c r="V88" i="4" s="1"/>
  <c r="V89" i="4" s="1"/>
  <c r="S5" i="13"/>
  <c r="U87" i="1" s="1"/>
  <c r="R5" i="13"/>
  <c r="Q5" i="13"/>
  <c r="P5" i="13"/>
  <c r="R88" i="4" s="1"/>
  <c r="R89" i="4" s="1"/>
  <c r="O5" i="13"/>
  <c r="Q88" i="4" s="1"/>
  <c r="Q89" i="4" s="1"/>
  <c r="N5" i="13"/>
  <c r="M5" i="13"/>
  <c r="L5" i="13"/>
  <c r="N87" i="1" s="1"/>
  <c r="N88" i="1" s="1"/>
  <c r="K5" i="13"/>
  <c r="M88" i="4" s="1"/>
  <c r="M89" i="4" s="1"/>
  <c r="J5" i="13"/>
  <c r="I5" i="13"/>
  <c r="H5" i="13"/>
  <c r="J87" i="1" s="1"/>
  <c r="J88" i="1" s="1"/>
  <c r="G5" i="13"/>
  <c r="I87" i="1" s="1"/>
  <c r="I88" i="1" s="1"/>
  <c r="F5" i="13"/>
  <c r="E5" i="13"/>
  <c r="D5" i="13"/>
  <c r="F88" i="4" s="1"/>
  <c r="F89" i="4" s="1"/>
  <c r="C5" i="13"/>
  <c r="E87" i="1" s="1"/>
  <c r="E88" i="1" s="1"/>
  <c r="B5" i="13"/>
  <c r="R87" i="1" l="1"/>
  <c r="R88" i="1" s="1"/>
  <c r="J88" i="4"/>
  <c r="J89" i="4" s="1"/>
  <c r="Z89" i="4"/>
  <c r="U88" i="1"/>
  <c r="M87" i="1"/>
  <c r="M88" i="1" s="1"/>
  <c r="E88" i="4"/>
  <c r="E89" i="4" s="1"/>
  <c r="U88" i="4"/>
  <c r="U89" i="4" s="1"/>
  <c r="Q87" i="1"/>
  <c r="Q88" i="1" s="1"/>
  <c r="F87" i="1"/>
  <c r="F88" i="1" s="1"/>
  <c r="V87" i="1"/>
  <c r="V88" i="1" s="1"/>
  <c r="I88" i="4"/>
  <c r="I89" i="4" s="1"/>
  <c r="Y89" i="4"/>
  <c r="N88" i="4"/>
  <c r="N89" i="4" s="1"/>
  <c r="G88" i="4"/>
  <c r="G89" i="4" s="1"/>
  <c r="G87" i="1"/>
  <c r="G88" i="1" s="1"/>
  <c r="K87" i="1"/>
  <c r="K88" i="1" s="1"/>
  <c r="K88" i="4"/>
  <c r="K89" i="4" s="1"/>
  <c r="O88" i="4"/>
  <c r="O89" i="4" s="1"/>
  <c r="O87" i="1"/>
  <c r="O88" i="1" s="1"/>
  <c r="S87" i="1"/>
  <c r="S88" i="1" s="1"/>
  <c r="S88" i="4"/>
  <c r="S89" i="4" s="1"/>
  <c r="W88" i="4"/>
  <c r="W89" i="4" s="1"/>
  <c r="W87" i="1"/>
  <c r="W88" i="1" s="1"/>
  <c r="H88" i="4"/>
  <c r="H89" i="4" s="1"/>
  <c r="H87" i="1"/>
  <c r="H88" i="1" s="1"/>
  <c r="L87" i="1"/>
  <c r="L88" i="1" s="1"/>
  <c r="L88" i="4"/>
  <c r="L89" i="4" s="1"/>
  <c r="P88" i="4"/>
  <c r="P89" i="4" s="1"/>
  <c r="P87" i="1"/>
  <c r="P88" i="1" s="1"/>
  <c r="T87" i="1"/>
  <c r="T88" i="1" s="1"/>
  <c r="T88" i="4"/>
  <c r="T89" i="4" s="1"/>
  <c r="X89" i="4"/>
  <c r="X88" i="1"/>
  <c r="D88" i="4"/>
  <c r="D89" i="4" s="1"/>
  <c r="D87" i="1"/>
  <c r="D88" i="1" s="1"/>
  <c r="AA88" i="5"/>
  <c r="AB88" i="5"/>
  <c r="R88" i="5" l="1"/>
  <c r="J88" i="5"/>
  <c r="Y88" i="5"/>
  <c r="S88" i="5"/>
  <c r="E88" i="5"/>
  <c r="M88" i="5"/>
  <c r="Q88" i="5"/>
  <c r="H88" i="5"/>
  <c r="V88" i="5"/>
  <c r="T88" i="5"/>
  <c r="Z88" i="5"/>
  <c r="X88" i="5"/>
  <c r="U88" i="5"/>
  <c r="G88" i="5"/>
  <c r="O88" i="5"/>
  <c r="I88" i="5"/>
  <c r="L88" i="5"/>
  <c r="W88" i="5"/>
  <c r="N88" i="5"/>
  <c r="P88" i="5"/>
  <c r="K88" i="5"/>
  <c r="D88" i="5"/>
  <c r="F88" i="5"/>
  <c r="D17" i="11"/>
  <c r="E17" i="11"/>
  <c r="F17" i="11"/>
  <c r="G17" i="11"/>
  <c r="H17" i="11"/>
  <c r="I17" i="11"/>
  <c r="J17" i="11"/>
  <c r="K17" i="11"/>
  <c r="L17" i="11"/>
  <c r="M17" i="11"/>
  <c r="N17" i="11"/>
  <c r="O17" i="11"/>
  <c r="P17" i="11"/>
  <c r="Q17" i="11"/>
  <c r="R17" i="11"/>
  <c r="S17" i="11"/>
  <c r="T17" i="11"/>
  <c r="U17" i="11"/>
  <c r="V17" i="11"/>
  <c r="W17" i="11"/>
  <c r="X17" i="11"/>
  <c r="Y17" i="11"/>
  <c r="Z17" i="11"/>
  <c r="AA17" i="11"/>
  <c r="D18" i="11"/>
  <c r="E18" i="11"/>
  <c r="F18" i="11"/>
  <c r="G18" i="11"/>
  <c r="H18" i="11"/>
  <c r="I18" i="11"/>
  <c r="J18" i="11"/>
  <c r="K18" i="11"/>
  <c r="L18" i="11"/>
  <c r="M18" i="11"/>
  <c r="N18" i="11"/>
  <c r="O18" i="11"/>
  <c r="P18" i="11"/>
  <c r="Q18" i="11"/>
  <c r="R18" i="11"/>
  <c r="S18" i="11"/>
  <c r="T18" i="11"/>
  <c r="U18" i="11"/>
  <c r="V18" i="11"/>
  <c r="W18" i="11"/>
  <c r="X18" i="11"/>
  <c r="Y18" i="11"/>
  <c r="Z18" i="11"/>
  <c r="AA18" i="11"/>
  <c r="D19" i="11"/>
  <c r="E19" i="11"/>
  <c r="F19" i="11"/>
  <c r="G19" i="11"/>
  <c r="H19" i="11"/>
  <c r="I19" i="11"/>
  <c r="J19" i="11"/>
  <c r="K19" i="11"/>
  <c r="L19" i="11"/>
  <c r="M19" i="11"/>
  <c r="N19" i="11"/>
  <c r="O19" i="11"/>
  <c r="P19" i="11"/>
  <c r="Q19" i="11"/>
  <c r="R19" i="11"/>
  <c r="S19" i="11"/>
  <c r="T19" i="11"/>
  <c r="U19" i="11"/>
  <c r="V19" i="11"/>
  <c r="W19" i="11"/>
  <c r="X19" i="11"/>
  <c r="Y19" i="11"/>
  <c r="Z19" i="11"/>
  <c r="AA19" i="11"/>
  <c r="C19" i="11"/>
  <c r="C18" i="11"/>
  <c r="C17" i="11"/>
  <c r="C28" i="11"/>
  <c r="A46" i="11"/>
  <c r="A39" i="11"/>
  <c r="C4" i="3"/>
  <c r="AA7" i="5"/>
  <c r="AB7" i="5"/>
  <c r="AA8" i="5"/>
  <c r="AB8" i="5"/>
  <c r="AA11" i="5"/>
  <c r="AB11" i="5"/>
  <c r="AA12" i="5"/>
  <c r="AB12" i="5"/>
  <c r="AA15" i="5"/>
  <c r="AB15" i="5"/>
  <c r="AA16" i="5"/>
  <c r="AB16" i="5"/>
  <c r="AA19" i="5"/>
  <c r="AB19" i="5"/>
  <c r="AA20" i="5"/>
  <c r="AB20" i="5"/>
  <c r="AA23" i="5"/>
  <c r="AB23" i="5"/>
  <c r="AA24" i="5"/>
  <c r="AB24" i="5"/>
  <c r="AA27" i="5"/>
  <c r="AB27" i="5"/>
  <c r="AA28" i="5"/>
  <c r="AB28" i="5"/>
  <c r="AA31" i="5"/>
  <c r="AB31" i="5"/>
  <c r="AA32" i="5"/>
  <c r="AB32" i="5"/>
  <c r="AA35" i="5"/>
  <c r="AB35" i="5"/>
  <c r="AA36" i="5"/>
  <c r="AB36" i="5"/>
  <c r="AA39" i="5"/>
  <c r="AB39" i="5"/>
  <c r="AA40" i="5"/>
  <c r="AB40" i="5"/>
  <c r="AA43" i="5"/>
  <c r="AB43" i="5"/>
  <c r="AA44" i="5"/>
  <c r="AB44" i="5"/>
  <c r="AA47" i="5"/>
  <c r="AB47" i="5"/>
  <c r="AA48" i="5"/>
  <c r="AB48" i="5"/>
  <c r="AA49" i="5"/>
  <c r="AB49" i="5"/>
  <c r="AA50" i="5"/>
  <c r="AB50" i="5"/>
  <c r="AA51" i="5"/>
  <c r="AB51" i="5"/>
  <c r="AA58" i="5"/>
  <c r="AB58" i="5"/>
  <c r="AA59" i="5"/>
  <c r="AB59" i="5"/>
  <c r="AA60" i="5"/>
  <c r="AB60" i="5"/>
  <c r="AA61" i="5"/>
  <c r="AB61" i="5"/>
  <c r="AA62" i="5"/>
  <c r="AB62" i="5"/>
  <c r="AA63" i="5"/>
  <c r="AB63" i="5"/>
  <c r="AA64" i="5"/>
  <c r="AB64" i="5"/>
  <c r="AA65" i="5"/>
  <c r="AB65" i="5"/>
  <c r="AA66" i="5"/>
  <c r="AB66" i="5"/>
  <c r="AA67" i="5"/>
  <c r="AB67" i="5"/>
  <c r="AA68" i="5"/>
  <c r="AB68" i="5"/>
  <c r="AA69" i="5"/>
  <c r="AB69" i="5"/>
  <c r="AA70" i="5"/>
  <c r="AB70" i="5"/>
  <c r="AA71" i="5"/>
  <c r="AB71" i="5"/>
  <c r="AA72" i="5"/>
  <c r="AB72" i="5"/>
  <c r="AA75" i="5"/>
  <c r="AB75" i="5"/>
  <c r="AA76" i="5"/>
  <c r="AB76" i="5"/>
  <c r="AA77" i="5"/>
  <c r="AB77" i="5"/>
  <c r="AA78" i="5"/>
  <c r="AB78" i="5"/>
  <c r="AA79" i="5"/>
  <c r="AB79" i="5"/>
  <c r="AA80" i="5"/>
  <c r="AB80" i="5"/>
  <c r="AA81" i="5"/>
  <c r="AB81" i="5"/>
  <c r="AA82" i="5"/>
  <c r="AB82" i="5"/>
  <c r="AA83" i="5"/>
  <c r="AB83" i="5"/>
  <c r="AA84" i="5"/>
  <c r="AB84" i="5"/>
  <c r="AA91" i="5"/>
  <c r="AB91" i="5"/>
  <c r="AA92" i="5"/>
  <c r="AB92" i="5"/>
  <c r="AA93" i="5"/>
  <c r="AB93" i="5"/>
  <c r="AA94" i="5"/>
  <c r="AB94" i="5"/>
  <c r="AA95" i="5"/>
  <c r="AB95" i="5"/>
  <c r="AA96" i="5"/>
  <c r="AB96" i="5"/>
  <c r="AA97" i="5"/>
  <c r="AB97" i="5"/>
  <c r="AA98" i="5"/>
  <c r="AB98" i="5"/>
  <c r="AA99" i="5"/>
  <c r="AB99" i="5"/>
  <c r="AA100" i="5"/>
  <c r="AB100" i="5"/>
  <c r="AA139" i="5"/>
  <c r="AB139" i="5"/>
  <c r="AA140" i="5"/>
  <c r="AB140" i="5"/>
  <c r="AA141" i="5"/>
  <c r="AB141" i="5"/>
  <c r="AA142" i="5"/>
  <c r="AB142" i="5"/>
  <c r="AA143" i="5"/>
  <c r="AB143" i="5"/>
  <c r="AA144" i="5"/>
  <c r="AB144" i="5"/>
  <c r="AA145" i="5"/>
  <c r="AB145" i="5"/>
  <c r="AA146" i="5"/>
  <c r="AB146" i="5"/>
  <c r="AA147" i="5"/>
  <c r="AB147" i="5"/>
  <c r="AA148" i="5"/>
  <c r="AB148" i="5"/>
  <c r="AB73" i="5" l="1"/>
  <c r="AA73" i="5"/>
  <c r="A43" i="5" l="1"/>
  <c r="A39" i="5"/>
  <c r="A35" i="5"/>
  <c r="A31" i="5"/>
  <c r="A27" i="5"/>
  <c r="A23" i="5"/>
  <c r="A19" i="5"/>
  <c r="A15" i="5"/>
  <c r="A11" i="5"/>
  <c r="A7" i="5"/>
  <c r="A43" i="4"/>
  <c r="A39" i="4"/>
  <c r="A35" i="4"/>
  <c r="A31" i="4"/>
  <c r="A27" i="4"/>
  <c r="A23" i="4"/>
  <c r="A19" i="4"/>
  <c r="A15" i="4"/>
  <c r="A11" i="4"/>
  <c r="A7" i="4"/>
  <c r="C36" i="9"/>
  <c r="D36" i="9" s="1"/>
  <c r="E36" i="9" s="1"/>
  <c r="F36" i="9" s="1"/>
  <c r="G36" i="9" s="1"/>
  <c r="H36" i="9" s="1"/>
  <c r="I36" i="9" s="1"/>
  <c r="J36" i="9" s="1"/>
  <c r="K36" i="9" s="1"/>
  <c r="L36" i="9" s="1"/>
  <c r="M36" i="9" s="1"/>
  <c r="N36" i="9" s="1"/>
  <c r="O36" i="9" s="1"/>
  <c r="P36" i="9" s="1"/>
  <c r="Q36" i="9" s="1"/>
  <c r="R36" i="9" s="1"/>
  <c r="S36" i="9" s="1"/>
  <c r="T36" i="9" s="1"/>
  <c r="U36" i="9" s="1"/>
  <c r="V36" i="9" s="1"/>
  <c r="W36" i="9" s="1"/>
  <c r="X36" i="9" s="1"/>
  <c r="Y36" i="9" s="1"/>
  <c r="Z36" i="9" s="1"/>
  <c r="AA36" i="9" s="1"/>
  <c r="B67" i="5"/>
  <c r="B68" i="5"/>
  <c r="B69" i="5"/>
  <c r="B70" i="5"/>
  <c r="B71" i="5"/>
  <c r="B72" i="5"/>
  <c r="B67" i="4"/>
  <c r="B68" i="4"/>
  <c r="B69" i="4"/>
  <c r="B70" i="4"/>
  <c r="B71" i="4"/>
  <c r="B72" i="4"/>
  <c r="B76" i="5"/>
  <c r="B77" i="5"/>
  <c r="B78" i="5"/>
  <c r="B79" i="5"/>
  <c r="B80" i="5"/>
  <c r="B81" i="5"/>
  <c r="B82" i="5"/>
  <c r="B83" i="5"/>
  <c r="B84" i="5"/>
  <c r="B75" i="5"/>
  <c r="B59" i="5"/>
  <c r="B60" i="5"/>
  <c r="B61" i="5"/>
  <c r="B62" i="5"/>
  <c r="B63" i="5"/>
  <c r="B64" i="5"/>
  <c r="B65" i="5"/>
  <c r="B66" i="5"/>
  <c r="B58" i="5"/>
  <c r="A49" i="5"/>
  <c r="A50" i="5"/>
  <c r="A51" i="5"/>
  <c r="A48" i="4"/>
  <c r="A49" i="4"/>
  <c r="A50" i="4"/>
  <c r="A51" i="4"/>
  <c r="A47" i="4"/>
  <c r="B76" i="4"/>
  <c r="B77" i="4"/>
  <c r="B78" i="4"/>
  <c r="B79" i="4"/>
  <c r="B80" i="4"/>
  <c r="B81" i="4"/>
  <c r="B82" i="4"/>
  <c r="B83" i="4"/>
  <c r="B84" i="4"/>
  <c r="B75" i="4"/>
  <c r="B59" i="4"/>
  <c r="B60" i="4"/>
  <c r="B61" i="4"/>
  <c r="B62" i="4"/>
  <c r="B63" i="4"/>
  <c r="B64" i="4"/>
  <c r="B65" i="4"/>
  <c r="B66" i="4"/>
  <c r="B58" i="4"/>
  <c r="A139" i="4" l="1"/>
  <c r="A139" i="5"/>
  <c r="B148" i="4"/>
  <c r="B147" i="4"/>
  <c r="B146" i="4"/>
  <c r="B145" i="4"/>
  <c r="B144" i="4"/>
  <c r="B143" i="4"/>
  <c r="B142" i="4"/>
  <c r="B141" i="4"/>
  <c r="B140" i="4"/>
  <c r="B139" i="4"/>
  <c r="B148" i="5"/>
  <c r="B147" i="5"/>
  <c r="B146" i="5"/>
  <c r="B145" i="5"/>
  <c r="B144" i="5"/>
  <c r="B143" i="5"/>
  <c r="B142" i="5"/>
  <c r="B141" i="5"/>
  <c r="B140" i="5"/>
  <c r="B139" i="5"/>
  <c r="A91" i="4"/>
  <c r="A91" i="5"/>
  <c r="E73" i="4"/>
  <c r="F73" i="4"/>
  <c r="G73" i="4"/>
  <c r="H73" i="4"/>
  <c r="I73" i="4"/>
  <c r="J73" i="4"/>
  <c r="K73" i="4"/>
  <c r="L73" i="4"/>
  <c r="M73" i="4"/>
  <c r="N73" i="4"/>
  <c r="O73" i="4"/>
  <c r="P73" i="4"/>
  <c r="Q73" i="4"/>
  <c r="R73" i="4"/>
  <c r="S73" i="4"/>
  <c r="T73" i="4"/>
  <c r="U73" i="4"/>
  <c r="V73" i="4"/>
  <c r="W73" i="4"/>
  <c r="X73" i="4"/>
  <c r="Y73" i="4"/>
  <c r="Z73" i="4"/>
  <c r="AA73" i="4"/>
  <c r="AB73" i="4"/>
  <c r="I72" i="1"/>
  <c r="J72" i="1"/>
  <c r="K72" i="1"/>
  <c r="L72" i="1"/>
  <c r="M72" i="1"/>
  <c r="N72" i="1"/>
  <c r="O72" i="1"/>
  <c r="P72" i="1"/>
  <c r="Q72" i="1"/>
  <c r="R72" i="1"/>
  <c r="S72" i="1"/>
  <c r="T72" i="1"/>
  <c r="U72" i="1"/>
  <c r="V72" i="1"/>
  <c r="W72" i="1"/>
  <c r="X72" i="1"/>
  <c r="Y72" i="1"/>
  <c r="Z72" i="1"/>
  <c r="AA72" i="1"/>
  <c r="AB72" i="1"/>
  <c r="D73" i="4"/>
  <c r="J132" i="2" l="1"/>
  <c r="J131" i="2"/>
  <c r="J130" i="2"/>
  <c r="J129" i="2"/>
  <c r="J127" i="2"/>
  <c r="O25" i="2"/>
  <c r="O22" i="2"/>
  <c r="O14" i="2"/>
  <c r="J35" i="2" l="1"/>
  <c r="D3" i="9"/>
  <c r="E3" i="9" s="1"/>
  <c r="F3" i="9" s="1"/>
  <c r="G3" i="9" s="1"/>
  <c r="H3" i="9" s="1"/>
  <c r="I3" i="9" s="1"/>
  <c r="J3" i="9" s="1"/>
  <c r="K3" i="9" s="1"/>
  <c r="L3" i="9" s="1"/>
  <c r="M3" i="9" s="1"/>
  <c r="N3" i="9" s="1"/>
  <c r="O3" i="9" s="1"/>
  <c r="P3" i="9" s="1"/>
  <c r="Q3" i="9" s="1"/>
  <c r="R3" i="9" s="1"/>
  <c r="S3" i="9" s="1"/>
  <c r="T3" i="9" s="1"/>
  <c r="U3" i="9" s="1"/>
  <c r="V3" i="9" s="1"/>
  <c r="W3" i="9" s="1"/>
  <c r="X3" i="9" s="1"/>
  <c r="Y3" i="9" s="1"/>
  <c r="Z3" i="9" s="1"/>
  <c r="AA3" i="9" s="1"/>
  <c r="O57" i="2"/>
  <c r="O58" i="2"/>
  <c r="O59" i="2"/>
  <c r="O60" i="2"/>
  <c r="O61" i="2"/>
  <c r="O56" i="2"/>
  <c r="O6" i="2"/>
  <c r="O8" i="2"/>
  <c r="O9" i="2"/>
  <c r="O10" i="2"/>
  <c r="O4" i="2"/>
  <c r="D3" i="5" l="1"/>
  <c r="B2" i="13"/>
  <c r="C2" i="13" s="1"/>
  <c r="D2" i="13" s="1"/>
  <c r="E2" i="13" s="1"/>
  <c r="F2" i="13" s="1"/>
  <c r="G2" i="13" s="1"/>
  <c r="H2" i="13" s="1"/>
  <c r="I2" i="13" s="1"/>
  <c r="J2" i="13" s="1"/>
  <c r="K2" i="13" s="1"/>
  <c r="L2" i="13" s="1"/>
  <c r="M2" i="13" s="1"/>
  <c r="N2" i="13" s="1"/>
  <c r="O2" i="13" s="1"/>
  <c r="P2" i="13" s="1"/>
  <c r="Q2" i="13" s="1"/>
  <c r="R2" i="13" s="1"/>
  <c r="S2" i="13" s="1"/>
  <c r="T2" i="13" s="1"/>
  <c r="U2" i="13" s="1"/>
  <c r="V2" i="13" s="1"/>
  <c r="W2" i="13" s="1"/>
  <c r="X2" i="13" s="1"/>
  <c r="Y2" i="13" s="1"/>
  <c r="Z2" i="13" s="1"/>
  <c r="C3" i="11"/>
  <c r="O64" i="2"/>
  <c r="D3" i="4"/>
  <c r="T9" i="4"/>
  <c r="U9" i="4"/>
  <c r="V9" i="4"/>
  <c r="W9" i="4"/>
  <c r="X9" i="4"/>
  <c r="Y9" i="4"/>
  <c r="Z9" i="4"/>
  <c r="AA9" i="4"/>
  <c r="AB9" i="4"/>
  <c r="T13" i="4"/>
  <c r="U13" i="4"/>
  <c r="V13" i="4"/>
  <c r="W13" i="4"/>
  <c r="X13" i="4"/>
  <c r="Y13" i="4"/>
  <c r="Z13" i="4"/>
  <c r="AA13" i="4"/>
  <c r="AB13" i="4"/>
  <c r="T17" i="4"/>
  <c r="U17" i="4"/>
  <c r="V17" i="4"/>
  <c r="W17" i="4"/>
  <c r="X17" i="4"/>
  <c r="Y17" i="4"/>
  <c r="Z17" i="4"/>
  <c r="AA17" i="4"/>
  <c r="AB17" i="4"/>
  <c r="T21" i="4"/>
  <c r="U21" i="4"/>
  <c r="V21" i="4"/>
  <c r="W21" i="4"/>
  <c r="X21" i="4"/>
  <c r="Y21" i="4"/>
  <c r="Z21" i="4"/>
  <c r="AA21" i="4"/>
  <c r="AB21" i="4"/>
  <c r="T25" i="4"/>
  <c r="U25" i="4"/>
  <c r="V25" i="4"/>
  <c r="W25" i="4"/>
  <c r="X25" i="4"/>
  <c r="Y25" i="4"/>
  <c r="Z25" i="4"/>
  <c r="AA25" i="4"/>
  <c r="AB25" i="4"/>
  <c r="T29" i="4"/>
  <c r="U29" i="4"/>
  <c r="V29" i="4"/>
  <c r="W29" i="4"/>
  <c r="X29" i="4"/>
  <c r="Y29" i="4"/>
  <c r="Z29" i="4"/>
  <c r="AA29" i="4"/>
  <c r="AB29" i="4"/>
  <c r="T33" i="4"/>
  <c r="U33" i="4"/>
  <c r="V33" i="4"/>
  <c r="W33" i="4"/>
  <c r="X33" i="4"/>
  <c r="Y33" i="4"/>
  <c r="Z33" i="4"/>
  <c r="AA33" i="4"/>
  <c r="AB33" i="4"/>
  <c r="T37" i="4"/>
  <c r="U37" i="4"/>
  <c r="V37" i="4"/>
  <c r="W37" i="4"/>
  <c r="X37" i="4"/>
  <c r="Y37" i="4"/>
  <c r="Z37" i="4"/>
  <c r="AA37" i="4"/>
  <c r="AB37" i="4"/>
  <c r="T41" i="4"/>
  <c r="U41" i="4"/>
  <c r="V41" i="4"/>
  <c r="W41" i="4"/>
  <c r="X41" i="4"/>
  <c r="Y41" i="4"/>
  <c r="Z41" i="4"/>
  <c r="AA41" i="4"/>
  <c r="AB41" i="4"/>
  <c r="T45" i="4"/>
  <c r="U45" i="4"/>
  <c r="V45" i="4"/>
  <c r="W45" i="4"/>
  <c r="X45" i="4"/>
  <c r="Y45" i="4"/>
  <c r="Z45" i="4"/>
  <c r="AA45" i="4"/>
  <c r="AB45" i="4"/>
  <c r="T101" i="4"/>
  <c r="U101" i="4"/>
  <c r="V101" i="4"/>
  <c r="W101" i="4"/>
  <c r="X101" i="4"/>
  <c r="Y101" i="4"/>
  <c r="Z101" i="4"/>
  <c r="AA101" i="4"/>
  <c r="AB101" i="4"/>
  <c r="T149" i="4"/>
  <c r="U149" i="4"/>
  <c r="V149" i="4"/>
  <c r="W149" i="4"/>
  <c r="X149" i="4"/>
  <c r="Y149" i="4"/>
  <c r="Z149" i="4"/>
  <c r="AA149" i="4"/>
  <c r="AB149" i="4"/>
  <c r="T7" i="5"/>
  <c r="U7" i="5"/>
  <c r="V7" i="5"/>
  <c r="W7" i="5"/>
  <c r="X7" i="5"/>
  <c r="Y7" i="5"/>
  <c r="Z7" i="5"/>
  <c r="T8" i="5"/>
  <c r="U8" i="5"/>
  <c r="V8" i="5"/>
  <c r="W8" i="5"/>
  <c r="X8" i="5"/>
  <c r="Y8" i="5"/>
  <c r="Z8" i="5"/>
  <c r="T11" i="5"/>
  <c r="U11" i="5"/>
  <c r="V11" i="5"/>
  <c r="W11" i="5"/>
  <c r="X11" i="5"/>
  <c r="Y11" i="5"/>
  <c r="Z11" i="5"/>
  <c r="T12" i="5"/>
  <c r="U12" i="5"/>
  <c r="V12" i="5"/>
  <c r="W12" i="5"/>
  <c r="X12" i="5"/>
  <c r="Y12" i="5"/>
  <c r="Z12" i="5"/>
  <c r="T15" i="5"/>
  <c r="U15" i="5"/>
  <c r="V15" i="5"/>
  <c r="W15" i="5"/>
  <c r="X15" i="5"/>
  <c r="Y15" i="5"/>
  <c r="Z15" i="5"/>
  <c r="T16" i="5"/>
  <c r="U16" i="5"/>
  <c r="V16" i="5"/>
  <c r="W16" i="5"/>
  <c r="X16" i="5"/>
  <c r="Y16" i="5"/>
  <c r="Z16" i="5"/>
  <c r="T19" i="5"/>
  <c r="U19" i="5"/>
  <c r="V19" i="5"/>
  <c r="W19" i="5"/>
  <c r="X19" i="5"/>
  <c r="Y19" i="5"/>
  <c r="Z19" i="5"/>
  <c r="T20" i="5"/>
  <c r="U20" i="5"/>
  <c r="V20" i="5"/>
  <c r="W20" i="5"/>
  <c r="X20" i="5"/>
  <c r="Y20" i="5"/>
  <c r="Z20" i="5"/>
  <c r="T23" i="5"/>
  <c r="U23" i="5"/>
  <c r="V23" i="5"/>
  <c r="W23" i="5"/>
  <c r="X23" i="5"/>
  <c r="Y23" i="5"/>
  <c r="Z23" i="5"/>
  <c r="T24" i="5"/>
  <c r="U24" i="5"/>
  <c r="V24" i="5"/>
  <c r="W24" i="5"/>
  <c r="X24" i="5"/>
  <c r="Y24" i="5"/>
  <c r="Z24" i="5"/>
  <c r="T27" i="5"/>
  <c r="U27" i="5"/>
  <c r="V27" i="5"/>
  <c r="W27" i="5"/>
  <c r="X27" i="5"/>
  <c r="Y27" i="5"/>
  <c r="Z27" i="5"/>
  <c r="T28" i="5"/>
  <c r="U28" i="5"/>
  <c r="V28" i="5"/>
  <c r="W28" i="5"/>
  <c r="X28" i="5"/>
  <c r="Y28" i="5"/>
  <c r="Z28" i="5"/>
  <c r="T31" i="5"/>
  <c r="U31" i="5"/>
  <c r="V31" i="5"/>
  <c r="W31" i="5"/>
  <c r="X31" i="5"/>
  <c r="Y31" i="5"/>
  <c r="Z31" i="5"/>
  <c r="T32" i="5"/>
  <c r="U32" i="5"/>
  <c r="V32" i="5"/>
  <c r="W32" i="5"/>
  <c r="X32" i="5"/>
  <c r="Y32" i="5"/>
  <c r="Z32" i="5"/>
  <c r="T35" i="5"/>
  <c r="U35" i="5"/>
  <c r="V35" i="5"/>
  <c r="W35" i="5"/>
  <c r="X35" i="5"/>
  <c r="Y35" i="5"/>
  <c r="Z35" i="5"/>
  <c r="T36" i="5"/>
  <c r="U36" i="5"/>
  <c r="V36" i="5"/>
  <c r="W36" i="5"/>
  <c r="X36" i="5"/>
  <c r="Y36" i="5"/>
  <c r="Z36" i="5"/>
  <c r="T39" i="5"/>
  <c r="U39" i="5"/>
  <c r="V39" i="5"/>
  <c r="W39" i="5"/>
  <c r="X39" i="5"/>
  <c r="Y39" i="5"/>
  <c r="Z39" i="5"/>
  <c r="T40" i="5"/>
  <c r="U40" i="5"/>
  <c r="V40" i="5"/>
  <c r="W40" i="5"/>
  <c r="X40" i="5"/>
  <c r="Y40" i="5"/>
  <c r="Z40" i="5"/>
  <c r="T43" i="5"/>
  <c r="U43" i="5"/>
  <c r="V43" i="5"/>
  <c r="W43" i="5"/>
  <c r="X43" i="5"/>
  <c r="Y43" i="5"/>
  <c r="Z43" i="5"/>
  <c r="T44" i="5"/>
  <c r="U44" i="5"/>
  <c r="V44" i="5"/>
  <c r="W44" i="5"/>
  <c r="X44" i="5"/>
  <c r="Y44" i="5"/>
  <c r="Z44" i="5"/>
  <c r="T47" i="5"/>
  <c r="U47" i="5"/>
  <c r="V47" i="5"/>
  <c r="W47" i="5"/>
  <c r="X47" i="5"/>
  <c r="Y47" i="5"/>
  <c r="Z47" i="5"/>
  <c r="T48" i="5"/>
  <c r="U48" i="5"/>
  <c r="V48" i="5"/>
  <c r="W48" i="5"/>
  <c r="X48" i="5"/>
  <c r="Y48" i="5"/>
  <c r="Z48" i="5"/>
  <c r="T49" i="5"/>
  <c r="U49" i="5"/>
  <c r="V49" i="5"/>
  <c r="W49" i="5"/>
  <c r="X49" i="5"/>
  <c r="Y49" i="5"/>
  <c r="Z49" i="5"/>
  <c r="T50" i="5"/>
  <c r="U50" i="5"/>
  <c r="V50" i="5"/>
  <c r="W50" i="5"/>
  <c r="X50" i="5"/>
  <c r="Y50" i="5"/>
  <c r="Z50" i="5"/>
  <c r="T51" i="5"/>
  <c r="U51" i="5"/>
  <c r="V51" i="5"/>
  <c r="W51" i="5"/>
  <c r="X51" i="5"/>
  <c r="Y51" i="5"/>
  <c r="Z51" i="5"/>
  <c r="T58" i="5"/>
  <c r="U58" i="5"/>
  <c r="V58" i="5"/>
  <c r="W58" i="5"/>
  <c r="X58" i="5"/>
  <c r="Y58" i="5"/>
  <c r="Z58" i="5"/>
  <c r="T59" i="5"/>
  <c r="U59" i="5"/>
  <c r="V59" i="5"/>
  <c r="W59" i="5"/>
  <c r="X59" i="5"/>
  <c r="Y59" i="5"/>
  <c r="Z59" i="5"/>
  <c r="T60" i="5"/>
  <c r="U60" i="5"/>
  <c r="V60" i="5"/>
  <c r="W60" i="5"/>
  <c r="X60" i="5"/>
  <c r="Y60" i="5"/>
  <c r="Z60" i="5"/>
  <c r="T61" i="5"/>
  <c r="U61" i="5"/>
  <c r="V61" i="5"/>
  <c r="W61" i="5"/>
  <c r="X61" i="5"/>
  <c r="Y61" i="5"/>
  <c r="Z61" i="5"/>
  <c r="T62" i="5"/>
  <c r="U62" i="5"/>
  <c r="V62" i="5"/>
  <c r="W62" i="5"/>
  <c r="X62" i="5"/>
  <c r="Y62" i="5"/>
  <c r="Z62" i="5"/>
  <c r="T63" i="5"/>
  <c r="U63" i="5"/>
  <c r="V63" i="5"/>
  <c r="W63" i="5"/>
  <c r="X63" i="5"/>
  <c r="Y63" i="5"/>
  <c r="Z63" i="5"/>
  <c r="T64" i="5"/>
  <c r="U64" i="5"/>
  <c r="V64" i="5"/>
  <c r="W64" i="5"/>
  <c r="X64" i="5"/>
  <c r="Y64" i="5"/>
  <c r="Z64" i="5"/>
  <c r="T65" i="5"/>
  <c r="U65" i="5"/>
  <c r="V65" i="5"/>
  <c r="W65" i="5"/>
  <c r="X65" i="5"/>
  <c r="Y65" i="5"/>
  <c r="Z65" i="5"/>
  <c r="T66" i="5"/>
  <c r="U66" i="5"/>
  <c r="V66" i="5"/>
  <c r="W66" i="5"/>
  <c r="X66" i="5"/>
  <c r="Y66" i="5"/>
  <c r="Z66" i="5"/>
  <c r="T67" i="5"/>
  <c r="U67" i="5"/>
  <c r="V67" i="5"/>
  <c r="W67" i="5"/>
  <c r="X67" i="5"/>
  <c r="Y67" i="5"/>
  <c r="Z67" i="5"/>
  <c r="T68" i="5"/>
  <c r="U68" i="5"/>
  <c r="V68" i="5"/>
  <c r="W68" i="5"/>
  <c r="X68" i="5"/>
  <c r="Y68" i="5"/>
  <c r="Z68" i="5"/>
  <c r="T69" i="5"/>
  <c r="U69" i="5"/>
  <c r="V69" i="5"/>
  <c r="W69" i="5"/>
  <c r="X69" i="5"/>
  <c r="Y69" i="5"/>
  <c r="Z69" i="5"/>
  <c r="T70" i="5"/>
  <c r="U70" i="5"/>
  <c r="V70" i="5"/>
  <c r="W70" i="5"/>
  <c r="X70" i="5"/>
  <c r="Y70" i="5"/>
  <c r="Z70" i="5"/>
  <c r="T71" i="5"/>
  <c r="U71" i="5"/>
  <c r="V71" i="5"/>
  <c r="W71" i="5"/>
  <c r="X71" i="5"/>
  <c r="Y71" i="5"/>
  <c r="Z71" i="5"/>
  <c r="T72" i="5"/>
  <c r="U72" i="5"/>
  <c r="V72" i="5"/>
  <c r="W72" i="5"/>
  <c r="X72" i="5"/>
  <c r="Y72" i="5"/>
  <c r="Z72" i="5"/>
  <c r="T75" i="5"/>
  <c r="U75" i="5"/>
  <c r="V75" i="5"/>
  <c r="W75" i="5"/>
  <c r="X75" i="5"/>
  <c r="Y75" i="5"/>
  <c r="Z75" i="5"/>
  <c r="T76" i="5"/>
  <c r="U76" i="5"/>
  <c r="V76" i="5"/>
  <c r="W76" i="5"/>
  <c r="X76" i="5"/>
  <c r="Y76" i="5"/>
  <c r="Z76" i="5"/>
  <c r="T77" i="5"/>
  <c r="U77" i="5"/>
  <c r="V77" i="5"/>
  <c r="W77" i="5"/>
  <c r="X77" i="5"/>
  <c r="Y77" i="5"/>
  <c r="Z77" i="5"/>
  <c r="T78" i="5"/>
  <c r="U78" i="5"/>
  <c r="V78" i="5"/>
  <c r="W78" i="5"/>
  <c r="X78" i="5"/>
  <c r="Y78" i="5"/>
  <c r="Z78" i="5"/>
  <c r="T79" i="5"/>
  <c r="U79" i="5"/>
  <c r="V79" i="5"/>
  <c r="W79" i="5"/>
  <c r="X79" i="5"/>
  <c r="Y79" i="5"/>
  <c r="Z79" i="5"/>
  <c r="T80" i="5"/>
  <c r="U80" i="5"/>
  <c r="V80" i="5"/>
  <c r="W80" i="5"/>
  <c r="X80" i="5"/>
  <c r="Y80" i="5"/>
  <c r="Z80" i="5"/>
  <c r="T81" i="5"/>
  <c r="U81" i="5"/>
  <c r="V81" i="5"/>
  <c r="W81" i="5"/>
  <c r="X81" i="5"/>
  <c r="Y81" i="5"/>
  <c r="Z81" i="5"/>
  <c r="T82" i="5"/>
  <c r="U82" i="5"/>
  <c r="V82" i="5"/>
  <c r="W82" i="5"/>
  <c r="X82" i="5"/>
  <c r="Y82" i="5"/>
  <c r="Z82" i="5"/>
  <c r="T83" i="5"/>
  <c r="U83" i="5"/>
  <c r="V83" i="5"/>
  <c r="W83" i="5"/>
  <c r="X83" i="5"/>
  <c r="Y83" i="5"/>
  <c r="Z83" i="5"/>
  <c r="T84" i="5"/>
  <c r="U84" i="5"/>
  <c r="V84" i="5"/>
  <c r="W84" i="5"/>
  <c r="X84" i="5"/>
  <c r="Y84" i="5"/>
  <c r="Z84" i="5"/>
  <c r="T91" i="5"/>
  <c r="U91" i="5"/>
  <c r="V91" i="5"/>
  <c r="W91" i="5"/>
  <c r="X91" i="5"/>
  <c r="Y91" i="5"/>
  <c r="Z91" i="5"/>
  <c r="T92" i="5"/>
  <c r="U92" i="5"/>
  <c r="V92" i="5"/>
  <c r="W92" i="5"/>
  <c r="X92" i="5"/>
  <c r="Y92" i="5"/>
  <c r="Z92" i="5"/>
  <c r="T93" i="5"/>
  <c r="U93" i="5"/>
  <c r="V93" i="5"/>
  <c r="W93" i="5"/>
  <c r="X93" i="5"/>
  <c r="Y93" i="5"/>
  <c r="Z93" i="5"/>
  <c r="T94" i="5"/>
  <c r="U94" i="5"/>
  <c r="V94" i="5"/>
  <c r="W94" i="5"/>
  <c r="X94" i="5"/>
  <c r="Y94" i="5"/>
  <c r="Z94" i="5"/>
  <c r="T95" i="5"/>
  <c r="U95" i="5"/>
  <c r="V95" i="5"/>
  <c r="W95" i="5"/>
  <c r="X95" i="5"/>
  <c r="Y95" i="5"/>
  <c r="Z95" i="5"/>
  <c r="T96" i="5"/>
  <c r="U96" i="5"/>
  <c r="V96" i="5"/>
  <c r="W96" i="5"/>
  <c r="X96" i="5"/>
  <c r="Y96" i="5"/>
  <c r="Z96" i="5"/>
  <c r="T97" i="5"/>
  <c r="U97" i="5"/>
  <c r="V97" i="5"/>
  <c r="W97" i="5"/>
  <c r="X97" i="5"/>
  <c r="Y97" i="5"/>
  <c r="Z97" i="5"/>
  <c r="T98" i="5"/>
  <c r="U98" i="5"/>
  <c r="V98" i="5"/>
  <c r="W98" i="5"/>
  <c r="X98" i="5"/>
  <c r="Y98" i="5"/>
  <c r="Z98" i="5"/>
  <c r="T99" i="5"/>
  <c r="U99" i="5"/>
  <c r="V99" i="5"/>
  <c r="W99" i="5"/>
  <c r="X99" i="5"/>
  <c r="Y99" i="5"/>
  <c r="Z99" i="5"/>
  <c r="T100" i="5"/>
  <c r="U100" i="5"/>
  <c r="V100" i="5"/>
  <c r="W100" i="5"/>
  <c r="X100" i="5"/>
  <c r="Y100" i="5"/>
  <c r="Z100" i="5"/>
  <c r="T139" i="5"/>
  <c r="U139" i="5"/>
  <c r="V139" i="5"/>
  <c r="W139" i="5"/>
  <c r="X139" i="5"/>
  <c r="Y139" i="5"/>
  <c r="Z139" i="5"/>
  <c r="T140" i="5"/>
  <c r="U140" i="5"/>
  <c r="V140" i="5"/>
  <c r="W140" i="5"/>
  <c r="X140" i="5"/>
  <c r="Y140" i="5"/>
  <c r="Z140" i="5"/>
  <c r="T141" i="5"/>
  <c r="U141" i="5"/>
  <c r="V141" i="5"/>
  <c r="W141" i="5"/>
  <c r="X141" i="5"/>
  <c r="Y141" i="5"/>
  <c r="Z141" i="5"/>
  <c r="T142" i="5"/>
  <c r="U142" i="5"/>
  <c r="V142" i="5"/>
  <c r="W142" i="5"/>
  <c r="X142" i="5"/>
  <c r="Y142" i="5"/>
  <c r="Z142" i="5"/>
  <c r="T143" i="5"/>
  <c r="U143" i="5"/>
  <c r="V143" i="5"/>
  <c r="W143" i="5"/>
  <c r="X143" i="5"/>
  <c r="Y143" i="5"/>
  <c r="Z143" i="5"/>
  <c r="T144" i="5"/>
  <c r="U144" i="5"/>
  <c r="V144" i="5"/>
  <c r="W144" i="5"/>
  <c r="X144" i="5"/>
  <c r="Y144" i="5"/>
  <c r="Z144" i="5"/>
  <c r="T145" i="5"/>
  <c r="U145" i="5"/>
  <c r="V145" i="5"/>
  <c r="W145" i="5"/>
  <c r="X145" i="5"/>
  <c r="Y145" i="5"/>
  <c r="Z145" i="5"/>
  <c r="T146" i="5"/>
  <c r="U146" i="5"/>
  <c r="V146" i="5"/>
  <c r="W146" i="5"/>
  <c r="X146" i="5"/>
  <c r="Y146" i="5"/>
  <c r="Z146" i="5"/>
  <c r="T147" i="5"/>
  <c r="U147" i="5"/>
  <c r="V147" i="5"/>
  <c r="W147" i="5"/>
  <c r="X147" i="5"/>
  <c r="Y147" i="5"/>
  <c r="Z147" i="5"/>
  <c r="T148" i="5"/>
  <c r="U148" i="5"/>
  <c r="V148" i="5"/>
  <c r="W148" i="5"/>
  <c r="X148" i="5"/>
  <c r="Y148" i="5"/>
  <c r="Z148" i="5"/>
  <c r="T9" i="1"/>
  <c r="U9" i="1"/>
  <c r="V9" i="1"/>
  <c r="W9" i="1"/>
  <c r="X9" i="1"/>
  <c r="Y9" i="1"/>
  <c r="Z9" i="1"/>
  <c r="AA9" i="1"/>
  <c r="AB9" i="1"/>
  <c r="T13" i="1"/>
  <c r="U13" i="1"/>
  <c r="V13" i="1"/>
  <c r="W13" i="1"/>
  <c r="X13" i="1"/>
  <c r="Y13" i="1"/>
  <c r="Z13" i="1"/>
  <c r="AA13" i="1"/>
  <c r="AB13" i="1"/>
  <c r="T17" i="1"/>
  <c r="U17" i="1"/>
  <c r="V17" i="1"/>
  <c r="W17" i="1"/>
  <c r="X17" i="1"/>
  <c r="Y17" i="1"/>
  <c r="Z17" i="1"/>
  <c r="AA17" i="1"/>
  <c r="AB17" i="1"/>
  <c r="T21" i="1"/>
  <c r="U21" i="1"/>
  <c r="V21" i="1"/>
  <c r="W21" i="1"/>
  <c r="X21" i="1"/>
  <c r="Y21" i="1"/>
  <c r="Z21" i="1"/>
  <c r="AA21" i="1"/>
  <c r="AB21" i="1"/>
  <c r="T25" i="1"/>
  <c r="U25" i="1"/>
  <c r="V25" i="1"/>
  <c r="W25" i="1"/>
  <c r="X25" i="1"/>
  <c r="Y25" i="1"/>
  <c r="Z25" i="1"/>
  <c r="AA25" i="1"/>
  <c r="AB25" i="1"/>
  <c r="T29" i="1"/>
  <c r="U29" i="1"/>
  <c r="V29" i="1"/>
  <c r="W29" i="1"/>
  <c r="X29" i="1"/>
  <c r="Y29" i="1"/>
  <c r="Z29" i="1"/>
  <c r="AA29" i="1"/>
  <c r="AB29" i="1"/>
  <c r="T33" i="1"/>
  <c r="U33" i="1"/>
  <c r="V33" i="1"/>
  <c r="W33" i="1"/>
  <c r="X33" i="1"/>
  <c r="Y33" i="1"/>
  <c r="Z33" i="1"/>
  <c r="AA33" i="1"/>
  <c r="AB33" i="1"/>
  <c r="T37" i="1"/>
  <c r="U37" i="1"/>
  <c r="V37" i="1"/>
  <c r="W37" i="1"/>
  <c r="X37" i="1"/>
  <c r="Y37" i="1"/>
  <c r="Z37" i="1"/>
  <c r="AA37" i="1"/>
  <c r="AB37" i="1"/>
  <c r="T41" i="1"/>
  <c r="U41" i="1"/>
  <c r="V41" i="1"/>
  <c r="W41" i="1"/>
  <c r="X41" i="1"/>
  <c r="Y41" i="1"/>
  <c r="Z41" i="1"/>
  <c r="AA41" i="1"/>
  <c r="AB41" i="1"/>
  <c r="T45" i="1"/>
  <c r="U45" i="1"/>
  <c r="V45" i="1"/>
  <c r="W45" i="1"/>
  <c r="X45" i="1"/>
  <c r="Y45" i="1"/>
  <c r="Z45" i="1"/>
  <c r="AA45" i="1"/>
  <c r="AB45" i="1"/>
  <c r="U89" i="5"/>
  <c r="Y89" i="5"/>
  <c r="AA89" i="5"/>
  <c r="T100" i="1"/>
  <c r="U100" i="1"/>
  <c r="V100" i="1"/>
  <c r="W100" i="1"/>
  <c r="X100" i="1"/>
  <c r="Y100" i="1"/>
  <c r="Z100" i="1"/>
  <c r="AA100" i="1"/>
  <c r="AB100" i="1"/>
  <c r="T148" i="1"/>
  <c r="U148" i="1"/>
  <c r="V148" i="1"/>
  <c r="W148" i="1"/>
  <c r="X148" i="1"/>
  <c r="Y148" i="1"/>
  <c r="Z148" i="1"/>
  <c r="AA148" i="1"/>
  <c r="AB148" i="1"/>
  <c r="AB25" i="5" l="1"/>
  <c r="X25" i="5"/>
  <c r="T25" i="5"/>
  <c r="AA13" i="5"/>
  <c r="W13" i="5"/>
  <c r="AB151" i="4"/>
  <c r="X151" i="4"/>
  <c r="T151" i="4"/>
  <c r="W25" i="5"/>
  <c r="AB21" i="5"/>
  <c r="Y21" i="5"/>
  <c r="U21" i="5"/>
  <c r="Z17" i="5"/>
  <c r="V17" i="5"/>
  <c r="AB9" i="5"/>
  <c r="X9" i="5"/>
  <c r="T9" i="5"/>
  <c r="AA9" i="5"/>
  <c r="Z150" i="1"/>
  <c r="Y21" i="9" s="1"/>
  <c r="Y28" i="9" s="1"/>
  <c r="V150" i="1"/>
  <c r="U21" i="9" s="1"/>
  <c r="U28" i="9" s="1"/>
  <c r="AB150" i="1"/>
  <c r="AA21" i="9" s="1"/>
  <c r="AA28" i="9" s="1"/>
  <c r="X150" i="1"/>
  <c r="W21" i="9" s="1"/>
  <c r="W28" i="9" s="1"/>
  <c r="T150" i="1"/>
  <c r="S21" i="9" s="1"/>
  <c r="S28" i="9" s="1"/>
  <c r="AA150" i="1"/>
  <c r="Z21" i="9" s="1"/>
  <c r="Z28" i="9" s="1"/>
  <c r="W150" i="1"/>
  <c r="V21" i="9" s="1"/>
  <c r="V28" i="9" s="1"/>
  <c r="AA151" i="4"/>
  <c r="W151" i="4"/>
  <c r="Z25" i="5"/>
  <c r="V25" i="5"/>
  <c r="AA21" i="5"/>
  <c r="W21" i="5"/>
  <c r="AB17" i="5"/>
  <c r="Y13" i="5"/>
  <c r="U13" i="5"/>
  <c r="Z151" i="4"/>
  <c r="V151" i="4"/>
  <c r="AB101" i="5"/>
  <c r="X101" i="5"/>
  <c r="T101" i="5"/>
  <c r="Y25" i="5"/>
  <c r="U25" i="5"/>
  <c r="AA17" i="5"/>
  <c r="Y9" i="5"/>
  <c r="U9" i="5"/>
  <c r="Y151" i="4"/>
  <c r="U151" i="4"/>
  <c r="Y149" i="5"/>
  <c r="Y150" i="1"/>
  <c r="X21" i="9" s="1"/>
  <c r="X28" i="9" s="1"/>
  <c r="U149" i="5"/>
  <c r="U150" i="1"/>
  <c r="T21" i="9" s="1"/>
  <c r="T28" i="9" s="1"/>
  <c r="AA149" i="5"/>
  <c r="W149" i="5"/>
  <c r="AB149" i="5"/>
  <c r="AA101" i="5"/>
  <c r="W101" i="5"/>
  <c r="Y17" i="5"/>
  <c r="U17" i="5"/>
  <c r="Z101" i="5"/>
  <c r="V101" i="5"/>
  <c r="AA25" i="5"/>
  <c r="X17" i="5"/>
  <c r="T17" i="5"/>
  <c r="W9" i="5"/>
  <c r="Y101" i="5"/>
  <c r="U101" i="5"/>
  <c r="W17" i="5"/>
  <c r="AB13" i="5"/>
  <c r="Z9" i="5"/>
  <c r="V9" i="5"/>
  <c r="X53" i="1"/>
  <c r="W8" i="9" s="1"/>
  <c r="W15" i="9" s="1"/>
  <c r="D3" i="11"/>
  <c r="E3" i="11" s="1"/>
  <c r="F3" i="11" s="1"/>
  <c r="G3" i="11" s="1"/>
  <c r="H3" i="11" s="1"/>
  <c r="I3" i="11" s="1"/>
  <c r="J3" i="11" s="1"/>
  <c r="K3" i="11" s="1"/>
  <c r="L3" i="11" s="1"/>
  <c r="M3" i="11" s="1"/>
  <c r="N3" i="11" s="1"/>
  <c r="O3" i="11" s="1"/>
  <c r="P3" i="11" s="1"/>
  <c r="Q3" i="11" s="1"/>
  <c r="R3" i="11" s="1"/>
  <c r="S3" i="11" s="1"/>
  <c r="T3" i="11" s="1"/>
  <c r="U3" i="11" s="1"/>
  <c r="V3" i="11" s="1"/>
  <c r="W3" i="11" s="1"/>
  <c r="X3" i="11" s="1"/>
  <c r="Y3" i="11" s="1"/>
  <c r="Z3" i="11" s="1"/>
  <c r="AA3" i="11" s="1"/>
  <c r="C35" i="11"/>
  <c r="D35" i="11" s="1"/>
  <c r="E35" i="11" s="1"/>
  <c r="F35" i="11" s="1"/>
  <c r="G35" i="11" s="1"/>
  <c r="H35" i="11" s="1"/>
  <c r="I35" i="11" s="1"/>
  <c r="J35" i="11" s="1"/>
  <c r="K35" i="11" s="1"/>
  <c r="L35" i="11" s="1"/>
  <c r="M35" i="11" s="1"/>
  <c r="N35" i="11" s="1"/>
  <c r="O35" i="11" s="1"/>
  <c r="P35" i="11" s="1"/>
  <c r="Q35" i="11" s="1"/>
  <c r="R35" i="11" s="1"/>
  <c r="S35" i="11" s="1"/>
  <c r="T35" i="11" s="1"/>
  <c r="U35" i="11" s="1"/>
  <c r="V35" i="11" s="1"/>
  <c r="W35" i="11" s="1"/>
  <c r="X35" i="11" s="1"/>
  <c r="Y35" i="11" s="1"/>
  <c r="Z35" i="11" s="1"/>
  <c r="AA35" i="11" s="1"/>
  <c r="W89" i="5"/>
  <c r="AB89" i="5"/>
  <c r="T53" i="1"/>
  <c r="S8" i="9" s="1"/>
  <c r="S15" i="9" s="1"/>
  <c r="W53" i="4"/>
  <c r="AA53" i="4"/>
  <c r="Y53" i="4"/>
  <c r="U53" i="4"/>
  <c r="AA45" i="5"/>
  <c r="Y45" i="5"/>
  <c r="U45" i="5"/>
  <c r="X41" i="5"/>
  <c r="T41" i="5"/>
  <c r="W37" i="5"/>
  <c r="AB33" i="5"/>
  <c r="Z33" i="5"/>
  <c r="V33" i="5"/>
  <c r="AA29" i="5"/>
  <c r="Y29" i="5"/>
  <c r="U29" i="5"/>
  <c r="AB45" i="5"/>
  <c r="AA41" i="5"/>
  <c r="Y41" i="5"/>
  <c r="U41" i="5"/>
  <c r="W33" i="5"/>
  <c r="AB29" i="5"/>
  <c r="X53" i="4"/>
  <c r="T53" i="4"/>
  <c r="W41" i="5"/>
  <c r="AB37" i="5"/>
  <c r="AA33" i="5"/>
  <c r="Y33" i="5"/>
  <c r="U33" i="5"/>
  <c r="AB53" i="4"/>
  <c r="Z53" i="4"/>
  <c r="V53" i="4"/>
  <c r="W45" i="5"/>
  <c r="AB41" i="5"/>
  <c r="Z41" i="5"/>
  <c r="V41" i="5"/>
  <c r="AA37" i="5"/>
  <c r="Y37" i="5"/>
  <c r="U37" i="5"/>
  <c r="X33" i="5"/>
  <c r="T33" i="5"/>
  <c r="W29" i="5"/>
  <c r="W53" i="1"/>
  <c r="V8" i="9" s="1"/>
  <c r="V15" i="9" s="1"/>
  <c r="Z53" i="1"/>
  <c r="Y8" i="9" s="1"/>
  <c r="Y15" i="9" s="1"/>
  <c r="V53" i="1"/>
  <c r="U8" i="9" s="1"/>
  <c r="U15" i="9" s="1"/>
  <c r="AA53" i="1"/>
  <c r="Z8" i="9" s="1"/>
  <c r="Z15" i="9" s="1"/>
  <c r="Y53" i="1"/>
  <c r="X8" i="9" s="1"/>
  <c r="X15" i="9" s="1"/>
  <c r="U53" i="1"/>
  <c r="T8" i="9" s="1"/>
  <c r="T15" i="9" s="1"/>
  <c r="Z149" i="5"/>
  <c r="V149" i="5"/>
  <c r="Z89" i="5"/>
  <c r="V89" i="5"/>
  <c r="X45" i="5"/>
  <c r="T45" i="5"/>
  <c r="X37" i="5"/>
  <c r="T37" i="5"/>
  <c r="X29" i="5"/>
  <c r="T29" i="5"/>
  <c r="X21" i="5"/>
  <c r="T21" i="5"/>
  <c r="X13" i="5"/>
  <c r="T13" i="5"/>
  <c r="X149" i="5"/>
  <c r="T149" i="5"/>
  <c r="X89" i="5"/>
  <c r="T89" i="5"/>
  <c r="Z45" i="5"/>
  <c r="V45" i="5"/>
  <c r="Z37" i="5"/>
  <c r="V37" i="5"/>
  <c r="Z29" i="5"/>
  <c r="V29" i="5"/>
  <c r="Z21" i="5"/>
  <c r="V21" i="5"/>
  <c r="Z13" i="5"/>
  <c r="V13" i="5"/>
  <c r="AB53" i="1"/>
  <c r="Y73" i="5"/>
  <c r="W73" i="5"/>
  <c r="U73" i="5"/>
  <c r="Z73" i="5"/>
  <c r="X73" i="5"/>
  <c r="V73" i="5"/>
  <c r="T73" i="5"/>
  <c r="D108" i="2"/>
  <c r="E108" i="2" s="1"/>
  <c r="F108" i="2" s="1"/>
  <c r="G108" i="2" s="1"/>
  <c r="H108" i="2" s="1"/>
  <c r="I108" i="2" s="1"/>
  <c r="J112" i="2"/>
  <c r="J113" i="2"/>
  <c r="J122" i="2"/>
  <c r="D110" i="2"/>
  <c r="D72" i="1" s="1"/>
  <c r="F110" i="2"/>
  <c r="F72" i="1" s="1"/>
  <c r="G110" i="2"/>
  <c r="G72" i="1" s="1"/>
  <c r="H110" i="2"/>
  <c r="H72" i="1" s="1"/>
  <c r="I125" i="2"/>
  <c r="I110" i="2" s="1"/>
  <c r="J163" i="2"/>
  <c r="J164" i="2"/>
  <c r="J165" i="2"/>
  <c r="J166" i="2"/>
  <c r="J167" i="2"/>
  <c r="J168" i="2"/>
  <c r="J65" i="2"/>
  <c r="J66" i="2"/>
  <c r="J67" i="2"/>
  <c r="J68" i="2"/>
  <c r="J69" i="2"/>
  <c r="J64" i="2"/>
  <c r="J14" i="2"/>
  <c r="J22" i="2"/>
  <c r="J25" i="2"/>
  <c r="J13" i="2"/>
  <c r="J6" i="2"/>
  <c r="J8" i="2"/>
  <c r="J9" i="2"/>
  <c r="J10" i="2"/>
  <c r="J4" i="2"/>
  <c r="C47" i="11"/>
  <c r="E2" i="2"/>
  <c r="F2" i="2" s="1"/>
  <c r="G2" i="2" s="1"/>
  <c r="H2" i="2" s="1"/>
  <c r="I2" i="2" s="1"/>
  <c r="AB154" i="4" l="1"/>
  <c r="T154" i="4"/>
  <c r="AA154" i="4"/>
  <c r="W154" i="4"/>
  <c r="AA151" i="5"/>
  <c r="Z46" i="11" s="1"/>
  <c r="Z50" i="11" s="1"/>
  <c r="V154" i="4"/>
  <c r="E110" i="2"/>
  <c r="E72" i="1" s="1"/>
  <c r="Z154" i="4"/>
  <c r="Y154" i="4"/>
  <c r="AB151" i="5"/>
  <c r="AA16" i="11" s="1"/>
  <c r="AA22" i="11" s="1"/>
  <c r="V151" i="5"/>
  <c r="W151" i="5"/>
  <c r="V46" i="11" s="1"/>
  <c r="V50" i="11" s="1"/>
  <c r="Y151" i="5"/>
  <c r="X16" i="11" s="1"/>
  <c r="X22" i="11" s="1"/>
  <c r="Z151" i="5"/>
  <c r="T151" i="5"/>
  <c r="U151" i="5"/>
  <c r="T16" i="11" s="1"/>
  <c r="T22" i="11" s="1"/>
  <c r="X151" i="5"/>
  <c r="V153" i="1"/>
  <c r="H171" i="2"/>
  <c r="G171" i="2"/>
  <c r="F171" i="2"/>
  <c r="D171" i="2"/>
  <c r="I171" i="2"/>
  <c r="J71" i="2"/>
  <c r="J11" i="2"/>
  <c r="J26" i="2"/>
  <c r="G47" i="11"/>
  <c r="E47" i="11"/>
  <c r="H47" i="11"/>
  <c r="D47" i="11"/>
  <c r="F47" i="11"/>
  <c r="F203" i="2"/>
  <c r="E20" i="9" s="1"/>
  <c r="I203" i="2"/>
  <c r="H20" i="9" s="1"/>
  <c r="H203" i="2"/>
  <c r="G20" i="9" s="1"/>
  <c r="D203" i="2"/>
  <c r="C20" i="9" s="1"/>
  <c r="G203" i="2"/>
  <c r="F20" i="9" s="1"/>
  <c r="U154" i="4"/>
  <c r="T31" i="9"/>
  <c r="X154" i="4"/>
  <c r="W31" i="9"/>
  <c r="X153" i="1"/>
  <c r="Y31" i="9"/>
  <c r="U153" i="1"/>
  <c r="U31" i="9"/>
  <c r="S31" i="9"/>
  <c r="Z153" i="1"/>
  <c r="X31" i="9"/>
  <c r="Y153" i="1"/>
  <c r="V31" i="9"/>
  <c r="AB53" i="5"/>
  <c r="AA7" i="11" s="1"/>
  <c r="AA53" i="5"/>
  <c r="Z39" i="11" s="1"/>
  <c r="Z41" i="11" s="1"/>
  <c r="T153" i="1"/>
  <c r="T53" i="5"/>
  <c r="S7" i="11" s="1"/>
  <c r="S11" i="11" s="1"/>
  <c r="Z31" i="9"/>
  <c r="U53" i="5"/>
  <c r="T39" i="11" s="1"/>
  <c r="T41" i="11" s="1"/>
  <c r="X53" i="5"/>
  <c r="W53" i="5"/>
  <c r="V7" i="11" s="1"/>
  <c r="V11" i="11" s="1"/>
  <c r="Y53" i="5"/>
  <c r="X7" i="11" s="1"/>
  <c r="X11" i="11" s="1"/>
  <c r="W153" i="1"/>
  <c r="AA153" i="1"/>
  <c r="V53" i="5"/>
  <c r="Z53" i="5"/>
  <c r="Z55" i="5" s="1"/>
  <c r="AA8" i="9"/>
  <c r="AA15" i="9" s="1"/>
  <c r="AA31" i="9" s="1"/>
  <c r="AB153" i="1"/>
  <c r="J125" i="2"/>
  <c r="J170" i="2"/>
  <c r="J110" i="2"/>
  <c r="E139" i="5"/>
  <c r="F139" i="5"/>
  <c r="G139" i="5"/>
  <c r="H139" i="5"/>
  <c r="I139" i="5"/>
  <c r="J139" i="5"/>
  <c r="K139" i="5"/>
  <c r="L139" i="5"/>
  <c r="M139" i="5"/>
  <c r="N139" i="5"/>
  <c r="O139" i="5"/>
  <c r="P139" i="5"/>
  <c r="Q139" i="5"/>
  <c r="R139" i="5"/>
  <c r="S139" i="5"/>
  <c r="E140" i="5"/>
  <c r="F140" i="5"/>
  <c r="G140" i="5"/>
  <c r="H140" i="5"/>
  <c r="I140" i="5"/>
  <c r="J140" i="5"/>
  <c r="K140" i="5"/>
  <c r="L140" i="5"/>
  <c r="M140" i="5"/>
  <c r="N140" i="5"/>
  <c r="O140" i="5"/>
  <c r="P140" i="5"/>
  <c r="Q140" i="5"/>
  <c r="R140" i="5"/>
  <c r="S140" i="5"/>
  <c r="E141" i="5"/>
  <c r="F141" i="5"/>
  <c r="G141" i="5"/>
  <c r="H141" i="5"/>
  <c r="I141" i="5"/>
  <c r="J141" i="5"/>
  <c r="K141" i="5"/>
  <c r="L141" i="5"/>
  <c r="M141" i="5"/>
  <c r="N141" i="5"/>
  <c r="O141" i="5"/>
  <c r="P141" i="5"/>
  <c r="Q141" i="5"/>
  <c r="R141" i="5"/>
  <c r="S141" i="5"/>
  <c r="E142" i="5"/>
  <c r="F142" i="5"/>
  <c r="G142" i="5"/>
  <c r="H142" i="5"/>
  <c r="I142" i="5"/>
  <c r="J142" i="5"/>
  <c r="K142" i="5"/>
  <c r="L142" i="5"/>
  <c r="M142" i="5"/>
  <c r="N142" i="5"/>
  <c r="O142" i="5"/>
  <c r="P142" i="5"/>
  <c r="Q142" i="5"/>
  <c r="R142" i="5"/>
  <c r="S142" i="5"/>
  <c r="E143" i="5"/>
  <c r="F143" i="5"/>
  <c r="G143" i="5"/>
  <c r="H143" i="5"/>
  <c r="I143" i="5"/>
  <c r="J143" i="5"/>
  <c r="K143" i="5"/>
  <c r="L143" i="5"/>
  <c r="M143" i="5"/>
  <c r="N143" i="5"/>
  <c r="O143" i="5"/>
  <c r="P143" i="5"/>
  <c r="Q143" i="5"/>
  <c r="R143" i="5"/>
  <c r="S143" i="5"/>
  <c r="E144" i="5"/>
  <c r="F144" i="5"/>
  <c r="G144" i="5"/>
  <c r="H144" i="5"/>
  <c r="I144" i="5"/>
  <c r="J144" i="5"/>
  <c r="K144" i="5"/>
  <c r="L144" i="5"/>
  <c r="M144" i="5"/>
  <c r="N144" i="5"/>
  <c r="O144" i="5"/>
  <c r="P144" i="5"/>
  <c r="Q144" i="5"/>
  <c r="R144" i="5"/>
  <c r="S144" i="5"/>
  <c r="E145" i="5"/>
  <c r="F145" i="5"/>
  <c r="G145" i="5"/>
  <c r="H145" i="5"/>
  <c r="I145" i="5"/>
  <c r="J145" i="5"/>
  <c r="K145" i="5"/>
  <c r="L145" i="5"/>
  <c r="M145" i="5"/>
  <c r="N145" i="5"/>
  <c r="O145" i="5"/>
  <c r="P145" i="5"/>
  <c r="Q145" i="5"/>
  <c r="R145" i="5"/>
  <c r="S145" i="5"/>
  <c r="E146" i="5"/>
  <c r="F146" i="5"/>
  <c r="G146" i="5"/>
  <c r="H146" i="5"/>
  <c r="I146" i="5"/>
  <c r="J146" i="5"/>
  <c r="K146" i="5"/>
  <c r="L146" i="5"/>
  <c r="M146" i="5"/>
  <c r="N146" i="5"/>
  <c r="O146" i="5"/>
  <c r="P146" i="5"/>
  <c r="Q146" i="5"/>
  <c r="R146" i="5"/>
  <c r="S146" i="5"/>
  <c r="E147" i="5"/>
  <c r="F147" i="5"/>
  <c r="G147" i="5"/>
  <c r="H147" i="5"/>
  <c r="I147" i="5"/>
  <c r="J147" i="5"/>
  <c r="K147" i="5"/>
  <c r="L147" i="5"/>
  <c r="M147" i="5"/>
  <c r="N147" i="5"/>
  <c r="O147" i="5"/>
  <c r="P147" i="5"/>
  <c r="Q147" i="5"/>
  <c r="R147" i="5"/>
  <c r="S147" i="5"/>
  <c r="E148" i="5"/>
  <c r="F148" i="5"/>
  <c r="G148" i="5"/>
  <c r="H148" i="5"/>
  <c r="I148" i="5"/>
  <c r="J148" i="5"/>
  <c r="K148" i="5"/>
  <c r="L148" i="5"/>
  <c r="M148" i="5"/>
  <c r="N148" i="5"/>
  <c r="O148" i="5"/>
  <c r="P148" i="5"/>
  <c r="Q148" i="5"/>
  <c r="R148" i="5"/>
  <c r="S148" i="5"/>
  <c r="D140" i="5"/>
  <c r="D141" i="5"/>
  <c r="D142" i="5"/>
  <c r="D143" i="5"/>
  <c r="D144" i="5"/>
  <c r="D145" i="5"/>
  <c r="D146" i="5"/>
  <c r="D147" i="5"/>
  <c r="D148" i="5"/>
  <c r="D139" i="5"/>
  <c r="E91" i="5"/>
  <c r="F91" i="5"/>
  <c r="G91" i="5"/>
  <c r="H91" i="5"/>
  <c r="I91" i="5"/>
  <c r="J91" i="5"/>
  <c r="K91" i="5"/>
  <c r="L91" i="5"/>
  <c r="M91" i="5"/>
  <c r="N91" i="5"/>
  <c r="O91" i="5"/>
  <c r="P91" i="5"/>
  <c r="Q91" i="5"/>
  <c r="R91" i="5"/>
  <c r="S91" i="5"/>
  <c r="E92" i="5"/>
  <c r="F92" i="5"/>
  <c r="G92" i="5"/>
  <c r="H92" i="5"/>
  <c r="I92" i="5"/>
  <c r="J92" i="5"/>
  <c r="K92" i="5"/>
  <c r="L92" i="5"/>
  <c r="M92" i="5"/>
  <c r="N92" i="5"/>
  <c r="O92" i="5"/>
  <c r="P92" i="5"/>
  <c r="Q92" i="5"/>
  <c r="R92" i="5"/>
  <c r="S92" i="5"/>
  <c r="E93" i="5"/>
  <c r="F93" i="5"/>
  <c r="G93" i="5"/>
  <c r="H93" i="5"/>
  <c r="I93" i="5"/>
  <c r="J93" i="5"/>
  <c r="K93" i="5"/>
  <c r="L93" i="5"/>
  <c r="M93" i="5"/>
  <c r="N93" i="5"/>
  <c r="O93" i="5"/>
  <c r="P93" i="5"/>
  <c r="Q93" i="5"/>
  <c r="R93" i="5"/>
  <c r="S93" i="5"/>
  <c r="E94" i="5"/>
  <c r="F94" i="5"/>
  <c r="G94" i="5"/>
  <c r="H94" i="5"/>
  <c r="I94" i="5"/>
  <c r="J94" i="5"/>
  <c r="K94" i="5"/>
  <c r="L94" i="5"/>
  <c r="M94" i="5"/>
  <c r="N94" i="5"/>
  <c r="O94" i="5"/>
  <c r="P94" i="5"/>
  <c r="Q94" i="5"/>
  <c r="R94" i="5"/>
  <c r="S94" i="5"/>
  <c r="E95" i="5"/>
  <c r="F95" i="5"/>
  <c r="G95" i="5"/>
  <c r="H95" i="5"/>
  <c r="I95" i="5"/>
  <c r="J95" i="5"/>
  <c r="K95" i="5"/>
  <c r="L95" i="5"/>
  <c r="M95" i="5"/>
  <c r="N95" i="5"/>
  <c r="O95" i="5"/>
  <c r="P95" i="5"/>
  <c r="Q95" i="5"/>
  <c r="R95" i="5"/>
  <c r="S95" i="5"/>
  <c r="E96" i="5"/>
  <c r="F96" i="5"/>
  <c r="G96" i="5"/>
  <c r="H96" i="5"/>
  <c r="I96" i="5"/>
  <c r="J96" i="5"/>
  <c r="K96" i="5"/>
  <c r="L96" i="5"/>
  <c r="M96" i="5"/>
  <c r="N96" i="5"/>
  <c r="O96" i="5"/>
  <c r="P96" i="5"/>
  <c r="Q96" i="5"/>
  <c r="R96" i="5"/>
  <c r="S96" i="5"/>
  <c r="E97" i="5"/>
  <c r="F97" i="5"/>
  <c r="G97" i="5"/>
  <c r="H97" i="5"/>
  <c r="I97" i="5"/>
  <c r="J97" i="5"/>
  <c r="K97" i="5"/>
  <c r="L97" i="5"/>
  <c r="M97" i="5"/>
  <c r="N97" i="5"/>
  <c r="O97" i="5"/>
  <c r="P97" i="5"/>
  <c r="Q97" i="5"/>
  <c r="R97" i="5"/>
  <c r="S97" i="5"/>
  <c r="E98" i="5"/>
  <c r="F98" i="5"/>
  <c r="G98" i="5"/>
  <c r="H98" i="5"/>
  <c r="I98" i="5"/>
  <c r="J98" i="5"/>
  <c r="K98" i="5"/>
  <c r="L98" i="5"/>
  <c r="M98" i="5"/>
  <c r="N98" i="5"/>
  <c r="O98" i="5"/>
  <c r="P98" i="5"/>
  <c r="Q98" i="5"/>
  <c r="R98" i="5"/>
  <c r="S98" i="5"/>
  <c r="E99" i="5"/>
  <c r="F99" i="5"/>
  <c r="G99" i="5"/>
  <c r="H99" i="5"/>
  <c r="I99" i="5"/>
  <c r="J99" i="5"/>
  <c r="K99" i="5"/>
  <c r="L99" i="5"/>
  <c r="M99" i="5"/>
  <c r="N99" i="5"/>
  <c r="O99" i="5"/>
  <c r="P99" i="5"/>
  <c r="Q99" i="5"/>
  <c r="R99" i="5"/>
  <c r="S99" i="5"/>
  <c r="E100" i="5"/>
  <c r="F100" i="5"/>
  <c r="G100" i="5"/>
  <c r="H100" i="5"/>
  <c r="I100" i="5"/>
  <c r="J100" i="5"/>
  <c r="K100" i="5"/>
  <c r="L100" i="5"/>
  <c r="M100" i="5"/>
  <c r="N100" i="5"/>
  <c r="O100" i="5"/>
  <c r="P100" i="5"/>
  <c r="Q100" i="5"/>
  <c r="R100" i="5"/>
  <c r="S100" i="5"/>
  <c r="D92" i="5"/>
  <c r="D93" i="5"/>
  <c r="D94" i="5"/>
  <c r="D95" i="5"/>
  <c r="D96" i="5"/>
  <c r="D97" i="5"/>
  <c r="D98" i="5"/>
  <c r="D99" i="5"/>
  <c r="D100" i="5"/>
  <c r="D91" i="5"/>
  <c r="E75" i="5"/>
  <c r="F75" i="5"/>
  <c r="G75" i="5"/>
  <c r="H75" i="5"/>
  <c r="I75" i="5"/>
  <c r="J75" i="5"/>
  <c r="K75" i="5"/>
  <c r="L75" i="5"/>
  <c r="M75" i="5"/>
  <c r="N75" i="5"/>
  <c r="O75" i="5"/>
  <c r="P75" i="5"/>
  <c r="Q75" i="5"/>
  <c r="R75" i="5"/>
  <c r="S75" i="5"/>
  <c r="E76" i="5"/>
  <c r="F76" i="5"/>
  <c r="G76" i="5"/>
  <c r="H76" i="5"/>
  <c r="I76" i="5"/>
  <c r="J76" i="5"/>
  <c r="K76" i="5"/>
  <c r="L76" i="5"/>
  <c r="M76" i="5"/>
  <c r="N76" i="5"/>
  <c r="O76" i="5"/>
  <c r="P76" i="5"/>
  <c r="Q76" i="5"/>
  <c r="R76" i="5"/>
  <c r="S76" i="5"/>
  <c r="E77" i="5"/>
  <c r="F77" i="5"/>
  <c r="G77" i="5"/>
  <c r="H77" i="5"/>
  <c r="I77" i="5"/>
  <c r="J77" i="5"/>
  <c r="K77" i="5"/>
  <c r="L77" i="5"/>
  <c r="M77" i="5"/>
  <c r="N77" i="5"/>
  <c r="O77" i="5"/>
  <c r="P77" i="5"/>
  <c r="Q77" i="5"/>
  <c r="R77" i="5"/>
  <c r="S77" i="5"/>
  <c r="E78" i="5"/>
  <c r="F78" i="5"/>
  <c r="G78" i="5"/>
  <c r="H78" i="5"/>
  <c r="I78" i="5"/>
  <c r="J78" i="5"/>
  <c r="K78" i="5"/>
  <c r="L78" i="5"/>
  <c r="M78" i="5"/>
  <c r="N78" i="5"/>
  <c r="O78" i="5"/>
  <c r="P78" i="5"/>
  <c r="Q78" i="5"/>
  <c r="R78" i="5"/>
  <c r="S78" i="5"/>
  <c r="E79" i="5"/>
  <c r="F79" i="5"/>
  <c r="G79" i="5"/>
  <c r="H79" i="5"/>
  <c r="I79" i="5"/>
  <c r="J79" i="5"/>
  <c r="K79" i="5"/>
  <c r="L79" i="5"/>
  <c r="M79" i="5"/>
  <c r="N79" i="5"/>
  <c r="O79" i="5"/>
  <c r="P79" i="5"/>
  <c r="Q79" i="5"/>
  <c r="R79" i="5"/>
  <c r="S79" i="5"/>
  <c r="E80" i="5"/>
  <c r="F80" i="5"/>
  <c r="G80" i="5"/>
  <c r="H80" i="5"/>
  <c r="I80" i="5"/>
  <c r="J80" i="5"/>
  <c r="K80" i="5"/>
  <c r="L80" i="5"/>
  <c r="M80" i="5"/>
  <c r="N80" i="5"/>
  <c r="O80" i="5"/>
  <c r="P80" i="5"/>
  <c r="Q80" i="5"/>
  <c r="R80" i="5"/>
  <c r="S80" i="5"/>
  <c r="E81" i="5"/>
  <c r="F81" i="5"/>
  <c r="G81" i="5"/>
  <c r="H81" i="5"/>
  <c r="I81" i="5"/>
  <c r="J81" i="5"/>
  <c r="K81" i="5"/>
  <c r="L81" i="5"/>
  <c r="M81" i="5"/>
  <c r="N81" i="5"/>
  <c r="O81" i="5"/>
  <c r="P81" i="5"/>
  <c r="Q81" i="5"/>
  <c r="R81" i="5"/>
  <c r="S81" i="5"/>
  <c r="E82" i="5"/>
  <c r="F82" i="5"/>
  <c r="G82" i="5"/>
  <c r="H82" i="5"/>
  <c r="I82" i="5"/>
  <c r="J82" i="5"/>
  <c r="K82" i="5"/>
  <c r="L82" i="5"/>
  <c r="M82" i="5"/>
  <c r="N82" i="5"/>
  <c r="O82" i="5"/>
  <c r="P82" i="5"/>
  <c r="Q82" i="5"/>
  <c r="R82" i="5"/>
  <c r="S82" i="5"/>
  <c r="E83" i="5"/>
  <c r="F83" i="5"/>
  <c r="G83" i="5"/>
  <c r="H83" i="5"/>
  <c r="I83" i="5"/>
  <c r="J83" i="5"/>
  <c r="K83" i="5"/>
  <c r="L83" i="5"/>
  <c r="M83" i="5"/>
  <c r="N83" i="5"/>
  <c r="O83" i="5"/>
  <c r="P83" i="5"/>
  <c r="Q83" i="5"/>
  <c r="R83" i="5"/>
  <c r="S83" i="5"/>
  <c r="E84" i="5"/>
  <c r="F84" i="5"/>
  <c r="G84" i="5"/>
  <c r="H84" i="5"/>
  <c r="I84" i="5"/>
  <c r="J84" i="5"/>
  <c r="K84" i="5"/>
  <c r="L84" i="5"/>
  <c r="M84" i="5"/>
  <c r="N84" i="5"/>
  <c r="O84" i="5"/>
  <c r="P84" i="5"/>
  <c r="Q84" i="5"/>
  <c r="R84" i="5"/>
  <c r="S84" i="5"/>
  <c r="D76" i="5"/>
  <c r="D77" i="5"/>
  <c r="D78" i="5"/>
  <c r="D79" i="5"/>
  <c r="D80" i="5"/>
  <c r="D81" i="5"/>
  <c r="D82" i="5"/>
  <c r="D83" i="5"/>
  <c r="D84" i="5"/>
  <c r="D75" i="5"/>
  <c r="E58" i="5"/>
  <c r="F58" i="5"/>
  <c r="G58" i="5"/>
  <c r="H58" i="5"/>
  <c r="I58" i="5"/>
  <c r="J58" i="5"/>
  <c r="K58" i="5"/>
  <c r="L58" i="5"/>
  <c r="M58" i="5"/>
  <c r="N58" i="5"/>
  <c r="O58" i="5"/>
  <c r="P58" i="5"/>
  <c r="Q58" i="5"/>
  <c r="R58" i="5"/>
  <c r="S58" i="5"/>
  <c r="E59" i="5"/>
  <c r="F59" i="5"/>
  <c r="G59" i="5"/>
  <c r="H59" i="5"/>
  <c r="I59" i="5"/>
  <c r="J59" i="5"/>
  <c r="K59" i="5"/>
  <c r="L59" i="5"/>
  <c r="M59" i="5"/>
  <c r="N59" i="5"/>
  <c r="O59" i="5"/>
  <c r="P59" i="5"/>
  <c r="Q59" i="5"/>
  <c r="R59" i="5"/>
  <c r="S59" i="5"/>
  <c r="E60" i="5"/>
  <c r="F60" i="5"/>
  <c r="G60" i="5"/>
  <c r="H60" i="5"/>
  <c r="I60" i="5"/>
  <c r="J60" i="5"/>
  <c r="K60" i="5"/>
  <c r="L60" i="5"/>
  <c r="M60" i="5"/>
  <c r="N60" i="5"/>
  <c r="O60" i="5"/>
  <c r="P60" i="5"/>
  <c r="Q60" i="5"/>
  <c r="R60" i="5"/>
  <c r="S60" i="5"/>
  <c r="E61" i="5"/>
  <c r="F61" i="5"/>
  <c r="G61" i="5"/>
  <c r="H61" i="5"/>
  <c r="I61" i="5"/>
  <c r="J61" i="5"/>
  <c r="K61" i="5"/>
  <c r="L61" i="5"/>
  <c r="M61" i="5"/>
  <c r="N61" i="5"/>
  <c r="O61" i="5"/>
  <c r="P61" i="5"/>
  <c r="Q61" i="5"/>
  <c r="R61" i="5"/>
  <c r="S61" i="5"/>
  <c r="E62" i="5"/>
  <c r="F62" i="5"/>
  <c r="G62" i="5"/>
  <c r="H62" i="5"/>
  <c r="I62" i="5"/>
  <c r="J62" i="5"/>
  <c r="K62" i="5"/>
  <c r="L62" i="5"/>
  <c r="M62" i="5"/>
  <c r="N62" i="5"/>
  <c r="O62" i="5"/>
  <c r="P62" i="5"/>
  <c r="Q62" i="5"/>
  <c r="R62" i="5"/>
  <c r="S62" i="5"/>
  <c r="E63" i="5"/>
  <c r="F63" i="5"/>
  <c r="G63" i="5"/>
  <c r="H63" i="5"/>
  <c r="I63" i="5"/>
  <c r="J63" i="5"/>
  <c r="K63" i="5"/>
  <c r="L63" i="5"/>
  <c r="M63" i="5"/>
  <c r="N63" i="5"/>
  <c r="O63" i="5"/>
  <c r="P63" i="5"/>
  <c r="Q63" i="5"/>
  <c r="R63" i="5"/>
  <c r="S63" i="5"/>
  <c r="E64" i="5"/>
  <c r="F64" i="5"/>
  <c r="G64" i="5"/>
  <c r="H64" i="5"/>
  <c r="I64" i="5"/>
  <c r="J64" i="5"/>
  <c r="K64" i="5"/>
  <c r="L64" i="5"/>
  <c r="M64" i="5"/>
  <c r="N64" i="5"/>
  <c r="O64" i="5"/>
  <c r="P64" i="5"/>
  <c r="Q64" i="5"/>
  <c r="R64" i="5"/>
  <c r="S64" i="5"/>
  <c r="E65" i="5"/>
  <c r="F65" i="5"/>
  <c r="G65" i="5"/>
  <c r="H65" i="5"/>
  <c r="I65" i="5"/>
  <c r="J65" i="5"/>
  <c r="K65" i="5"/>
  <c r="L65" i="5"/>
  <c r="M65" i="5"/>
  <c r="N65" i="5"/>
  <c r="O65" i="5"/>
  <c r="P65" i="5"/>
  <c r="Q65" i="5"/>
  <c r="R65" i="5"/>
  <c r="S65" i="5"/>
  <c r="E66" i="5"/>
  <c r="F66" i="5"/>
  <c r="G66" i="5"/>
  <c r="H66" i="5"/>
  <c r="I66" i="5"/>
  <c r="J66" i="5"/>
  <c r="K66" i="5"/>
  <c r="L66" i="5"/>
  <c r="M66" i="5"/>
  <c r="N66" i="5"/>
  <c r="O66" i="5"/>
  <c r="P66" i="5"/>
  <c r="Q66" i="5"/>
  <c r="R66" i="5"/>
  <c r="S66" i="5"/>
  <c r="E67" i="5"/>
  <c r="F67" i="5"/>
  <c r="G67" i="5"/>
  <c r="H67" i="5"/>
  <c r="I67" i="5"/>
  <c r="J67" i="5"/>
  <c r="K67" i="5"/>
  <c r="L67" i="5"/>
  <c r="M67" i="5"/>
  <c r="N67" i="5"/>
  <c r="O67" i="5"/>
  <c r="P67" i="5"/>
  <c r="Q67" i="5"/>
  <c r="R67" i="5"/>
  <c r="S67" i="5"/>
  <c r="E68" i="5"/>
  <c r="F68" i="5"/>
  <c r="G68" i="5"/>
  <c r="H68" i="5"/>
  <c r="I68" i="5"/>
  <c r="J68" i="5"/>
  <c r="K68" i="5"/>
  <c r="L68" i="5"/>
  <c r="M68" i="5"/>
  <c r="N68" i="5"/>
  <c r="O68" i="5"/>
  <c r="P68" i="5"/>
  <c r="Q68" i="5"/>
  <c r="R68" i="5"/>
  <c r="S68" i="5"/>
  <c r="E69" i="5"/>
  <c r="F69" i="5"/>
  <c r="G69" i="5"/>
  <c r="H69" i="5"/>
  <c r="I69" i="5"/>
  <c r="J69" i="5"/>
  <c r="K69" i="5"/>
  <c r="L69" i="5"/>
  <c r="M69" i="5"/>
  <c r="N69" i="5"/>
  <c r="O69" i="5"/>
  <c r="P69" i="5"/>
  <c r="Q69" i="5"/>
  <c r="R69" i="5"/>
  <c r="S69" i="5"/>
  <c r="E70" i="5"/>
  <c r="F70" i="5"/>
  <c r="G70" i="5"/>
  <c r="H70" i="5"/>
  <c r="I70" i="5"/>
  <c r="J70" i="5"/>
  <c r="K70" i="5"/>
  <c r="L70" i="5"/>
  <c r="M70" i="5"/>
  <c r="N70" i="5"/>
  <c r="O70" i="5"/>
  <c r="P70" i="5"/>
  <c r="Q70" i="5"/>
  <c r="R70" i="5"/>
  <c r="S70" i="5"/>
  <c r="E71" i="5"/>
  <c r="F71" i="5"/>
  <c r="G71" i="5"/>
  <c r="H71" i="5"/>
  <c r="I71" i="5"/>
  <c r="J71" i="5"/>
  <c r="K71" i="5"/>
  <c r="L71" i="5"/>
  <c r="M71" i="5"/>
  <c r="N71" i="5"/>
  <c r="O71" i="5"/>
  <c r="P71" i="5"/>
  <c r="Q71" i="5"/>
  <c r="R71" i="5"/>
  <c r="S71" i="5"/>
  <c r="E72" i="5"/>
  <c r="F72" i="5"/>
  <c r="G72" i="5"/>
  <c r="H72" i="5"/>
  <c r="I72" i="5"/>
  <c r="J72" i="5"/>
  <c r="K72" i="5"/>
  <c r="L72" i="5"/>
  <c r="M72" i="5"/>
  <c r="N72" i="5"/>
  <c r="O72" i="5"/>
  <c r="P72" i="5"/>
  <c r="Q72" i="5"/>
  <c r="R72" i="5"/>
  <c r="S72" i="5"/>
  <c r="D59" i="5"/>
  <c r="D60" i="5"/>
  <c r="D61" i="5"/>
  <c r="D62" i="5"/>
  <c r="D63" i="5"/>
  <c r="D64" i="5"/>
  <c r="D65" i="5"/>
  <c r="D66" i="5"/>
  <c r="D67" i="5"/>
  <c r="D68" i="5"/>
  <c r="D69" i="5"/>
  <c r="D70" i="5"/>
  <c r="D71" i="5"/>
  <c r="D72" i="5"/>
  <c r="D58" i="5"/>
  <c r="E47" i="5"/>
  <c r="F47" i="5"/>
  <c r="G47" i="5"/>
  <c r="H47" i="5"/>
  <c r="I47" i="5"/>
  <c r="J47" i="5"/>
  <c r="K47" i="5"/>
  <c r="L47" i="5"/>
  <c r="M47" i="5"/>
  <c r="N47" i="5"/>
  <c r="O47" i="5"/>
  <c r="P47" i="5"/>
  <c r="Q47" i="5"/>
  <c r="R47" i="5"/>
  <c r="S47" i="5"/>
  <c r="E48" i="5"/>
  <c r="F48" i="5"/>
  <c r="G48" i="5"/>
  <c r="H48" i="5"/>
  <c r="I48" i="5"/>
  <c r="J48" i="5"/>
  <c r="K48" i="5"/>
  <c r="L48" i="5"/>
  <c r="M48" i="5"/>
  <c r="N48" i="5"/>
  <c r="O48" i="5"/>
  <c r="P48" i="5"/>
  <c r="Q48" i="5"/>
  <c r="R48" i="5"/>
  <c r="S48" i="5"/>
  <c r="E49" i="5"/>
  <c r="F49" i="5"/>
  <c r="G49" i="5"/>
  <c r="H49" i="5"/>
  <c r="I49" i="5"/>
  <c r="J49" i="5"/>
  <c r="K49" i="5"/>
  <c r="L49" i="5"/>
  <c r="M49" i="5"/>
  <c r="N49" i="5"/>
  <c r="O49" i="5"/>
  <c r="P49" i="5"/>
  <c r="Q49" i="5"/>
  <c r="R49" i="5"/>
  <c r="S49" i="5"/>
  <c r="E50" i="5"/>
  <c r="F50" i="5"/>
  <c r="G50" i="5"/>
  <c r="H50" i="5"/>
  <c r="I50" i="5"/>
  <c r="J50" i="5"/>
  <c r="K50" i="5"/>
  <c r="L50" i="5"/>
  <c r="M50" i="5"/>
  <c r="N50" i="5"/>
  <c r="O50" i="5"/>
  <c r="P50" i="5"/>
  <c r="Q50" i="5"/>
  <c r="R50" i="5"/>
  <c r="S50" i="5"/>
  <c r="E51" i="5"/>
  <c r="F51" i="5"/>
  <c r="G51" i="5"/>
  <c r="H51" i="5"/>
  <c r="I51" i="5"/>
  <c r="J51" i="5"/>
  <c r="K51" i="5"/>
  <c r="L51" i="5"/>
  <c r="M51" i="5"/>
  <c r="N51" i="5"/>
  <c r="O51" i="5"/>
  <c r="P51" i="5"/>
  <c r="Q51" i="5"/>
  <c r="R51" i="5"/>
  <c r="S51" i="5"/>
  <c r="D48" i="5"/>
  <c r="D49" i="5"/>
  <c r="D50" i="5"/>
  <c r="D51" i="5"/>
  <c r="D47" i="5"/>
  <c r="E11" i="5"/>
  <c r="F11" i="5"/>
  <c r="G11" i="5"/>
  <c r="H11" i="5"/>
  <c r="I11" i="5"/>
  <c r="J11" i="5"/>
  <c r="K11" i="5"/>
  <c r="L11" i="5"/>
  <c r="M11" i="5"/>
  <c r="N11" i="5"/>
  <c r="O11" i="5"/>
  <c r="P11" i="5"/>
  <c r="Q11" i="5"/>
  <c r="R11" i="5"/>
  <c r="S11" i="5"/>
  <c r="E12" i="5"/>
  <c r="F12" i="5"/>
  <c r="G12" i="5"/>
  <c r="H12" i="5"/>
  <c r="I12" i="5"/>
  <c r="J12" i="5"/>
  <c r="K12" i="5"/>
  <c r="L12" i="5"/>
  <c r="M12" i="5"/>
  <c r="N12" i="5"/>
  <c r="O12" i="5"/>
  <c r="P12" i="5"/>
  <c r="Q12" i="5"/>
  <c r="R12" i="5"/>
  <c r="S12" i="5"/>
  <c r="E15" i="5"/>
  <c r="F15" i="5"/>
  <c r="G15" i="5"/>
  <c r="H15" i="5"/>
  <c r="I15" i="5"/>
  <c r="J15" i="5"/>
  <c r="K15" i="5"/>
  <c r="L15" i="5"/>
  <c r="M15" i="5"/>
  <c r="N15" i="5"/>
  <c r="O15" i="5"/>
  <c r="P15" i="5"/>
  <c r="Q15" i="5"/>
  <c r="R15" i="5"/>
  <c r="S15" i="5"/>
  <c r="E16" i="5"/>
  <c r="F16" i="5"/>
  <c r="G16" i="5"/>
  <c r="H16" i="5"/>
  <c r="I16" i="5"/>
  <c r="J16" i="5"/>
  <c r="K16" i="5"/>
  <c r="L16" i="5"/>
  <c r="M16" i="5"/>
  <c r="N16" i="5"/>
  <c r="O16" i="5"/>
  <c r="P16" i="5"/>
  <c r="Q16" i="5"/>
  <c r="R16" i="5"/>
  <c r="S16" i="5"/>
  <c r="E19" i="5"/>
  <c r="F19" i="5"/>
  <c r="G19" i="5"/>
  <c r="H19" i="5"/>
  <c r="I19" i="5"/>
  <c r="J19" i="5"/>
  <c r="K19" i="5"/>
  <c r="L19" i="5"/>
  <c r="M19" i="5"/>
  <c r="N19" i="5"/>
  <c r="O19" i="5"/>
  <c r="P19" i="5"/>
  <c r="Q19" i="5"/>
  <c r="R19" i="5"/>
  <c r="S19" i="5"/>
  <c r="E20" i="5"/>
  <c r="F20" i="5"/>
  <c r="G20" i="5"/>
  <c r="H20" i="5"/>
  <c r="I20" i="5"/>
  <c r="J20" i="5"/>
  <c r="K20" i="5"/>
  <c r="L20" i="5"/>
  <c r="M20" i="5"/>
  <c r="N20" i="5"/>
  <c r="O20" i="5"/>
  <c r="P20" i="5"/>
  <c r="Q20" i="5"/>
  <c r="R20" i="5"/>
  <c r="S20" i="5"/>
  <c r="E23" i="5"/>
  <c r="F23" i="5"/>
  <c r="G23" i="5"/>
  <c r="H23" i="5"/>
  <c r="I23" i="5"/>
  <c r="J23" i="5"/>
  <c r="K23" i="5"/>
  <c r="L23" i="5"/>
  <c r="M23" i="5"/>
  <c r="N23" i="5"/>
  <c r="O23" i="5"/>
  <c r="P23" i="5"/>
  <c r="Q23" i="5"/>
  <c r="R23" i="5"/>
  <c r="S23" i="5"/>
  <c r="E24" i="5"/>
  <c r="F24" i="5"/>
  <c r="G24" i="5"/>
  <c r="H24" i="5"/>
  <c r="I24" i="5"/>
  <c r="J24" i="5"/>
  <c r="K24" i="5"/>
  <c r="L24" i="5"/>
  <c r="M24" i="5"/>
  <c r="N24" i="5"/>
  <c r="O24" i="5"/>
  <c r="P24" i="5"/>
  <c r="Q24" i="5"/>
  <c r="R24" i="5"/>
  <c r="S24" i="5"/>
  <c r="E27" i="5"/>
  <c r="F27" i="5"/>
  <c r="G27" i="5"/>
  <c r="H27" i="5"/>
  <c r="I27" i="5"/>
  <c r="J27" i="5"/>
  <c r="K27" i="5"/>
  <c r="L27" i="5"/>
  <c r="M27" i="5"/>
  <c r="N27" i="5"/>
  <c r="O27" i="5"/>
  <c r="P27" i="5"/>
  <c r="Q27" i="5"/>
  <c r="R27" i="5"/>
  <c r="S27" i="5"/>
  <c r="E28" i="5"/>
  <c r="F28" i="5"/>
  <c r="G28" i="5"/>
  <c r="H28" i="5"/>
  <c r="I28" i="5"/>
  <c r="J28" i="5"/>
  <c r="K28" i="5"/>
  <c r="L28" i="5"/>
  <c r="M28" i="5"/>
  <c r="N28" i="5"/>
  <c r="O28" i="5"/>
  <c r="P28" i="5"/>
  <c r="Q28" i="5"/>
  <c r="R28" i="5"/>
  <c r="S28" i="5"/>
  <c r="E31" i="5"/>
  <c r="F31" i="5"/>
  <c r="G31" i="5"/>
  <c r="H31" i="5"/>
  <c r="I31" i="5"/>
  <c r="J31" i="5"/>
  <c r="K31" i="5"/>
  <c r="L31" i="5"/>
  <c r="M31" i="5"/>
  <c r="N31" i="5"/>
  <c r="O31" i="5"/>
  <c r="P31" i="5"/>
  <c r="Q31" i="5"/>
  <c r="R31" i="5"/>
  <c r="S31" i="5"/>
  <c r="E32" i="5"/>
  <c r="F32" i="5"/>
  <c r="G32" i="5"/>
  <c r="H32" i="5"/>
  <c r="I32" i="5"/>
  <c r="J32" i="5"/>
  <c r="K32" i="5"/>
  <c r="L32" i="5"/>
  <c r="M32" i="5"/>
  <c r="N32" i="5"/>
  <c r="O32" i="5"/>
  <c r="P32" i="5"/>
  <c r="Q32" i="5"/>
  <c r="R32" i="5"/>
  <c r="S32" i="5"/>
  <c r="E35" i="5"/>
  <c r="F35" i="5"/>
  <c r="G35" i="5"/>
  <c r="H35" i="5"/>
  <c r="I35" i="5"/>
  <c r="J35" i="5"/>
  <c r="K35" i="5"/>
  <c r="L35" i="5"/>
  <c r="M35" i="5"/>
  <c r="N35" i="5"/>
  <c r="O35" i="5"/>
  <c r="P35" i="5"/>
  <c r="Q35" i="5"/>
  <c r="R35" i="5"/>
  <c r="S35" i="5"/>
  <c r="E36" i="5"/>
  <c r="F36" i="5"/>
  <c r="G36" i="5"/>
  <c r="H36" i="5"/>
  <c r="I36" i="5"/>
  <c r="J36" i="5"/>
  <c r="K36" i="5"/>
  <c r="L36" i="5"/>
  <c r="M36" i="5"/>
  <c r="N36" i="5"/>
  <c r="O36" i="5"/>
  <c r="P36" i="5"/>
  <c r="Q36" i="5"/>
  <c r="R36" i="5"/>
  <c r="S36" i="5"/>
  <c r="E39" i="5"/>
  <c r="F39" i="5"/>
  <c r="G39" i="5"/>
  <c r="H39" i="5"/>
  <c r="I39" i="5"/>
  <c r="J39" i="5"/>
  <c r="K39" i="5"/>
  <c r="L39" i="5"/>
  <c r="M39" i="5"/>
  <c r="N39" i="5"/>
  <c r="O39" i="5"/>
  <c r="P39" i="5"/>
  <c r="Q39" i="5"/>
  <c r="R39" i="5"/>
  <c r="S39" i="5"/>
  <c r="E40" i="5"/>
  <c r="F40" i="5"/>
  <c r="G40" i="5"/>
  <c r="H40" i="5"/>
  <c r="I40" i="5"/>
  <c r="J40" i="5"/>
  <c r="K40" i="5"/>
  <c r="L40" i="5"/>
  <c r="M40" i="5"/>
  <c r="N40" i="5"/>
  <c r="O40" i="5"/>
  <c r="P40" i="5"/>
  <c r="Q40" i="5"/>
  <c r="R40" i="5"/>
  <c r="S40" i="5"/>
  <c r="E43" i="5"/>
  <c r="F43" i="5"/>
  <c r="G43" i="5"/>
  <c r="H43" i="5"/>
  <c r="I43" i="5"/>
  <c r="J43" i="5"/>
  <c r="K43" i="5"/>
  <c r="L43" i="5"/>
  <c r="M43" i="5"/>
  <c r="N43" i="5"/>
  <c r="O43" i="5"/>
  <c r="P43" i="5"/>
  <c r="Q43" i="5"/>
  <c r="R43" i="5"/>
  <c r="S43" i="5"/>
  <c r="E44" i="5"/>
  <c r="F44" i="5"/>
  <c r="G44" i="5"/>
  <c r="H44" i="5"/>
  <c r="I44" i="5"/>
  <c r="J44" i="5"/>
  <c r="K44" i="5"/>
  <c r="L44" i="5"/>
  <c r="M44" i="5"/>
  <c r="N44" i="5"/>
  <c r="O44" i="5"/>
  <c r="P44" i="5"/>
  <c r="Q44" i="5"/>
  <c r="R44" i="5"/>
  <c r="S44" i="5"/>
  <c r="D15" i="5"/>
  <c r="D16" i="5"/>
  <c r="D19" i="5"/>
  <c r="D20" i="5"/>
  <c r="D23" i="5"/>
  <c r="D24" i="5"/>
  <c r="D27" i="5"/>
  <c r="D28" i="5"/>
  <c r="D31" i="5"/>
  <c r="D32" i="5"/>
  <c r="D35" i="5"/>
  <c r="D36" i="5"/>
  <c r="D39" i="5"/>
  <c r="D40" i="5"/>
  <c r="D43" i="5"/>
  <c r="D44" i="5"/>
  <c r="D11" i="5"/>
  <c r="D12" i="5"/>
  <c r="E7" i="5"/>
  <c r="F7" i="5"/>
  <c r="G7" i="5"/>
  <c r="H7" i="5"/>
  <c r="I7" i="5"/>
  <c r="J7" i="5"/>
  <c r="K7" i="5"/>
  <c r="L7" i="5"/>
  <c r="M7" i="5"/>
  <c r="N7" i="5"/>
  <c r="O7" i="5"/>
  <c r="P7" i="5"/>
  <c r="Q7" i="5"/>
  <c r="R7" i="5"/>
  <c r="S7" i="5"/>
  <c r="E8" i="5"/>
  <c r="F8" i="5"/>
  <c r="G8" i="5"/>
  <c r="H8" i="5"/>
  <c r="I8" i="5"/>
  <c r="J8" i="5"/>
  <c r="K8" i="5"/>
  <c r="L8" i="5"/>
  <c r="M8" i="5"/>
  <c r="N8" i="5"/>
  <c r="O8" i="5"/>
  <c r="P8" i="5"/>
  <c r="Q8" i="5"/>
  <c r="R8" i="5"/>
  <c r="S8" i="5"/>
  <c r="D8" i="5"/>
  <c r="D7" i="5"/>
  <c r="C43" i="4"/>
  <c r="C39" i="4"/>
  <c r="C35" i="4"/>
  <c r="C31" i="4"/>
  <c r="C27" i="4"/>
  <c r="C23" i="4"/>
  <c r="C7" i="4"/>
  <c r="C43" i="5"/>
  <c r="B43" i="5"/>
  <c r="C39" i="5"/>
  <c r="B39" i="5"/>
  <c r="C35" i="5"/>
  <c r="B35" i="5"/>
  <c r="C31" i="5"/>
  <c r="B31" i="5"/>
  <c r="C27" i="5"/>
  <c r="B27" i="5"/>
  <c r="C23" i="5"/>
  <c r="B23" i="5"/>
  <c r="C19" i="5"/>
  <c r="B19" i="5"/>
  <c r="C15" i="5"/>
  <c r="B15" i="5"/>
  <c r="C11" i="5"/>
  <c r="B11" i="5"/>
  <c r="C7" i="5"/>
  <c r="B7" i="5"/>
  <c r="B100" i="5"/>
  <c r="B99" i="5"/>
  <c r="B98" i="5"/>
  <c r="B97" i="5"/>
  <c r="B96" i="5"/>
  <c r="B95" i="5"/>
  <c r="B94" i="5"/>
  <c r="B93" i="5"/>
  <c r="B92" i="5"/>
  <c r="B91" i="5"/>
  <c r="B92" i="4"/>
  <c r="B93" i="4"/>
  <c r="B94" i="4"/>
  <c r="B95" i="4"/>
  <c r="B96" i="4"/>
  <c r="B97" i="4"/>
  <c r="B98" i="4"/>
  <c r="B99" i="4"/>
  <c r="B100" i="4"/>
  <c r="B91" i="4"/>
  <c r="B43" i="4"/>
  <c r="B39" i="4"/>
  <c r="B35" i="4"/>
  <c r="B31" i="4"/>
  <c r="B27" i="4"/>
  <c r="B23" i="4"/>
  <c r="S149" i="4"/>
  <c r="R149" i="4"/>
  <c r="Q149" i="4"/>
  <c r="P149" i="4"/>
  <c r="O149" i="4"/>
  <c r="N149" i="4"/>
  <c r="M149" i="4"/>
  <c r="L149" i="4"/>
  <c r="K149" i="4"/>
  <c r="J149" i="4"/>
  <c r="I149" i="4"/>
  <c r="H149" i="4"/>
  <c r="G149" i="4"/>
  <c r="F149" i="4"/>
  <c r="E149" i="4"/>
  <c r="D149" i="4"/>
  <c r="S101" i="4"/>
  <c r="S151" i="4" s="1"/>
  <c r="R101" i="4"/>
  <c r="R151" i="4" s="1"/>
  <c r="Q101" i="4"/>
  <c r="Q151" i="4" s="1"/>
  <c r="P101" i="4"/>
  <c r="P151" i="4" s="1"/>
  <c r="O101" i="4"/>
  <c r="O151" i="4" s="1"/>
  <c r="N101" i="4"/>
  <c r="N151" i="4" s="1"/>
  <c r="M101" i="4"/>
  <c r="M151" i="4" s="1"/>
  <c r="L101" i="4"/>
  <c r="L151" i="4" s="1"/>
  <c r="K101" i="4"/>
  <c r="K151" i="4" s="1"/>
  <c r="J101" i="4"/>
  <c r="J151" i="4" s="1"/>
  <c r="I101" i="4"/>
  <c r="I151" i="4" s="1"/>
  <c r="H101" i="4"/>
  <c r="H151" i="4" s="1"/>
  <c r="G101" i="4"/>
  <c r="G151" i="4" s="1"/>
  <c r="F101" i="4"/>
  <c r="F151" i="4" s="1"/>
  <c r="E101" i="4"/>
  <c r="E151" i="4" s="1"/>
  <c r="D101" i="4"/>
  <c r="D151" i="4" s="1"/>
  <c r="S45" i="4"/>
  <c r="R45" i="4"/>
  <c r="Q45" i="4"/>
  <c r="P45" i="4"/>
  <c r="O45" i="4"/>
  <c r="N45" i="4"/>
  <c r="M45" i="4"/>
  <c r="L45" i="4"/>
  <c r="K45" i="4"/>
  <c r="J45" i="4"/>
  <c r="I45" i="4"/>
  <c r="H45" i="4"/>
  <c r="G45" i="4"/>
  <c r="F45" i="4"/>
  <c r="E45" i="4"/>
  <c r="D45" i="4"/>
  <c r="S41" i="4"/>
  <c r="R41" i="4"/>
  <c r="Q41" i="4"/>
  <c r="P41" i="4"/>
  <c r="O41" i="4"/>
  <c r="N41" i="4"/>
  <c r="M41" i="4"/>
  <c r="L41" i="4"/>
  <c r="K41" i="4"/>
  <c r="J41" i="4"/>
  <c r="I41" i="4"/>
  <c r="H41" i="4"/>
  <c r="G41" i="4"/>
  <c r="F41" i="4"/>
  <c r="E41" i="4"/>
  <c r="D41" i="4"/>
  <c r="S37" i="4"/>
  <c r="R37" i="4"/>
  <c r="Q37" i="4"/>
  <c r="P37" i="4"/>
  <c r="O37" i="4"/>
  <c r="N37" i="4"/>
  <c r="M37" i="4"/>
  <c r="L37" i="4"/>
  <c r="K37" i="4"/>
  <c r="J37" i="4"/>
  <c r="I37" i="4"/>
  <c r="H37" i="4"/>
  <c r="G37" i="4"/>
  <c r="F37" i="4"/>
  <c r="E37" i="4"/>
  <c r="D37" i="4"/>
  <c r="S33" i="4"/>
  <c r="R33" i="4"/>
  <c r="Q33" i="4"/>
  <c r="P33" i="4"/>
  <c r="O33" i="4"/>
  <c r="N33" i="4"/>
  <c r="M33" i="4"/>
  <c r="L33" i="4"/>
  <c r="K33" i="4"/>
  <c r="J33" i="4"/>
  <c r="I33" i="4"/>
  <c r="H33" i="4"/>
  <c r="G33" i="4"/>
  <c r="F33" i="4"/>
  <c r="E33" i="4"/>
  <c r="D33" i="4"/>
  <c r="S29" i="4"/>
  <c r="R29" i="4"/>
  <c r="Q29" i="4"/>
  <c r="P29" i="4"/>
  <c r="O29" i="4"/>
  <c r="N29" i="4"/>
  <c r="M29" i="4"/>
  <c r="L29" i="4"/>
  <c r="K29" i="4"/>
  <c r="J29" i="4"/>
  <c r="I29" i="4"/>
  <c r="H29" i="4"/>
  <c r="G29" i="4"/>
  <c r="F29" i="4"/>
  <c r="E29" i="4"/>
  <c r="D29" i="4"/>
  <c r="S25" i="4"/>
  <c r="R25" i="4"/>
  <c r="Q25" i="4"/>
  <c r="P25" i="4"/>
  <c r="O25" i="4"/>
  <c r="N25" i="4"/>
  <c r="M25" i="4"/>
  <c r="L25" i="4"/>
  <c r="K25" i="4"/>
  <c r="J25" i="4"/>
  <c r="I25" i="4"/>
  <c r="H25" i="4"/>
  <c r="G25" i="4"/>
  <c r="F25" i="4"/>
  <c r="E25" i="4"/>
  <c r="D25" i="4"/>
  <c r="S21" i="4"/>
  <c r="R21" i="4"/>
  <c r="Q21" i="4"/>
  <c r="P21" i="4"/>
  <c r="O21" i="4"/>
  <c r="N21" i="4"/>
  <c r="M21" i="4"/>
  <c r="L21" i="4"/>
  <c r="K21" i="4"/>
  <c r="J21" i="4"/>
  <c r="I21" i="4"/>
  <c r="H21" i="4"/>
  <c r="G21" i="4"/>
  <c r="F21" i="4"/>
  <c r="E21" i="4"/>
  <c r="D21" i="4"/>
  <c r="S17" i="4"/>
  <c r="R17" i="4"/>
  <c r="Q17" i="4"/>
  <c r="P17" i="4"/>
  <c r="O17" i="4"/>
  <c r="N17" i="4"/>
  <c r="M17" i="4"/>
  <c r="L17" i="4"/>
  <c r="K17" i="4"/>
  <c r="J17" i="4"/>
  <c r="I17" i="4"/>
  <c r="H17" i="4"/>
  <c r="G17" i="4"/>
  <c r="F17" i="4"/>
  <c r="E17" i="4"/>
  <c r="D17" i="4"/>
  <c r="S13" i="4"/>
  <c r="R13" i="4"/>
  <c r="Q13" i="4"/>
  <c r="P13" i="4"/>
  <c r="O13" i="4"/>
  <c r="N13" i="4"/>
  <c r="M13" i="4"/>
  <c r="L13" i="4"/>
  <c r="K13" i="4"/>
  <c r="J13" i="4"/>
  <c r="I13" i="4"/>
  <c r="H13" i="4"/>
  <c r="G13" i="4"/>
  <c r="F13" i="4"/>
  <c r="E13" i="4"/>
  <c r="D13" i="4"/>
  <c r="S9" i="4"/>
  <c r="R9" i="4"/>
  <c r="Q9" i="4"/>
  <c r="P9" i="4"/>
  <c r="O9" i="4"/>
  <c r="N9" i="4"/>
  <c r="M9" i="4"/>
  <c r="L9" i="4"/>
  <c r="K9" i="4"/>
  <c r="J9" i="4"/>
  <c r="I9" i="4"/>
  <c r="H9" i="4"/>
  <c r="G9" i="4"/>
  <c r="F9" i="4"/>
  <c r="E9" i="4"/>
  <c r="D9" i="4"/>
  <c r="AA153" i="5" l="1"/>
  <c r="Z16" i="11"/>
  <c r="Z22" i="11" s="1"/>
  <c r="E134" i="2"/>
  <c r="J128" i="2"/>
  <c r="AA46" i="11"/>
  <c r="Y153" i="5"/>
  <c r="Z53" i="11"/>
  <c r="U153" i="5"/>
  <c r="X46" i="11"/>
  <c r="X50" i="11" s="1"/>
  <c r="AB153" i="5"/>
  <c r="T46" i="11"/>
  <c r="T50" i="11" s="1"/>
  <c r="T53" i="11" s="1"/>
  <c r="D9" i="3"/>
  <c r="AA55" i="5"/>
  <c r="V16" i="11"/>
  <c r="V22" i="11" s="1"/>
  <c r="V25" i="11" s="1"/>
  <c r="W153" i="5"/>
  <c r="Z7" i="11"/>
  <c r="Z11" i="11" s="1"/>
  <c r="AA154" i="5"/>
  <c r="AA156" i="5" s="1"/>
  <c r="AB55" i="5"/>
  <c r="AA39" i="11"/>
  <c r="AA41" i="11" s="1"/>
  <c r="X154" i="5"/>
  <c r="X156" i="5" s="1"/>
  <c r="T55" i="5"/>
  <c r="AB154" i="5"/>
  <c r="S39" i="11"/>
  <c r="S41" i="11" s="1"/>
  <c r="U154" i="5"/>
  <c r="U156" i="5" s="1"/>
  <c r="X25" i="11"/>
  <c r="T7" i="11"/>
  <c r="T11" i="11" s="1"/>
  <c r="T25" i="11" s="1"/>
  <c r="U55" i="5"/>
  <c r="T153" i="5"/>
  <c r="S46" i="11"/>
  <c r="S50" i="11" s="1"/>
  <c r="S16" i="11"/>
  <c r="S22" i="11" s="1"/>
  <c r="S25" i="11" s="1"/>
  <c r="V153" i="5"/>
  <c r="U16" i="11"/>
  <c r="U22" i="11" s="1"/>
  <c r="U46" i="11"/>
  <c r="U50" i="11" s="1"/>
  <c r="Z153" i="5"/>
  <c r="Y16" i="11"/>
  <c r="Y22" i="11" s="1"/>
  <c r="Y46" i="11"/>
  <c r="Y50" i="11" s="1"/>
  <c r="X153" i="5"/>
  <c r="W46" i="11"/>
  <c r="W50" i="11" s="1"/>
  <c r="W16" i="11"/>
  <c r="W22" i="11" s="1"/>
  <c r="W154" i="5"/>
  <c r="W156" i="5" s="1"/>
  <c r="V39" i="11"/>
  <c r="V41" i="11" s="1"/>
  <c r="V53" i="11" s="1"/>
  <c r="X55" i="5"/>
  <c r="W39" i="11"/>
  <c r="W41" i="11" s="1"/>
  <c r="W7" i="11"/>
  <c r="W11" i="11" s="1"/>
  <c r="X39" i="11"/>
  <c r="X41" i="11" s="1"/>
  <c r="X53" i="11" s="1"/>
  <c r="W55" i="5"/>
  <c r="Y154" i="5"/>
  <c r="Y156" i="5" s="1"/>
  <c r="Y55" i="5"/>
  <c r="V55" i="5"/>
  <c r="U39" i="11"/>
  <c r="U41" i="11" s="1"/>
  <c r="U7" i="11"/>
  <c r="U11" i="11" s="1"/>
  <c r="Y39" i="11"/>
  <c r="Y41" i="11" s="1"/>
  <c r="Y7" i="11"/>
  <c r="Y11" i="11" s="1"/>
  <c r="T154" i="5"/>
  <c r="T156" i="5" s="1"/>
  <c r="Z154" i="5"/>
  <c r="Z156" i="5" s="1"/>
  <c r="V154" i="5"/>
  <c r="V156" i="5" s="1"/>
  <c r="F206" i="2"/>
  <c r="D206" i="2"/>
  <c r="D73" i="5"/>
  <c r="S73" i="5"/>
  <c r="Q73" i="5"/>
  <c r="O73" i="5"/>
  <c r="M73" i="5"/>
  <c r="K73" i="5"/>
  <c r="I73" i="5"/>
  <c r="G73" i="5"/>
  <c r="E73" i="5"/>
  <c r="R73" i="5"/>
  <c r="P73" i="5"/>
  <c r="N73" i="5"/>
  <c r="L73" i="5"/>
  <c r="J73" i="5"/>
  <c r="H73" i="5"/>
  <c r="F73" i="5"/>
  <c r="I206" i="2"/>
  <c r="H206" i="2"/>
  <c r="G206" i="2"/>
  <c r="D53" i="4"/>
  <c r="F53" i="4"/>
  <c r="H53" i="4"/>
  <c r="H154" i="4" s="1"/>
  <c r="J53" i="4"/>
  <c r="L53" i="4"/>
  <c r="N53" i="4"/>
  <c r="P53" i="4"/>
  <c r="P154" i="4" s="1"/>
  <c r="R53" i="4"/>
  <c r="E53" i="4"/>
  <c r="G53" i="4"/>
  <c r="I53" i="4"/>
  <c r="K53" i="4"/>
  <c r="M53" i="4"/>
  <c r="O53" i="4"/>
  <c r="Q53" i="4"/>
  <c r="S53" i="4"/>
  <c r="L154" i="4"/>
  <c r="D148" i="1"/>
  <c r="E148" i="1"/>
  <c r="F148" i="1"/>
  <c r="G148" i="1"/>
  <c r="H148" i="1"/>
  <c r="I148" i="1"/>
  <c r="J148" i="1"/>
  <c r="K148" i="1"/>
  <c r="L148" i="1"/>
  <c r="M148" i="1"/>
  <c r="N148" i="1"/>
  <c r="O148" i="1"/>
  <c r="P148" i="1"/>
  <c r="Q148" i="1"/>
  <c r="R148" i="1"/>
  <c r="S148" i="1"/>
  <c r="D100" i="1"/>
  <c r="D101" i="5" s="1"/>
  <c r="E100" i="1"/>
  <c r="E101" i="5" s="1"/>
  <c r="F100" i="1"/>
  <c r="F101" i="5" s="1"/>
  <c r="G100" i="1"/>
  <c r="G101" i="5" s="1"/>
  <c r="H100" i="1"/>
  <c r="H101" i="5" s="1"/>
  <c r="I100" i="1"/>
  <c r="I101" i="5" s="1"/>
  <c r="J100" i="1"/>
  <c r="J101" i="5" s="1"/>
  <c r="K100" i="1"/>
  <c r="K101" i="5" s="1"/>
  <c r="L100" i="1"/>
  <c r="L101" i="5" s="1"/>
  <c r="M100" i="1"/>
  <c r="M101" i="5" s="1"/>
  <c r="N100" i="1"/>
  <c r="N101" i="5" s="1"/>
  <c r="O100" i="1"/>
  <c r="O101" i="5" s="1"/>
  <c r="P100" i="1"/>
  <c r="P101" i="5" s="1"/>
  <c r="Q100" i="1"/>
  <c r="Q101" i="5" s="1"/>
  <c r="R100" i="1"/>
  <c r="R101" i="5" s="1"/>
  <c r="S100" i="1"/>
  <c r="S101" i="5" s="1"/>
  <c r="D89" i="5"/>
  <c r="E89" i="5"/>
  <c r="F89" i="5"/>
  <c r="G89" i="5"/>
  <c r="H89" i="5"/>
  <c r="I89" i="5"/>
  <c r="J89" i="5"/>
  <c r="K89" i="5"/>
  <c r="L89" i="5"/>
  <c r="M89" i="5"/>
  <c r="N89" i="5"/>
  <c r="O89" i="5"/>
  <c r="P89" i="5"/>
  <c r="Q89" i="5"/>
  <c r="R89" i="5"/>
  <c r="S89" i="5"/>
  <c r="D45" i="1"/>
  <c r="D45" i="5" s="1"/>
  <c r="E45" i="1"/>
  <c r="E45" i="5" s="1"/>
  <c r="F45" i="1"/>
  <c r="F45" i="5" s="1"/>
  <c r="G45" i="1"/>
  <c r="G45" i="5" s="1"/>
  <c r="H45" i="1"/>
  <c r="H45" i="5" s="1"/>
  <c r="I45" i="1"/>
  <c r="I45" i="5" s="1"/>
  <c r="J45" i="1"/>
  <c r="J45" i="5" s="1"/>
  <c r="K45" i="1"/>
  <c r="K45" i="5" s="1"/>
  <c r="L45" i="1"/>
  <c r="L45" i="5" s="1"/>
  <c r="M45" i="1"/>
  <c r="M45" i="5" s="1"/>
  <c r="N45" i="1"/>
  <c r="N45" i="5" s="1"/>
  <c r="O45" i="1"/>
  <c r="O45" i="5" s="1"/>
  <c r="P45" i="1"/>
  <c r="P45" i="5" s="1"/>
  <c r="Q45" i="1"/>
  <c r="Q45" i="5" s="1"/>
  <c r="R45" i="1"/>
  <c r="R45" i="5" s="1"/>
  <c r="S45" i="1"/>
  <c r="S45" i="5" s="1"/>
  <c r="D13" i="1"/>
  <c r="D13" i="5" s="1"/>
  <c r="E13" i="1"/>
  <c r="E13" i="5" s="1"/>
  <c r="F13" i="1"/>
  <c r="F13" i="5" s="1"/>
  <c r="G13" i="1"/>
  <c r="G13" i="5" s="1"/>
  <c r="H13" i="1"/>
  <c r="H13" i="5" s="1"/>
  <c r="I13" i="1"/>
  <c r="I13" i="5" s="1"/>
  <c r="J13" i="1"/>
  <c r="J13" i="5" s="1"/>
  <c r="K13" i="1"/>
  <c r="K13" i="5" s="1"/>
  <c r="L13" i="1"/>
  <c r="L13" i="5" s="1"/>
  <c r="M13" i="1"/>
  <c r="M13" i="5" s="1"/>
  <c r="N13" i="1"/>
  <c r="N13" i="5" s="1"/>
  <c r="O13" i="1"/>
  <c r="O13" i="5" s="1"/>
  <c r="P13" i="1"/>
  <c r="P13" i="5" s="1"/>
  <c r="Q13" i="1"/>
  <c r="Q13" i="5" s="1"/>
  <c r="R13" i="1"/>
  <c r="R13" i="5" s="1"/>
  <c r="S13" i="1"/>
  <c r="S13" i="5" s="1"/>
  <c r="D17" i="1"/>
  <c r="D17" i="5" s="1"/>
  <c r="E17" i="1"/>
  <c r="E17" i="5" s="1"/>
  <c r="F17" i="1"/>
  <c r="F17" i="5" s="1"/>
  <c r="G17" i="1"/>
  <c r="G17" i="5" s="1"/>
  <c r="H17" i="1"/>
  <c r="H17" i="5" s="1"/>
  <c r="I17" i="1"/>
  <c r="I17" i="5" s="1"/>
  <c r="J17" i="1"/>
  <c r="J17" i="5" s="1"/>
  <c r="K17" i="1"/>
  <c r="K17" i="5" s="1"/>
  <c r="L17" i="1"/>
  <c r="L17" i="5" s="1"/>
  <c r="M17" i="1"/>
  <c r="M17" i="5" s="1"/>
  <c r="N17" i="1"/>
  <c r="N17" i="5" s="1"/>
  <c r="O17" i="1"/>
  <c r="O17" i="5" s="1"/>
  <c r="P17" i="1"/>
  <c r="P17" i="5" s="1"/>
  <c r="Q17" i="1"/>
  <c r="Q17" i="5" s="1"/>
  <c r="R17" i="1"/>
  <c r="R17" i="5" s="1"/>
  <c r="S17" i="1"/>
  <c r="S17" i="5" s="1"/>
  <c r="D21" i="1"/>
  <c r="D21" i="5" s="1"/>
  <c r="E21" i="1"/>
  <c r="E21" i="5" s="1"/>
  <c r="F21" i="1"/>
  <c r="F21" i="5" s="1"/>
  <c r="G21" i="1"/>
  <c r="G21" i="5" s="1"/>
  <c r="H21" i="1"/>
  <c r="H21" i="5" s="1"/>
  <c r="I21" i="1"/>
  <c r="I21" i="5" s="1"/>
  <c r="J21" i="1"/>
  <c r="J21" i="5" s="1"/>
  <c r="K21" i="1"/>
  <c r="K21" i="5" s="1"/>
  <c r="L21" i="1"/>
  <c r="L21" i="5" s="1"/>
  <c r="M21" i="1"/>
  <c r="M21" i="5" s="1"/>
  <c r="N21" i="1"/>
  <c r="N21" i="5" s="1"/>
  <c r="O21" i="1"/>
  <c r="O21" i="5" s="1"/>
  <c r="P21" i="1"/>
  <c r="P21" i="5" s="1"/>
  <c r="Q21" i="1"/>
  <c r="Q21" i="5" s="1"/>
  <c r="R21" i="1"/>
  <c r="R21" i="5" s="1"/>
  <c r="S21" i="1"/>
  <c r="S21" i="5" s="1"/>
  <c r="D25" i="1"/>
  <c r="D25" i="5" s="1"/>
  <c r="E25" i="1"/>
  <c r="E25" i="5" s="1"/>
  <c r="F25" i="1"/>
  <c r="F25" i="5" s="1"/>
  <c r="G25" i="1"/>
  <c r="G25" i="5" s="1"/>
  <c r="H25" i="1"/>
  <c r="H25" i="5" s="1"/>
  <c r="I25" i="1"/>
  <c r="I25" i="5" s="1"/>
  <c r="J25" i="1"/>
  <c r="J25" i="5" s="1"/>
  <c r="K25" i="1"/>
  <c r="K25" i="5" s="1"/>
  <c r="L25" i="1"/>
  <c r="L25" i="5" s="1"/>
  <c r="M25" i="1"/>
  <c r="M25" i="5" s="1"/>
  <c r="N25" i="1"/>
  <c r="N25" i="5" s="1"/>
  <c r="O25" i="1"/>
  <c r="O25" i="5" s="1"/>
  <c r="P25" i="1"/>
  <c r="P25" i="5" s="1"/>
  <c r="Q25" i="1"/>
  <c r="Q25" i="5" s="1"/>
  <c r="R25" i="1"/>
  <c r="R25" i="5" s="1"/>
  <c r="S25" i="1"/>
  <c r="S25" i="5" s="1"/>
  <c r="D29" i="1"/>
  <c r="D29" i="5" s="1"/>
  <c r="E29" i="1"/>
  <c r="E29" i="5" s="1"/>
  <c r="F29" i="1"/>
  <c r="F29" i="5" s="1"/>
  <c r="G29" i="1"/>
  <c r="G29" i="5" s="1"/>
  <c r="H29" i="1"/>
  <c r="H29" i="5" s="1"/>
  <c r="I29" i="1"/>
  <c r="I29" i="5" s="1"/>
  <c r="J29" i="1"/>
  <c r="J29" i="5" s="1"/>
  <c r="K29" i="1"/>
  <c r="K29" i="5" s="1"/>
  <c r="L29" i="1"/>
  <c r="L29" i="5" s="1"/>
  <c r="M29" i="1"/>
  <c r="M29" i="5" s="1"/>
  <c r="N29" i="1"/>
  <c r="N29" i="5" s="1"/>
  <c r="O29" i="1"/>
  <c r="O29" i="5" s="1"/>
  <c r="P29" i="1"/>
  <c r="P29" i="5" s="1"/>
  <c r="Q29" i="1"/>
  <c r="Q29" i="5" s="1"/>
  <c r="R29" i="1"/>
  <c r="R29" i="5" s="1"/>
  <c r="S29" i="1"/>
  <c r="S29" i="5" s="1"/>
  <c r="D33" i="1"/>
  <c r="D33" i="5" s="1"/>
  <c r="E33" i="1"/>
  <c r="E33" i="5" s="1"/>
  <c r="F33" i="1"/>
  <c r="F33" i="5" s="1"/>
  <c r="G33" i="1"/>
  <c r="G33" i="5" s="1"/>
  <c r="H33" i="1"/>
  <c r="H33" i="5" s="1"/>
  <c r="I33" i="1"/>
  <c r="I33" i="5" s="1"/>
  <c r="J33" i="1"/>
  <c r="J33" i="5" s="1"/>
  <c r="K33" i="1"/>
  <c r="K33" i="5" s="1"/>
  <c r="L33" i="1"/>
  <c r="L33" i="5" s="1"/>
  <c r="M33" i="1"/>
  <c r="M33" i="5" s="1"/>
  <c r="N33" i="1"/>
  <c r="N33" i="5" s="1"/>
  <c r="O33" i="1"/>
  <c r="O33" i="5" s="1"/>
  <c r="P33" i="1"/>
  <c r="P33" i="5" s="1"/>
  <c r="Q33" i="1"/>
  <c r="Q33" i="5" s="1"/>
  <c r="R33" i="1"/>
  <c r="R33" i="5" s="1"/>
  <c r="S33" i="1"/>
  <c r="S33" i="5" s="1"/>
  <c r="D37" i="1"/>
  <c r="D37" i="5" s="1"/>
  <c r="E37" i="1"/>
  <c r="E37" i="5" s="1"/>
  <c r="F37" i="1"/>
  <c r="F37" i="5" s="1"/>
  <c r="G37" i="1"/>
  <c r="G37" i="5" s="1"/>
  <c r="H37" i="1"/>
  <c r="H37" i="5" s="1"/>
  <c r="I37" i="1"/>
  <c r="I37" i="5" s="1"/>
  <c r="J37" i="1"/>
  <c r="J37" i="5" s="1"/>
  <c r="K37" i="1"/>
  <c r="K37" i="5" s="1"/>
  <c r="L37" i="1"/>
  <c r="L37" i="5" s="1"/>
  <c r="M37" i="1"/>
  <c r="M37" i="5" s="1"/>
  <c r="N37" i="1"/>
  <c r="N37" i="5" s="1"/>
  <c r="O37" i="1"/>
  <c r="O37" i="5" s="1"/>
  <c r="P37" i="1"/>
  <c r="P37" i="5" s="1"/>
  <c r="Q37" i="1"/>
  <c r="Q37" i="5" s="1"/>
  <c r="R37" i="1"/>
  <c r="R37" i="5" s="1"/>
  <c r="S37" i="1"/>
  <c r="S37" i="5" s="1"/>
  <c r="D41" i="1"/>
  <c r="D41" i="5" s="1"/>
  <c r="E41" i="1"/>
  <c r="E41" i="5" s="1"/>
  <c r="F41" i="1"/>
  <c r="F41" i="5" s="1"/>
  <c r="G41" i="1"/>
  <c r="G41" i="5" s="1"/>
  <c r="H41" i="1"/>
  <c r="H41" i="5" s="1"/>
  <c r="I41" i="1"/>
  <c r="I41" i="5" s="1"/>
  <c r="J41" i="1"/>
  <c r="J41" i="5" s="1"/>
  <c r="K41" i="1"/>
  <c r="K41" i="5" s="1"/>
  <c r="L41" i="1"/>
  <c r="L41" i="5" s="1"/>
  <c r="M41" i="1"/>
  <c r="M41" i="5" s="1"/>
  <c r="N41" i="1"/>
  <c r="N41" i="5" s="1"/>
  <c r="O41" i="1"/>
  <c r="O41" i="5" s="1"/>
  <c r="P41" i="1"/>
  <c r="P41" i="5" s="1"/>
  <c r="Q41" i="1"/>
  <c r="Q41" i="5" s="1"/>
  <c r="R41" i="1"/>
  <c r="R41" i="5" s="1"/>
  <c r="S41" i="1"/>
  <c r="S41" i="5" s="1"/>
  <c r="Z25" i="11" l="1"/>
  <c r="J134" i="2"/>
  <c r="J203" i="2" s="1"/>
  <c r="C16" i="3" s="1"/>
  <c r="E203" i="2"/>
  <c r="E171" i="2"/>
  <c r="J171" i="2" s="1"/>
  <c r="R149" i="5"/>
  <c r="R151" i="5" s="1"/>
  <c r="R150" i="1"/>
  <c r="N149" i="5"/>
  <c r="N151" i="5" s="1"/>
  <c r="N150" i="1"/>
  <c r="J149" i="5"/>
  <c r="J151" i="5" s="1"/>
  <c r="J150" i="1"/>
  <c r="F149" i="5"/>
  <c r="F151" i="5" s="1"/>
  <c r="F150" i="1"/>
  <c r="Q149" i="5"/>
  <c r="Q151" i="5" s="1"/>
  <c r="Q150" i="1"/>
  <c r="M149" i="5"/>
  <c r="M151" i="5" s="1"/>
  <c r="M150" i="1"/>
  <c r="I149" i="5"/>
  <c r="I151" i="5" s="1"/>
  <c r="I150" i="1"/>
  <c r="E149" i="5"/>
  <c r="E151" i="5" s="1"/>
  <c r="E150" i="1"/>
  <c r="P149" i="5"/>
  <c r="P151" i="5" s="1"/>
  <c r="P150" i="1"/>
  <c r="L149" i="5"/>
  <c r="L151" i="5" s="1"/>
  <c r="L150" i="1"/>
  <c r="H149" i="5"/>
  <c r="H151" i="5" s="1"/>
  <c r="H150" i="1"/>
  <c r="D149" i="5"/>
  <c r="D151" i="5" s="1"/>
  <c r="D150" i="1"/>
  <c r="S149" i="5"/>
  <c r="S151" i="5" s="1"/>
  <c r="S150" i="1"/>
  <c r="O149" i="5"/>
  <c r="O151" i="5" s="1"/>
  <c r="O150" i="1"/>
  <c r="K149" i="5"/>
  <c r="K151" i="5" s="1"/>
  <c r="K150" i="1"/>
  <c r="G149" i="5"/>
  <c r="G151" i="5" s="1"/>
  <c r="G150" i="1"/>
  <c r="AB156" i="5"/>
  <c r="AA11" i="14"/>
  <c r="Y25" i="11"/>
  <c r="C9" i="3"/>
  <c r="S53" i="11"/>
  <c r="W53" i="11"/>
  <c r="Y53" i="11"/>
  <c r="U25" i="11"/>
  <c r="U53" i="11"/>
  <c r="W25" i="11"/>
  <c r="D154" i="4"/>
  <c r="D157" i="4" s="1"/>
  <c r="R154" i="4"/>
  <c r="N154" i="4"/>
  <c r="J154" i="4"/>
  <c r="F154" i="4"/>
  <c r="E3" i="5"/>
  <c r="F3" i="5" s="1"/>
  <c r="G3" i="5" s="1"/>
  <c r="H3" i="5" s="1"/>
  <c r="I3" i="5" s="1"/>
  <c r="J3" i="5" s="1"/>
  <c r="K3" i="5" s="1"/>
  <c r="L3" i="5" s="1"/>
  <c r="M3" i="5" s="1"/>
  <c r="N3" i="5" s="1"/>
  <c r="O3" i="5" s="1"/>
  <c r="P3" i="5" s="1"/>
  <c r="Q3" i="5" s="1"/>
  <c r="R3" i="5" s="1"/>
  <c r="S3" i="5" s="1"/>
  <c r="T3" i="5" s="1"/>
  <c r="U3" i="5" s="1"/>
  <c r="V3" i="5" s="1"/>
  <c r="W3" i="5" s="1"/>
  <c r="X3" i="5" s="1"/>
  <c r="Y3" i="5" s="1"/>
  <c r="Z3" i="5" s="1"/>
  <c r="AA3" i="5" s="1"/>
  <c r="AB3" i="5" s="1"/>
  <c r="S154" i="4"/>
  <c r="O154" i="4"/>
  <c r="K154" i="4"/>
  <c r="G154" i="4"/>
  <c r="Q154" i="4"/>
  <c r="M154" i="4"/>
  <c r="I154" i="4"/>
  <c r="E154" i="4"/>
  <c r="E3" i="4"/>
  <c r="F3" i="4" s="1"/>
  <c r="G3" i="4" s="1"/>
  <c r="H3" i="4" s="1"/>
  <c r="I3" i="4" s="1"/>
  <c r="J3" i="4" s="1"/>
  <c r="K3" i="4" s="1"/>
  <c r="L3" i="4" s="1"/>
  <c r="M3" i="4" s="1"/>
  <c r="N3" i="4" s="1"/>
  <c r="O3" i="4" s="1"/>
  <c r="P3" i="4" s="1"/>
  <c r="Q3" i="4" s="1"/>
  <c r="R3" i="4" s="1"/>
  <c r="S3" i="4" s="1"/>
  <c r="T3" i="4" s="1"/>
  <c r="U3" i="4" s="1"/>
  <c r="V3" i="4" s="1"/>
  <c r="W3" i="4" s="1"/>
  <c r="X3" i="4" s="1"/>
  <c r="Y3" i="4" s="1"/>
  <c r="Z3" i="4" s="1"/>
  <c r="AA3" i="4" s="1"/>
  <c r="AB3" i="4" s="1"/>
  <c r="D9" i="1"/>
  <c r="D9" i="5" s="1"/>
  <c r="D53" i="5" s="1"/>
  <c r="E9" i="1"/>
  <c r="F9" i="1"/>
  <c r="G9" i="1"/>
  <c r="H9" i="1"/>
  <c r="I9" i="1"/>
  <c r="J9" i="1"/>
  <c r="K9" i="1"/>
  <c r="L9" i="1"/>
  <c r="M9" i="1"/>
  <c r="N9" i="1"/>
  <c r="O9" i="1"/>
  <c r="P9" i="1"/>
  <c r="Q9" i="1"/>
  <c r="R9" i="1"/>
  <c r="S9" i="1"/>
  <c r="K203" i="2" l="1"/>
  <c r="D20" i="9"/>
  <c r="E206" i="2"/>
  <c r="J206" i="2" s="1"/>
  <c r="K206" i="2" s="1"/>
  <c r="AA13" i="14"/>
  <c r="AA14" i="14" s="1"/>
  <c r="AA8" i="11" s="1"/>
  <c r="C39" i="11"/>
  <c r="C41" i="11" s="1"/>
  <c r="C7" i="11"/>
  <c r="C11" i="11" s="1"/>
  <c r="E157" i="4"/>
  <c r="F157" i="4" s="1"/>
  <c r="G157" i="4" s="1"/>
  <c r="H157" i="4" s="1"/>
  <c r="I157" i="4" s="1"/>
  <c r="J157" i="4" s="1"/>
  <c r="K157" i="4" s="1"/>
  <c r="L157" i="4" s="1"/>
  <c r="M157" i="4" s="1"/>
  <c r="N157" i="4" s="1"/>
  <c r="O157" i="4" s="1"/>
  <c r="P157" i="4" s="1"/>
  <c r="Q157" i="4" s="1"/>
  <c r="R157" i="4" s="1"/>
  <c r="S157" i="4" s="1"/>
  <c r="T157" i="4" s="1"/>
  <c r="U157" i="4" s="1"/>
  <c r="V157" i="4" s="1"/>
  <c r="W157" i="4" s="1"/>
  <c r="X157" i="4" s="1"/>
  <c r="Y157" i="4" s="1"/>
  <c r="Z157" i="4" s="1"/>
  <c r="AA157" i="4" s="1"/>
  <c r="AB157" i="4" s="1"/>
  <c r="S53" i="1"/>
  <c r="R8" i="9" s="1"/>
  <c r="R15" i="9" s="1"/>
  <c r="S9" i="5"/>
  <c r="S53" i="5" s="1"/>
  <c r="M53" i="1"/>
  <c r="L8" i="9" s="1"/>
  <c r="L15" i="9" s="1"/>
  <c r="M9" i="5"/>
  <c r="M53" i="5" s="1"/>
  <c r="I53" i="1"/>
  <c r="H8" i="9" s="1"/>
  <c r="H15" i="9" s="1"/>
  <c r="I9" i="5"/>
  <c r="I53" i="5" s="1"/>
  <c r="Q53" i="1"/>
  <c r="P8" i="9" s="1"/>
  <c r="P15" i="9" s="1"/>
  <c r="Q9" i="5"/>
  <c r="Q53" i="5" s="1"/>
  <c r="O53" i="1"/>
  <c r="N8" i="9" s="1"/>
  <c r="N15" i="9" s="1"/>
  <c r="O9" i="5"/>
  <c r="O53" i="5" s="1"/>
  <c r="K53" i="1"/>
  <c r="J8" i="9" s="1"/>
  <c r="J15" i="9" s="1"/>
  <c r="K9" i="5"/>
  <c r="K53" i="5" s="1"/>
  <c r="G53" i="1"/>
  <c r="F8" i="9" s="1"/>
  <c r="F15" i="9" s="1"/>
  <c r="G9" i="5"/>
  <c r="G53" i="5" s="1"/>
  <c r="R53" i="1"/>
  <c r="Q8" i="9" s="1"/>
  <c r="Q15" i="9" s="1"/>
  <c r="R9" i="5"/>
  <c r="R53" i="5" s="1"/>
  <c r="P53" i="1"/>
  <c r="O8" i="9" s="1"/>
  <c r="O15" i="9" s="1"/>
  <c r="P9" i="5"/>
  <c r="P53" i="5" s="1"/>
  <c r="N53" i="1"/>
  <c r="M8" i="9" s="1"/>
  <c r="M15" i="9" s="1"/>
  <c r="N9" i="5"/>
  <c r="N53" i="5" s="1"/>
  <c r="L53" i="1"/>
  <c r="K8" i="9" s="1"/>
  <c r="K15" i="9" s="1"/>
  <c r="L9" i="5"/>
  <c r="L53" i="5" s="1"/>
  <c r="J53" i="1"/>
  <c r="I8" i="9" s="1"/>
  <c r="I15" i="9" s="1"/>
  <c r="J9" i="5"/>
  <c r="J53" i="5" s="1"/>
  <c r="H53" i="1"/>
  <c r="G8" i="9" s="1"/>
  <c r="G15" i="9" s="1"/>
  <c r="H9" i="5"/>
  <c r="H53" i="5" s="1"/>
  <c r="F53" i="1"/>
  <c r="E8" i="9" s="1"/>
  <c r="E15" i="9" s="1"/>
  <c r="F9" i="5"/>
  <c r="F53" i="5" s="1"/>
  <c r="D53" i="1"/>
  <c r="G21" i="9"/>
  <c r="G28" i="9" s="1"/>
  <c r="F21" i="9"/>
  <c r="F28" i="9" s="1"/>
  <c r="E21" i="9"/>
  <c r="E28" i="9" s="1"/>
  <c r="D21" i="9"/>
  <c r="E53" i="1"/>
  <c r="D8" i="9" s="1"/>
  <c r="D15" i="9" s="1"/>
  <c r="E9" i="5"/>
  <c r="E53" i="5" s="1"/>
  <c r="D28" i="9" l="1"/>
  <c r="D31" i="9" s="1"/>
  <c r="C10" i="3"/>
  <c r="C17" i="14"/>
  <c r="D10" i="3" s="1"/>
  <c r="S55" i="5"/>
  <c r="P16" i="11"/>
  <c r="P22" i="11" s="1"/>
  <c r="P46" i="11"/>
  <c r="P50" i="11" s="1"/>
  <c r="H16" i="11"/>
  <c r="H22" i="11" s="1"/>
  <c r="H46" i="11"/>
  <c r="H50" i="11" s="1"/>
  <c r="M16" i="11"/>
  <c r="M22" i="11" s="1"/>
  <c r="M46" i="11"/>
  <c r="M50" i="11" s="1"/>
  <c r="R16" i="11"/>
  <c r="R22" i="11" s="1"/>
  <c r="R46" i="11"/>
  <c r="R50" i="11" s="1"/>
  <c r="J16" i="11"/>
  <c r="J22" i="11" s="1"/>
  <c r="J46" i="11"/>
  <c r="J50" i="11" s="1"/>
  <c r="O46" i="11"/>
  <c r="O50" i="11" s="1"/>
  <c r="O16" i="11"/>
  <c r="O22" i="11" s="1"/>
  <c r="G46" i="11"/>
  <c r="G50" i="11" s="1"/>
  <c r="G16" i="11"/>
  <c r="G22" i="11" s="1"/>
  <c r="D16" i="11"/>
  <c r="D22" i="11" s="1"/>
  <c r="D46" i="11"/>
  <c r="D50" i="11" s="1"/>
  <c r="L16" i="11"/>
  <c r="L22" i="11" s="1"/>
  <c r="L46" i="11"/>
  <c r="L50" i="11" s="1"/>
  <c r="Q16" i="11"/>
  <c r="Q22" i="11" s="1"/>
  <c r="Q46" i="11"/>
  <c r="Q50" i="11" s="1"/>
  <c r="E16" i="11"/>
  <c r="E22" i="11" s="1"/>
  <c r="E46" i="11"/>
  <c r="E50" i="11" s="1"/>
  <c r="N16" i="11"/>
  <c r="N22" i="11" s="1"/>
  <c r="N46" i="11"/>
  <c r="N50" i="11" s="1"/>
  <c r="F16" i="11"/>
  <c r="F22" i="11" s="1"/>
  <c r="F46" i="11"/>
  <c r="F50" i="11" s="1"/>
  <c r="K46" i="11"/>
  <c r="K50" i="11" s="1"/>
  <c r="K16" i="11"/>
  <c r="K22" i="11" s="1"/>
  <c r="I16" i="11"/>
  <c r="I22" i="11" s="1"/>
  <c r="I46" i="11"/>
  <c r="I50" i="11" s="1"/>
  <c r="D39" i="11"/>
  <c r="D41" i="11" s="1"/>
  <c r="D7" i="11"/>
  <c r="D11" i="11" s="1"/>
  <c r="G7" i="11"/>
  <c r="G11" i="11" s="1"/>
  <c r="G39" i="11"/>
  <c r="G41" i="11" s="1"/>
  <c r="K7" i="11"/>
  <c r="K11" i="11" s="1"/>
  <c r="K39" i="11"/>
  <c r="K41" i="11" s="1"/>
  <c r="O7" i="11"/>
  <c r="O11" i="11" s="1"/>
  <c r="O39" i="11"/>
  <c r="O41" i="11" s="1"/>
  <c r="F7" i="11"/>
  <c r="F11" i="11" s="1"/>
  <c r="F39" i="11"/>
  <c r="F41" i="11" s="1"/>
  <c r="N7" i="11"/>
  <c r="N11" i="11" s="1"/>
  <c r="N39" i="11"/>
  <c r="N41" i="11" s="1"/>
  <c r="H39" i="11"/>
  <c r="H41" i="11" s="1"/>
  <c r="H7" i="11"/>
  <c r="H11" i="11" s="1"/>
  <c r="R7" i="11"/>
  <c r="R11" i="11" s="1"/>
  <c r="R39" i="11"/>
  <c r="R41" i="11" s="1"/>
  <c r="E39" i="11"/>
  <c r="E41" i="11" s="1"/>
  <c r="E7" i="11"/>
  <c r="E11" i="11" s="1"/>
  <c r="I39" i="11"/>
  <c r="I41" i="11" s="1"/>
  <c r="I7" i="11"/>
  <c r="I11" i="11" s="1"/>
  <c r="M39" i="11"/>
  <c r="M41" i="11" s="1"/>
  <c r="M7" i="11"/>
  <c r="M11" i="11" s="1"/>
  <c r="R55" i="5"/>
  <c r="Q39" i="11"/>
  <c r="Q41" i="11" s="1"/>
  <c r="Q7" i="11"/>
  <c r="Q11" i="11" s="1"/>
  <c r="J7" i="11"/>
  <c r="J11" i="11" s="1"/>
  <c r="J39" i="11"/>
  <c r="J41" i="11" s="1"/>
  <c r="Q55" i="5"/>
  <c r="P39" i="11"/>
  <c r="P41" i="11" s="1"/>
  <c r="P7" i="11"/>
  <c r="P11" i="11" s="1"/>
  <c r="L39" i="11"/>
  <c r="L41" i="11" s="1"/>
  <c r="L7" i="11"/>
  <c r="L11" i="11" s="1"/>
  <c r="S154" i="5"/>
  <c r="H153" i="1"/>
  <c r="K154" i="5"/>
  <c r="O55" i="5"/>
  <c r="G55" i="5"/>
  <c r="K55" i="5"/>
  <c r="I55" i="5"/>
  <c r="M55" i="5"/>
  <c r="Q153" i="1"/>
  <c r="P21" i="9"/>
  <c r="P28" i="9" s="1"/>
  <c r="P31" i="9" s="1"/>
  <c r="R153" i="1"/>
  <c r="Q21" i="9"/>
  <c r="Q28" i="9" s="1"/>
  <c r="Q31" i="9" s="1"/>
  <c r="N153" i="1"/>
  <c r="M21" i="9"/>
  <c r="M28" i="9" s="1"/>
  <c r="M31" i="9" s="1"/>
  <c r="S153" i="1"/>
  <c r="R21" i="9"/>
  <c r="R28" i="9" s="1"/>
  <c r="R31" i="9" s="1"/>
  <c r="O153" i="1"/>
  <c r="N21" i="9"/>
  <c r="N28" i="9" s="1"/>
  <c r="N31" i="9" s="1"/>
  <c r="P153" i="1"/>
  <c r="O21" i="9"/>
  <c r="O28" i="9" s="1"/>
  <c r="O31" i="9" s="1"/>
  <c r="M153" i="1"/>
  <c r="L21" i="9"/>
  <c r="L28" i="9" s="1"/>
  <c r="L31" i="9" s="1"/>
  <c r="I153" i="1"/>
  <c r="H21" i="9"/>
  <c r="H28" i="9" s="1"/>
  <c r="H31" i="9" s="1"/>
  <c r="G153" i="1"/>
  <c r="K153" i="1"/>
  <c r="J21" i="9"/>
  <c r="J28" i="9" s="1"/>
  <c r="J31" i="9" s="1"/>
  <c r="L153" i="1"/>
  <c r="K21" i="9"/>
  <c r="K28" i="9" s="1"/>
  <c r="K31" i="9" s="1"/>
  <c r="J153" i="1"/>
  <c r="I21" i="9"/>
  <c r="I28" i="9" s="1"/>
  <c r="I31" i="9" s="1"/>
  <c r="E31" i="9"/>
  <c r="G31" i="9"/>
  <c r="F31" i="9"/>
  <c r="F153" i="1"/>
  <c r="D55" i="5"/>
  <c r="C8" i="9"/>
  <c r="C15" i="9" s="1"/>
  <c r="F55" i="5"/>
  <c r="J55" i="5"/>
  <c r="N55" i="5"/>
  <c r="H55" i="5"/>
  <c r="L55" i="5"/>
  <c r="P55" i="5"/>
  <c r="E3" i="1"/>
  <c r="F3" i="1" s="1"/>
  <c r="G3" i="1" s="1"/>
  <c r="H3" i="1" s="1"/>
  <c r="I3" i="1" s="1"/>
  <c r="J3" i="1" s="1"/>
  <c r="K3" i="1" s="1"/>
  <c r="L3" i="1" s="1"/>
  <c r="M3" i="1" s="1"/>
  <c r="N3" i="1" s="1"/>
  <c r="O3" i="1" s="1"/>
  <c r="P3" i="1" s="1"/>
  <c r="Q3" i="1" s="1"/>
  <c r="R3" i="1" s="1"/>
  <c r="S3" i="1" s="1"/>
  <c r="E153" i="1"/>
  <c r="S153" i="5"/>
  <c r="K153" i="5"/>
  <c r="Q153" i="5"/>
  <c r="Q154" i="5"/>
  <c r="Q156" i="5" s="1"/>
  <c r="M153" i="5"/>
  <c r="M154" i="5"/>
  <c r="I153" i="5"/>
  <c r="I154" i="5"/>
  <c r="R153" i="5"/>
  <c r="R154" i="5"/>
  <c r="N153" i="5"/>
  <c r="N154" i="5"/>
  <c r="N156" i="5" s="1"/>
  <c r="F153" i="5"/>
  <c r="F154" i="5"/>
  <c r="O153" i="5"/>
  <c r="O154" i="5"/>
  <c r="G153" i="5"/>
  <c r="G154" i="5"/>
  <c r="P153" i="5"/>
  <c r="P154" i="5"/>
  <c r="L153" i="5"/>
  <c r="L154" i="5"/>
  <c r="H153" i="5"/>
  <c r="H154" i="5"/>
  <c r="J153" i="5"/>
  <c r="J154" i="5"/>
  <c r="E153" i="5"/>
  <c r="E55" i="5"/>
  <c r="E154" i="5"/>
  <c r="D11" i="3"/>
  <c r="Q25" i="11" l="1"/>
  <c r="K156" i="5"/>
  <c r="G156" i="5"/>
  <c r="Q53" i="11"/>
  <c r="R53" i="11"/>
  <c r="N53" i="11"/>
  <c r="L25" i="11"/>
  <c r="G53" i="11"/>
  <c r="I25" i="11"/>
  <c r="F25" i="11"/>
  <c r="O53" i="11"/>
  <c r="R25" i="11"/>
  <c r="N25" i="11"/>
  <c r="P25" i="11"/>
  <c r="J25" i="11"/>
  <c r="M25" i="11"/>
  <c r="E25" i="11"/>
  <c r="H25" i="11"/>
  <c r="F53" i="11"/>
  <c r="K53" i="11"/>
  <c r="D25" i="11"/>
  <c r="L53" i="11"/>
  <c r="J53" i="11"/>
  <c r="I53" i="11"/>
  <c r="O25" i="11"/>
  <c r="G25" i="11"/>
  <c r="D12" i="3"/>
  <c r="C8" i="14" s="1"/>
  <c r="C16" i="11"/>
  <c r="C22" i="11" s="1"/>
  <c r="C25" i="11" s="1"/>
  <c r="C46" i="11"/>
  <c r="C50" i="11" s="1"/>
  <c r="C53" i="11" s="1"/>
  <c r="P53" i="11"/>
  <c r="M53" i="11"/>
  <c r="E53" i="11"/>
  <c r="H53" i="11"/>
  <c r="K25" i="11"/>
  <c r="D53" i="11"/>
  <c r="L156" i="5"/>
  <c r="H156" i="5"/>
  <c r="O156" i="5"/>
  <c r="M156" i="5"/>
  <c r="J156" i="5"/>
  <c r="S156" i="5"/>
  <c r="I156" i="5"/>
  <c r="P156" i="5"/>
  <c r="R156" i="5"/>
  <c r="F156" i="5"/>
  <c r="D153" i="1"/>
  <c r="D156" i="1" s="1"/>
  <c r="E156" i="1" s="1"/>
  <c r="F156" i="1" s="1"/>
  <c r="G156" i="1" s="1"/>
  <c r="H156" i="1" s="1"/>
  <c r="I156" i="1" s="1"/>
  <c r="J156" i="1" s="1"/>
  <c r="K156" i="1" s="1"/>
  <c r="L156" i="1" s="1"/>
  <c r="M156" i="1" s="1"/>
  <c r="N156" i="1" s="1"/>
  <c r="O156" i="1" s="1"/>
  <c r="P156" i="1" s="1"/>
  <c r="Q156" i="1" s="1"/>
  <c r="R156" i="1" s="1"/>
  <c r="S156" i="1" s="1"/>
  <c r="T156" i="1" s="1"/>
  <c r="U156" i="1" s="1"/>
  <c r="V156" i="1" s="1"/>
  <c r="W156" i="1" s="1"/>
  <c r="X156" i="1" s="1"/>
  <c r="Y156" i="1" s="1"/>
  <c r="Z156" i="1" s="1"/>
  <c r="AA156" i="1" s="1"/>
  <c r="AB156" i="1" s="1"/>
  <c r="C21" i="9"/>
  <c r="C28" i="9" s="1"/>
  <c r="C31" i="9" s="1"/>
  <c r="C33" i="9" s="1"/>
  <c r="D33" i="9" s="1"/>
  <c r="E33" i="9" s="1"/>
  <c r="F33" i="9" s="1"/>
  <c r="G33" i="9" s="1"/>
  <c r="H33" i="9" s="1"/>
  <c r="I33" i="9" s="1"/>
  <c r="J33" i="9" s="1"/>
  <c r="K33" i="9" s="1"/>
  <c r="L33" i="9" s="1"/>
  <c r="M33" i="9" s="1"/>
  <c r="N33" i="9" s="1"/>
  <c r="O33" i="9" s="1"/>
  <c r="P33" i="9" s="1"/>
  <c r="Q33" i="9" s="1"/>
  <c r="R33" i="9" s="1"/>
  <c r="S33" i="9" s="1"/>
  <c r="T33" i="9" s="1"/>
  <c r="U33" i="9" s="1"/>
  <c r="V33" i="9" s="1"/>
  <c r="W33" i="9" s="1"/>
  <c r="X33" i="9" s="1"/>
  <c r="Y33" i="9" s="1"/>
  <c r="Z33" i="9" s="1"/>
  <c r="AA33" i="9" s="1"/>
  <c r="T3" i="1"/>
  <c r="U3" i="1" s="1"/>
  <c r="V3" i="1" s="1"/>
  <c r="W3" i="1" s="1"/>
  <c r="X3" i="1" s="1"/>
  <c r="Y3" i="1" s="1"/>
  <c r="Z3" i="1" s="1"/>
  <c r="AA3" i="1" s="1"/>
  <c r="AB3" i="1" s="1"/>
  <c r="E156" i="5"/>
  <c r="D153" i="5"/>
  <c r="D154" i="5"/>
  <c r="D157" i="5" s="1"/>
  <c r="E157" i="5" s="1"/>
  <c r="F157" i="5" s="1"/>
  <c r="G157" i="5" s="1"/>
  <c r="H157" i="5" s="1"/>
  <c r="I157" i="5" s="1"/>
  <c r="J157" i="5" s="1"/>
  <c r="K157" i="5" s="1"/>
  <c r="L157" i="5" s="1"/>
  <c r="M157" i="5" s="1"/>
  <c r="N157" i="5" s="1"/>
  <c r="O157" i="5" s="1"/>
  <c r="P157" i="5" s="1"/>
  <c r="Q157" i="5" s="1"/>
  <c r="R157" i="5" s="1"/>
  <c r="S157" i="5" s="1"/>
  <c r="T157" i="5" s="1"/>
  <c r="U157" i="5" s="1"/>
  <c r="V157" i="5" s="1"/>
  <c r="W157" i="5" s="1"/>
  <c r="X157" i="5" s="1"/>
  <c r="Y157" i="5" s="1"/>
  <c r="Z157" i="5" s="1"/>
  <c r="AA157" i="5" l="1"/>
  <c r="AB157" i="5" s="1"/>
  <c r="D156" i="5"/>
  <c r="F13" i="3"/>
  <c r="C5" i="3" l="1"/>
  <c r="C6" i="3" s="1"/>
  <c r="O66" i="2"/>
  <c r="AB3" i="14" s="1"/>
  <c r="C9" i="14" s="1"/>
  <c r="G10" i="3" s="1"/>
  <c r="F12" i="3" l="1"/>
  <c r="D13" i="3"/>
  <c r="D14" i="3" s="1"/>
  <c r="D15" i="3" s="1"/>
  <c r="C17" i="3" s="1"/>
  <c r="C19" i="3" s="1"/>
  <c r="AA48" i="11"/>
  <c r="AA50" i="11" s="1"/>
  <c r="AA53" i="11" s="1"/>
  <c r="AA11" i="11"/>
  <c r="AA25" i="11" s="1"/>
  <c r="C29" i="11" l="1"/>
  <c r="C30" i="11"/>
  <c r="C58" i="11"/>
  <c r="C57" i="11"/>
</calcChain>
</file>

<file path=xl/comments1.xml><?xml version="1.0" encoding="utf-8"?>
<comments xmlns="http://schemas.openxmlformats.org/spreadsheetml/2006/main">
  <authors>
    <author>Siiri</author>
  </authors>
  <commentList>
    <comment ref="B10" authorId="0" shapeId="0">
      <text>
        <r>
          <rPr>
            <sz val="9"/>
            <color indexed="81"/>
            <rFont val="Tahoma"/>
            <family val="2"/>
            <charset val="186"/>
          </rPr>
          <t>Aasta, millal tekkisid/tekivad esimesed uue projekti kulud</t>
        </r>
      </text>
    </comment>
    <comment ref="B13" authorId="0" shapeId="0">
      <text>
        <r>
          <rPr>
            <sz val="9"/>
            <color indexed="81"/>
            <rFont val="Tahoma"/>
            <family val="2"/>
            <charset val="186"/>
          </rPr>
          <t>Taotleja peab vastavalt oma objekti spetsiifikale tegema valiku arvestusperioodi pikkuse osas ja seda põhjendama.
RM juhendis nõutud arvestusperioodide pikkused on toodud töölehel "Arvestusperioodid".</t>
        </r>
      </text>
    </comment>
  </commentList>
</comments>
</file>

<file path=xl/comments2.xml><?xml version="1.0" encoding="utf-8"?>
<comments xmlns="http://schemas.openxmlformats.org/spreadsheetml/2006/main">
  <authors>
    <author>Siiri Einaste</author>
  </authors>
  <commentList>
    <comment ref="L2" authorId="0" shapeId="0">
      <text>
        <r>
          <rPr>
            <sz val="9"/>
            <color indexed="81"/>
            <rFont val="Tahoma"/>
            <family val="2"/>
            <charset val="186"/>
          </rPr>
          <t>Mitme aasta jooksul amortiseeritakse</t>
        </r>
      </text>
    </comment>
  </commentList>
</comments>
</file>

<file path=xl/comments3.xml><?xml version="1.0" encoding="utf-8"?>
<comments xmlns="http://schemas.openxmlformats.org/spreadsheetml/2006/main">
  <authors>
    <author>Siiri Einaste</author>
  </authors>
  <commentList>
    <comment ref="B9" authorId="0" shapeId="0">
      <text>
        <r>
          <rPr>
            <sz val="9"/>
            <color indexed="81"/>
            <rFont val="Tahoma"/>
            <family val="2"/>
            <charset val="186"/>
          </rPr>
          <t>Projektide kogukulud tabelist 1.3.a</t>
        </r>
      </text>
    </comment>
    <comment ref="B16" authorId="0" shapeId="0">
      <text>
        <r>
          <rPr>
            <sz val="9"/>
            <color indexed="81"/>
            <rFont val="Tahoma"/>
            <family val="2"/>
            <charset val="186"/>
          </rPr>
          <t>Projektide elluviimise abikõlblikud kulud tabelist 1.3.b</t>
        </r>
      </text>
    </comment>
  </commentList>
</comments>
</file>

<file path=xl/comments4.xml><?xml version="1.0" encoding="utf-8"?>
<comments xmlns="http://schemas.openxmlformats.org/spreadsheetml/2006/main">
  <authors>
    <author>Siiri Einaste</author>
    <author>Siiri</author>
  </authors>
  <commentList>
    <comment ref="A8" authorId="0" shapeId="0">
      <text>
        <r>
          <rPr>
            <sz val="9"/>
            <color indexed="81"/>
            <rFont val="Tahoma"/>
            <family val="2"/>
            <charset val="186"/>
          </rPr>
          <t>Tulude ja kulude prognoosist</t>
        </r>
      </text>
    </comment>
    <comment ref="A20" authorId="1" shapeId="0">
      <text>
        <r>
          <rPr>
            <sz val="9"/>
            <color indexed="81"/>
            <rFont val="Tahoma"/>
            <family val="2"/>
            <charset val="186"/>
          </rPr>
          <t>Siia on kantud ainult projekti abikõlblikud kulud.
Mitteabikõlblikud kulud sisalduvad tulude ja kulude progoosis.</t>
        </r>
      </text>
    </comment>
    <comment ref="A21" authorId="0" shapeId="0">
      <text>
        <r>
          <rPr>
            <sz val="9"/>
            <color indexed="81"/>
            <rFont val="Tahoma"/>
            <family val="2"/>
            <charset val="186"/>
          </rPr>
          <t>Tulude ja kulude prognoosist</t>
        </r>
      </text>
    </comment>
  </commentList>
</comments>
</file>

<file path=xl/comments5.xml><?xml version="1.0" encoding="utf-8"?>
<comments xmlns="http://schemas.openxmlformats.org/spreadsheetml/2006/main">
  <authors>
    <author>Siiri</author>
    <author>Siiri Einaste</author>
  </authors>
  <commentList>
    <comment ref="A7" authorId="0" shapeId="0">
      <text>
        <r>
          <rPr>
            <sz val="9"/>
            <color indexed="81"/>
            <rFont val="Tahoma"/>
            <family val="2"/>
            <charset val="186"/>
          </rPr>
          <t>Tabelist 4</t>
        </r>
      </text>
    </comment>
    <comment ref="A8" authorId="0" shapeId="0">
      <text>
        <r>
          <rPr>
            <sz val="9"/>
            <color indexed="81"/>
            <rFont val="Tahoma"/>
            <family val="2"/>
            <charset val="186"/>
          </rPr>
          <t>Tabelist 8</t>
        </r>
      </text>
    </comment>
    <comment ref="A16" authorId="1" shapeId="0">
      <text>
        <r>
          <rPr>
            <sz val="9"/>
            <color indexed="81"/>
            <rFont val="Tahoma"/>
            <family val="2"/>
            <charset val="186"/>
          </rPr>
          <t>Tabelist 4</t>
        </r>
      </text>
    </comment>
    <comment ref="A17" authorId="0" shapeId="0">
      <text>
        <r>
          <rPr>
            <sz val="9"/>
            <color indexed="81"/>
            <rFont val="Tahoma"/>
            <family val="2"/>
            <charset val="186"/>
          </rPr>
          <t>Tabelist 6</t>
        </r>
      </text>
    </comment>
    <comment ref="A18" authorId="0" shapeId="0">
      <text>
        <r>
          <rPr>
            <sz val="9"/>
            <color indexed="81"/>
            <rFont val="Tahoma"/>
            <family val="2"/>
            <charset val="186"/>
          </rPr>
          <t>Tabelist 6</t>
        </r>
      </text>
    </comment>
    <comment ref="A19" authorId="0" shapeId="0">
      <text>
        <r>
          <rPr>
            <sz val="9"/>
            <color indexed="81"/>
            <rFont val="Tahoma"/>
            <family val="2"/>
            <charset val="186"/>
          </rPr>
          <t>Tabelist 6</t>
        </r>
      </text>
    </comment>
    <comment ref="A20" authorId="0" shapeId="0">
      <text>
        <r>
          <rPr>
            <sz val="9"/>
            <color indexed="81"/>
            <rFont val="Tahoma"/>
            <family val="2"/>
            <charset val="186"/>
          </rPr>
          <t>Tabelist 6</t>
        </r>
      </text>
    </comment>
    <comment ref="C29" authorId="0" shapeId="0">
      <text>
        <r>
          <rPr>
            <sz val="9"/>
            <color indexed="81"/>
            <rFont val="Tahoma"/>
            <family val="2"/>
            <charset val="186"/>
          </rPr>
          <t>Sageli väga madal või isegi negatiivne</t>
        </r>
      </text>
    </comment>
    <comment ref="I30" authorId="0" shapeId="0">
      <text>
        <r>
          <rPr>
            <sz val="9"/>
            <color indexed="81"/>
            <rFont val="Tahoma"/>
            <family val="2"/>
            <charset val="186"/>
          </rPr>
          <t>Guess, mis on arvatavasti lähim IRR väärtusele. Guess väärtus peab olema vähemalt -9%, et IRR kuvaks väärtuse.</t>
        </r>
      </text>
    </comment>
    <comment ref="A39" authorId="0" shapeId="0">
      <text>
        <r>
          <rPr>
            <sz val="9"/>
            <color indexed="81"/>
            <rFont val="Tahoma"/>
            <family val="2"/>
            <charset val="186"/>
          </rPr>
          <t>Tabelist 4</t>
        </r>
      </text>
    </comment>
    <comment ref="A46" authorId="1" shapeId="0">
      <text>
        <r>
          <rPr>
            <sz val="9"/>
            <color indexed="81"/>
            <rFont val="Tahoma"/>
            <family val="2"/>
            <charset val="186"/>
          </rPr>
          <t>Tabelist 4</t>
        </r>
      </text>
    </comment>
    <comment ref="A47" authorId="0" shapeId="0">
      <text>
        <r>
          <rPr>
            <sz val="9"/>
            <color indexed="81"/>
            <rFont val="Tahoma"/>
            <family val="2"/>
            <charset val="186"/>
          </rPr>
          <t>Tabelist 1.1.a</t>
        </r>
      </text>
    </comment>
    <comment ref="A48" authorId="0" shapeId="0">
      <text>
        <r>
          <rPr>
            <sz val="9"/>
            <color indexed="81"/>
            <rFont val="Tahoma"/>
            <family val="2"/>
            <charset val="186"/>
          </rPr>
          <t>Tabelist 8</t>
        </r>
      </text>
    </comment>
    <comment ref="C57" authorId="0" shapeId="0">
      <text>
        <r>
          <rPr>
            <sz val="9"/>
            <color indexed="81"/>
            <rFont val="Tahoma"/>
            <family val="2"/>
            <charset val="186"/>
          </rPr>
          <t>Peab olema negatiivne</t>
        </r>
      </text>
    </comment>
  </commentList>
</comments>
</file>

<file path=xl/comments6.xml><?xml version="1.0" encoding="utf-8"?>
<comments xmlns="http://schemas.openxmlformats.org/spreadsheetml/2006/main">
  <authors>
    <author>Siiri</author>
  </authors>
  <commentList>
    <comment ref="A8" authorId="0" shapeId="0">
      <text>
        <r>
          <rPr>
            <sz val="9"/>
            <color indexed="81"/>
            <rFont val="Tahoma"/>
            <family val="2"/>
            <charset val="186"/>
          </rPr>
          <t>Tabelist 5</t>
        </r>
      </text>
    </comment>
    <comment ref="A12" authorId="0" shapeId="0">
      <text>
        <r>
          <rPr>
            <sz val="9"/>
            <color indexed="81"/>
            <rFont val="Tahoma"/>
            <family val="2"/>
            <charset val="186"/>
          </rPr>
          <t>Kirjutage prognoosiperioodi viimase aasta tulude ja kulude vahe number 
prognoosiperioodi ületavatele kasuliku eluea aastatele</t>
        </r>
      </text>
    </comment>
    <comment ref="AB12" authorId="0" shapeId="0">
      <text>
        <r>
          <rPr>
            <sz val="9"/>
            <color indexed="81"/>
            <rFont val="Tahoma"/>
            <family val="2"/>
            <charset val="186"/>
          </rPr>
          <t>Kirjutage prognoosiperioodi viimase aasta tulude ja kulude vahe number nii mitmele aastale, kui palju projekti vara kasulik eluiga on pikem kui arvestusperiood</t>
        </r>
      </text>
    </comment>
    <comment ref="A14" authorId="0" shapeId="0">
      <text>
        <r>
          <rPr>
            <sz val="9"/>
            <color indexed="81"/>
            <rFont val="Tahoma"/>
            <family val="2"/>
            <charset val="186"/>
          </rPr>
          <t>Arvesse saab võtta ainult positiivset jääkväärtust</t>
        </r>
      </text>
    </comment>
  </commentList>
</comments>
</file>

<file path=xl/sharedStrings.xml><?xml version="1.0" encoding="utf-8"?>
<sst xmlns="http://schemas.openxmlformats.org/spreadsheetml/2006/main" count="1232" uniqueCount="338">
  <si>
    <t>Hind</t>
  </si>
  <si>
    <t>Müügitulu</t>
  </si>
  <si>
    <t>Ühik</t>
  </si>
  <si>
    <t>Eur</t>
  </si>
  <si>
    <t>aasta 5</t>
  </si>
  <si>
    <t>aasta 6</t>
  </si>
  <si>
    <t>aasta 7</t>
  </si>
  <si>
    <t>aasta 8</t>
  </si>
  <si>
    <t>aasta 9</t>
  </si>
  <si>
    <t>aasta 10</t>
  </si>
  <si>
    <t>aasta 11</t>
  </si>
  <si>
    <t>aasta 12</t>
  </si>
  <si>
    <t>aasta 13</t>
  </si>
  <si>
    <t>aasta 14</t>
  </si>
  <si>
    <t>aasta 15</t>
  </si>
  <si>
    <t>aasta 16</t>
  </si>
  <si>
    <t>aasta 17</t>
  </si>
  <si>
    <t>aasta 18</t>
  </si>
  <si>
    <t>aasta 19</t>
  </si>
  <si>
    <t>aasta 20</t>
  </si>
  <si>
    <t>TULUD KOKKU</t>
  </si>
  <si>
    <t>Toode/teenus 5</t>
  </si>
  <si>
    <t>Toode/teenus 6</t>
  </si>
  <si>
    <t>Toode/teenus 7</t>
  </si>
  <si>
    <t>Toode/teenus 8</t>
  </si>
  <si>
    <t>Toode/teenus 9</t>
  </si>
  <si>
    <t>Toode/teenus 10</t>
  </si>
  <si>
    <t>KULUD</t>
  </si>
  <si>
    <t>Kulu 1</t>
  </si>
  <si>
    <t>Kulu 2</t>
  </si>
  <si>
    <t>Kulu 3</t>
  </si>
  <si>
    <t>Kulu 4</t>
  </si>
  <si>
    <t>Kulu 5</t>
  </si>
  <si>
    <t>Kulu 6</t>
  </si>
  <si>
    <t>Kulu 7</t>
  </si>
  <si>
    <t>Kulu 8</t>
  </si>
  <si>
    <t>Kulu 9</t>
  </si>
  <si>
    <t>Kulu 10</t>
  </si>
  <si>
    <t>KULUD KOKKU</t>
  </si>
  <si>
    <t>Tulude ja kulude vahe</t>
  </si>
  <si>
    <t>TULUD</t>
  </si>
  <si>
    <r>
      <rPr>
        <b/>
        <sz val="11"/>
        <color rgb="FFC00000"/>
        <rFont val="Calibri"/>
        <family val="2"/>
        <charset val="186"/>
        <scheme val="minor"/>
      </rPr>
      <t>Muu tulu</t>
    </r>
    <r>
      <rPr>
        <sz val="11"/>
        <color rgb="FFC00000"/>
        <rFont val="Calibri"/>
        <family val="2"/>
        <charset val="186"/>
        <scheme val="minor"/>
      </rPr>
      <t xml:space="preserve"> (nimetage)</t>
    </r>
  </si>
  <si>
    <t>aasta 1</t>
  </si>
  <si>
    <t>Ühik 5</t>
  </si>
  <si>
    <t>Ühik 6</t>
  </si>
  <si>
    <t>Ühik 7</t>
  </si>
  <si>
    <t>Ühik 8</t>
  </si>
  <si>
    <t>Ühik 9</t>
  </si>
  <si>
    <t>Ühik 10</t>
  </si>
  <si>
    <t>LISANDUVAD TULUD KOKKU</t>
  </si>
  <si>
    <t>LISANDUVAD TULUD</t>
  </si>
  <si>
    <t>LISANDUVAD KULUD</t>
  </si>
  <si>
    <t>LISANDUVAD KULUD KOKKU</t>
  </si>
  <si>
    <t>Projekti vara kasulik eluiga (aastates)</t>
  </si>
  <si>
    <t>PROJEKTI KULUD KOKKU</t>
  </si>
  <si>
    <t>KOKKU</t>
  </si>
  <si>
    <t>PROJEKTI ABIKÕLBLIKUD KULUD KOKKU</t>
  </si>
  <si>
    <t>Tabel 4  Lisanduvate tulude ja kulude prognoos (juurdekasvuline stsenaarium)</t>
  </si>
  <si>
    <t>Projekti mitteabikõlblikud kulud</t>
  </si>
  <si>
    <t>Reaalne diskontomäär</t>
  </si>
  <si>
    <t>aastat</t>
  </si>
  <si>
    <t>Nr</t>
  </si>
  <si>
    <t>Näitaja</t>
  </si>
  <si>
    <t>Tabel 5  Finantseerimisvajaku arvutuskäik ja vähendatud abikõlblike kulude leidmine</t>
  </si>
  <si>
    <t>Projekti elluviimise kulud</t>
  </si>
  <si>
    <t>Projekti vara jääkväärtus</t>
  </si>
  <si>
    <t>Projekti tegevustulud</t>
  </si>
  <si>
    <t>Projekti tegevuskulud</t>
  </si>
  <si>
    <t>Projekti puhastulu</t>
  </si>
  <si>
    <t>Finantseerimisvajak</t>
  </si>
  <si>
    <t>Finantseerimisvajaku määr</t>
  </si>
  <si>
    <t>Abikõlblikud projekti elluviimise kulud</t>
  </si>
  <si>
    <t>Toetuse määr</t>
  </si>
  <si>
    <t>Toetuse suurus</t>
  </si>
  <si>
    <r>
      <t xml:space="preserve">Toetustaotluse rahuldamise otsuses või programmis määratletud projekti abikõlblikud kulud, nn </t>
    </r>
    <r>
      <rPr>
        <b/>
        <sz val="11"/>
        <color theme="1"/>
        <rFont val="Calibri"/>
        <family val="2"/>
        <charset val="186"/>
        <scheme val="minor"/>
      </rPr>
      <t>vähendatud abikõlblikud kulud</t>
    </r>
  </si>
  <si>
    <r>
      <rPr>
        <b/>
        <sz val="11"/>
        <color theme="1"/>
        <rFont val="Calibri"/>
        <family val="2"/>
        <charset val="186"/>
        <scheme val="minor"/>
      </rPr>
      <t>Diskonteerimata väärtus</t>
    </r>
    <r>
      <rPr>
        <sz val="11"/>
        <color theme="1"/>
        <rFont val="Calibri"/>
        <family val="2"/>
        <charset val="186"/>
        <scheme val="minor"/>
      </rPr>
      <t xml:space="preserve"> (eur)</t>
    </r>
  </si>
  <si>
    <r>
      <rPr>
        <b/>
        <sz val="11"/>
        <color theme="1"/>
        <rFont val="Calibri"/>
        <family val="2"/>
        <charset val="186"/>
        <scheme val="minor"/>
      </rPr>
      <t>Diskonteeritud väärtus</t>
    </r>
    <r>
      <rPr>
        <sz val="11"/>
        <color theme="1"/>
        <rFont val="Calibri"/>
        <family val="2"/>
        <charset val="186"/>
        <scheme val="minor"/>
      </rPr>
      <t xml:space="preserve"> (eur)</t>
    </r>
  </si>
  <si>
    <t>Tulude poolel:</t>
  </si>
  <si>
    <t>Sisestage toodete/teenuste nimetused ja ühikute nimetused</t>
  </si>
  <si>
    <t>Sisestage toodete/teenuste ühikute arvud ja ühikuhinnad</t>
  </si>
  <si>
    <t>Kulude poolel:</t>
  </si>
  <si>
    <t>Tabel 3</t>
  </si>
  <si>
    <t>Sisestage null-stsenaariumi ühikute arvud ja hinnad</t>
  </si>
  <si>
    <t xml:space="preserve">Sisestage muude tulude ja kulude numbrid null-stsenaariumi korral </t>
  </si>
  <si>
    <t>Tabel 4</t>
  </si>
  <si>
    <t>Lisanduvate tulud ja kulud arvutatakse automaatselt täis-stsenaariumi ja null-stsenaariumi näitajate järgi</t>
  </si>
  <si>
    <t>Toodete/teenuste nimetused ning tulude ja kulude nimetused kanduvad üle tabelist 2</t>
  </si>
  <si>
    <t>Mittevajalikke ridu soovitame mitte kustutada (võib vajadusel varjata), kuna 2., 3. ja 4. töölehe tabelid on omavahel valemitega seotud.</t>
  </si>
  <si>
    <t>aasta 21</t>
  </si>
  <si>
    <t>aasta 22</t>
  </si>
  <si>
    <t>aasta 23</t>
  </si>
  <si>
    <t>aasta 24</t>
  </si>
  <si>
    <t>aasta 25</t>
  </si>
  <si>
    <t>aasta 30</t>
  </si>
  <si>
    <t>aasta 31</t>
  </si>
  <si>
    <t>aasta 2</t>
  </si>
  <si>
    <t>aasta 3</t>
  </si>
  <si>
    <t>aasta 4</t>
  </si>
  <si>
    <t>Kulude nimetused kopeeruvad ise tabelist a</t>
  </si>
  <si>
    <t>Tabel 1.1.a  Uue projekti elluviimise kulud</t>
  </si>
  <si>
    <r>
      <t xml:space="preserve">Tabel 1.1.b  Uue projekti elluviimise </t>
    </r>
    <r>
      <rPr>
        <b/>
        <u/>
        <sz val="14"/>
        <color rgb="FFCC6600"/>
        <rFont val="Calibri"/>
        <family val="2"/>
        <charset val="186"/>
        <scheme val="minor"/>
      </rPr>
      <t>abikõlblikud</t>
    </r>
    <r>
      <rPr>
        <b/>
        <sz val="14"/>
        <color rgb="FFCC6600"/>
        <rFont val="Calibri"/>
        <family val="2"/>
        <charset val="186"/>
        <scheme val="minor"/>
      </rPr>
      <t xml:space="preserve"> kulud</t>
    </r>
  </si>
  <si>
    <t>Põhivara kasutusele võtmise kuu</t>
  </si>
  <si>
    <t>Põhivara kasutusele võtmise aasta</t>
  </si>
  <si>
    <t>Jaanuar</t>
  </si>
  <si>
    <t>Veebruar</t>
  </si>
  <si>
    <t>Märts</t>
  </si>
  <si>
    <t>Mai</t>
  </si>
  <si>
    <t>Juuni</t>
  </si>
  <si>
    <t>Juuli</t>
  </si>
  <si>
    <t>August</t>
  </si>
  <si>
    <t>September</t>
  </si>
  <si>
    <t>Oktoober</t>
  </si>
  <si>
    <t>November</t>
  </si>
  <si>
    <t>Detsember</t>
  </si>
  <si>
    <t>Tabelis 1.1.a märgitakse kõik projekti kulud (nii abikõlblikud kui mitteabikõlblikud kulud)</t>
  </si>
  <si>
    <t>Perioodi pikkus</t>
  </si>
  <si>
    <t>Prognoosiperioodi algusaasta</t>
  </si>
  <si>
    <t>Prognoosiperioodi lõppaasta</t>
  </si>
  <si>
    <t>Toodete/teenuste müük</t>
  </si>
  <si>
    <t>Uue projekti kulud</t>
  </si>
  <si>
    <t>Raha jääk kasvavalt</t>
  </si>
  <si>
    <t>RAHA SISSETULEKUD</t>
  </si>
  <si>
    <t>RAHA VÄLJAMINEKUD</t>
  </si>
  <si>
    <t>RAHA SISSETULEK KOKKU</t>
  </si>
  <si>
    <t>RAHA VÄLJAMINEK KOKKU</t>
  </si>
  <si>
    <t>Sissetulekute ja  väljaminekute vahe</t>
  </si>
  <si>
    <t>tk</t>
  </si>
  <si>
    <t>Tabel 1.1.a
Tabel 1.2.a</t>
  </si>
  <si>
    <t>Tabel 1.1.b
Tabel 1.2.b</t>
  </si>
  <si>
    <t>Üldkulud kokku</t>
  </si>
  <si>
    <t>Kompetentskeskuse personalikulud kokku</t>
  </si>
  <si>
    <t>Personalikulud kokku</t>
  </si>
  <si>
    <r>
      <t>Üldkulud</t>
    </r>
    <r>
      <rPr>
        <sz val="10"/>
        <color rgb="FFC00000"/>
        <rFont val="Calibri"/>
        <family val="2"/>
        <charset val="186"/>
        <scheme val="minor"/>
      </rPr>
      <t xml:space="preserve"> 
(kommunaal-, side-, transpordikulu, üürikulu, bürootarbed)</t>
    </r>
  </si>
  <si>
    <t>Üldkulu 7</t>
  </si>
  <si>
    <t>Üldkulu 8</t>
  </si>
  <si>
    <t>Üldkulu 9</t>
  </si>
  <si>
    <t>Üldkulu 10</t>
  </si>
  <si>
    <t>Üldkulu 11</t>
  </si>
  <si>
    <t>Üldkulu 12</t>
  </si>
  <si>
    <t>Üldkulu 13</t>
  </si>
  <si>
    <t>Üldkulu 14</t>
  </si>
  <si>
    <t>Üldkulu 15</t>
  </si>
  <si>
    <t>Kompetentsikeskuse personalikulud</t>
  </si>
  <si>
    <t>Valdkonna kulud kokku</t>
  </si>
  <si>
    <r>
      <t>Üldkulud</t>
    </r>
    <r>
      <rPr>
        <sz val="10"/>
        <color rgb="FF517A00"/>
        <rFont val="Calibri"/>
        <family val="2"/>
        <charset val="186"/>
        <scheme val="minor"/>
      </rPr>
      <t xml:space="preserve"> 
(kommunaal-, side-, transpordikulu, üürikulu, bürootarbed)</t>
    </r>
  </si>
  <si>
    <r>
      <t>Üldkulud</t>
    </r>
    <r>
      <rPr>
        <sz val="10"/>
        <color rgb="FF000099"/>
        <rFont val="Calibri"/>
        <family val="2"/>
        <charset val="186"/>
        <scheme val="minor"/>
      </rPr>
      <t xml:space="preserve"> 
(kommunaal-, side-, transpordikulu, üürikulu, bürootarbed)</t>
    </r>
  </si>
  <si>
    <t>Kompetentsikeskuse kulud</t>
  </si>
  <si>
    <t>Sisestage kulude nimetused ja summad</t>
  </si>
  <si>
    <t>Tabel 6</t>
  </si>
  <si>
    <r>
      <t xml:space="preserve">Tulude ja kulude prognooside töölehtedel saab grupeeritud ridu avada ja varjata </t>
    </r>
    <r>
      <rPr>
        <b/>
        <sz val="14"/>
        <color theme="1"/>
        <rFont val="Calibri"/>
        <family val="2"/>
        <charset val="186"/>
        <scheme val="minor"/>
      </rPr>
      <t>+</t>
    </r>
    <r>
      <rPr>
        <sz val="11"/>
        <color theme="1"/>
        <rFont val="Calibri"/>
        <family val="2"/>
        <charset val="186"/>
        <scheme val="minor"/>
      </rPr>
      <t xml:space="preserve"> ja </t>
    </r>
    <r>
      <rPr>
        <b/>
        <sz val="14"/>
        <color theme="1"/>
        <rFont val="Calibri"/>
        <family val="2"/>
        <charset val="186"/>
        <scheme val="minor"/>
      </rPr>
      <t>-</t>
    </r>
    <r>
      <rPr>
        <sz val="11"/>
        <color theme="1"/>
        <rFont val="Calibri"/>
        <family val="2"/>
        <charset val="186"/>
        <scheme val="minor"/>
      </rPr>
      <t xml:space="preserve"> märgile vajutades (tabeli vasakul servas).</t>
    </r>
  </si>
  <si>
    <r>
      <t xml:space="preserve">Uue projekti </t>
    </r>
    <r>
      <rPr>
        <b/>
        <sz val="11"/>
        <color theme="1"/>
        <rFont val="Calibri"/>
        <family val="2"/>
        <charset val="186"/>
        <scheme val="minor"/>
      </rPr>
      <t>personalikulud</t>
    </r>
    <r>
      <rPr>
        <sz val="11"/>
        <color theme="1"/>
        <rFont val="Calibri"/>
        <family val="2"/>
        <charset val="186"/>
        <scheme val="minor"/>
      </rPr>
      <t xml:space="preserve"> tuua välja ametinimetuste kaupa ning lisada sulgudesse selgitus, millise tegevusvaldkonna või valdkondadega on vastav ametikoht seotud (sh ei pea kasutama pikka nimetust vaid võib lisada tegevusvaldkonna numbri)</t>
    </r>
  </si>
  <si>
    <t xml:space="preserve">Tabel 1.1. 
Tabel 1.2. </t>
  </si>
  <si>
    <t>Muud teadus- või arendusprojektid</t>
  </si>
  <si>
    <t>Toetused ülikoolilt</t>
  </si>
  <si>
    <t>Laenu võtmine</t>
  </si>
  <si>
    <t>Laenuintressid</t>
  </si>
  <si>
    <t>Laenu jääk aasta lõpuks</t>
  </si>
  <si>
    <t>Laenu põhiosa tagasimaksmine</t>
  </si>
  <si>
    <r>
      <rPr>
        <b/>
        <sz val="11"/>
        <color theme="1"/>
        <rFont val="Calibri"/>
        <family val="2"/>
        <charset val="186"/>
        <scheme val="minor"/>
      </rPr>
      <t>Personalikulud</t>
    </r>
    <r>
      <rPr>
        <sz val="11"/>
        <color theme="1"/>
        <rFont val="Calibri"/>
        <family val="2"/>
        <charset val="186"/>
        <scheme val="minor"/>
      </rPr>
      <t xml:space="preserve"> tuua välja ametinimetuste kaupa ning lisada sulgudesse selgitus, millise tegevusvaldkonna või valdkondadega on vastav ametikoht seotud (sh ei pea kasutama pikka nimetust vaid võib lisada tegevusvaldkonna numbri)</t>
    </r>
  </si>
  <si>
    <t>Sisestage projektide kulude nimetused. Tabelite 1.1. summad peavad vastama projekti eelarvele.</t>
  </si>
  <si>
    <t>Sisestage projektide kulude summad aastate kaupa</t>
  </si>
  <si>
    <t>Sisestage projektide abikõlblike kulude summad aastate kaupa</t>
  </si>
  <si>
    <t>Juhised finantsanalüüsi tabelite täitmiseks</t>
  </si>
  <si>
    <t>Üldine</t>
  </si>
  <si>
    <t xml:space="preserve">Finatsanalüüs tuleb koostada vastavalt tulu teenivate projektide juhendile programmperioodil 2014-2020. </t>
  </si>
  <si>
    <t xml:space="preserve">Projekti spetsiifiliste eelduste kohta  tulu-kulu osas (nt tarbijaskonna muutus, tarbitava koguse muutus vmt) esitada eraldi selgitused analüüsi tekstilise osana. </t>
  </si>
  <si>
    <t xml:space="preserve">Finantsanalüüs koos puhastulu analüüsiga koostatakse juhul kui: 
1) projekti abikõlblikud kulud on üle 1 miljoni euro või 
2) toetus on riigiabi suurettevõtjatele (sinna kuuluvad ka KOV-id, riigiasutused ja kõik juriidilisid isikud, kus riigi või KOV-i osalus on üle 25 %) </t>
  </si>
  <si>
    <t>Finantsanalüüs</t>
  </si>
  <si>
    <t>Projekti nimi</t>
  </si>
  <si>
    <t>Taotleja nimi</t>
  </si>
  <si>
    <t>Kontaktisik</t>
  </si>
  <si>
    <t>E-post</t>
  </si>
  <si>
    <t>Telefon</t>
  </si>
  <si>
    <t>Arvestusperioodi algusaasta</t>
  </si>
  <si>
    <t>Arvestusperioodi lõppaasta</t>
  </si>
  <si>
    <t>Arvestusperioodi pikkus</t>
  </si>
  <si>
    <t>Arvestusperioodi pikkuse valiku põhjendus</t>
  </si>
  <si>
    <t>Projekti elluviimise aeg</t>
  </si>
  <si>
    <t>Alguskuupäev</t>
  </si>
  <si>
    <t>Lõppkuupäev</t>
  </si>
  <si>
    <r>
      <t xml:space="preserve">Projekti raames soetatava </t>
    </r>
    <r>
      <rPr>
        <b/>
        <u/>
        <sz val="12"/>
        <color rgb="FFCC6600"/>
        <rFont val="Calibri"/>
        <family val="2"/>
        <charset val="186"/>
        <scheme val="minor"/>
      </rPr>
      <t>põhivara</t>
    </r>
    <r>
      <rPr>
        <b/>
        <sz val="12"/>
        <color rgb="FFCC6600"/>
        <rFont val="Calibri"/>
        <family val="2"/>
        <charset val="186"/>
        <scheme val="minor"/>
      </rPr>
      <t xml:space="preserve"> kasulik eluiga</t>
    </r>
  </si>
  <si>
    <t>Kasuliku eluaea viimane aasta</t>
  </si>
  <si>
    <t>Kogu põhivara kasuliku eluea viimane aasta</t>
  </si>
  <si>
    <t>Mitme aasta võrra ületab põhivara kasulik eluiga prognoosiperioodi</t>
  </si>
  <si>
    <t>Tulude ja kulude vahe kasvavalt</t>
  </si>
  <si>
    <t>Tabel 7.a  Kapitali tasuvus juurdekasvulise stsenaariumi alusel</t>
  </si>
  <si>
    <t>Eesmärk on kontrollida, kas projekt on tulus kapitalipigutuse seisukohalt. Tuua välja selgitused näitajate tulemuste kohta.</t>
  </si>
  <si>
    <t>SISSETULEKUD</t>
  </si>
  <si>
    <t>Lisanduvad (juurdekasvulised) tulud</t>
  </si>
  <si>
    <t>Põhivara jääkväärtus</t>
  </si>
  <si>
    <t>SISSETULEKUD KOKKU</t>
  </si>
  <si>
    <t>VÄLJAMINEKUD</t>
  </si>
  <si>
    <t>Lisanduvad (juurdekasvulised) kulud</t>
  </si>
  <si>
    <t>Erakapital</t>
  </si>
  <si>
    <t>Toetused</t>
  </si>
  <si>
    <t>VÄLJAMINEKUD KOKKU</t>
  </si>
  <si>
    <t>Sissetulekute ja  väljaminekute vahe (netoväärtus)</t>
  </si>
  <si>
    <t>Diskontomäär</t>
  </si>
  <si>
    <t>Kapitali rahaline nüüdispuhasväärtus FNPV</t>
  </si>
  <si>
    <t>Kapitali rahaline tasuvuse määr  FRR/K</t>
  </si>
  <si>
    <t>Guess</t>
  </si>
  <si>
    <t>Tabel 7.b  Investeeringu tasuvus juurdekasvulise stsenaariumi alusel</t>
  </si>
  <si>
    <t>Need näitajad osutavad, kas projekti puhaslaekumisega on võimalik katta investeeringukulud, olenemata nende finantseerimisviisist.</t>
  </si>
  <si>
    <t>Investeeringu rahaline nüüdispuhasväärtus FNPV</t>
  </si>
  <si>
    <t>Investeeringu rahaline tasuvuse määr  FRR/C</t>
  </si>
  <si>
    <t>Erakapital (nimetage)</t>
  </si>
  <si>
    <t>Projekti investeeringukulud uues projektis</t>
  </si>
  <si>
    <t>Tabel 5</t>
  </si>
  <si>
    <t>Tabel 5 täitub automaatselt eelmiste töölehtede andmete alusel.
Juhul, kui lähteandmete lahtreid/piirkondi ei ole muudetud, siis ei ole vaja siin tabelis ise midagi korrigeerida.</t>
  </si>
  <si>
    <t>Tabel 7</t>
  </si>
  <si>
    <t>Tabel 7 täitub automaatselt eelmiste töölehtede andmete alusel.
Juhul, kui lähteandmete lahtreid/piirkondi ei ole muudetud, siis ei ole vaja siin tabelis midagi lisada/korrigeerida.</t>
  </si>
  <si>
    <t>Arvestusperioodid</t>
  </si>
  <si>
    <t>Valdkond</t>
  </si>
  <si>
    <t>Arvestusperiood aastates</t>
  </si>
  <si>
    <t>Energia</t>
  </si>
  <si>
    <t>15-25</t>
  </si>
  <si>
    <t>Veevarustus / kanalisatsioon</t>
  </si>
  <si>
    <t xml:space="preserve">Raudteed </t>
  </si>
  <si>
    <t>Maanteed</t>
  </si>
  <si>
    <t>25-30</t>
  </si>
  <si>
    <t>Sadamad ja lennujaamad</t>
  </si>
  <si>
    <t>Linnatransport</t>
  </si>
  <si>
    <t>Jäätmekäitlus</t>
  </si>
  <si>
    <t>Telekommunikatsioon</t>
  </si>
  <si>
    <t>15-20</t>
  </si>
  <si>
    <t>Teadusuuringud ja innovatsioon</t>
  </si>
  <si>
    <t>Äriinfrastruktuur</t>
  </si>
  <si>
    <t>10-15</t>
  </si>
  <si>
    <t>Muud valdkonnad</t>
  </si>
  <si>
    <t>Esitatud perioodid sisaldavad projekti rakendusperioodi. Ebatavaliselt pikaajaliste ehitustööde korral võib kasutada pikemat perioodi.</t>
  </si>
  <si>
    <t>Brutopalgale lisanduvate tööjõumaksude määrad</t>
  </si>
  <si>
    <t>Sotsiaalmaksu määr</t>
  </si>
  <si>
    <t>Tööandjapoolne töötuskindlustusmakse määr</t>
  </si>
  <si>
    <t>Maksumäärad kokku</t>
  </si>
  <si>
    <t>Sotsiaal- ja tk.m.</t>
  </si>
  <si>
    <t>Sotsiaalmaksu määr:</t>
  </si>
  <si>
    <t>Töötuskindlustusmakse määr:</t>
  </si>
  <si>
    <t>2011.a.  1,4%</t>
  </si>
  <si>
    <t>2012.a.  1,4%</t>
  </si>
  <si>
    <t>2014.a.  1%</t>
  </si>
  <si>
    <t>2013.a.  1%</t>
  </si>
  <si>
    <t>Brutotasud kokku</t>
  </si>
  <si>
    <t>Tabel 2  Tulude ja kulude prognoos, uue projektiga stsenaarium (täis-stsenaarium)</t>
  </si>
  <si>
    <t>Tabel 3  Tulude ja kulude prognoos, uue projektita stsenaarium (null-stsenaarium)</t>
  </si>
  <si>
    <t>Tabel 6  Rahavood uue projekti kulude ja täis-stsenaariumi tulude-kulude alusel</t>
  </si>
  <si>
    <t>Null-stsenaarium kirjeldab tulusid-kulusid juhul, kui ei oleks viidud ellu uut projekti.</t>
  </si>
  <si>
    <t>Kontrollige/korrigeerige töölehel "Maksumäärad" sotsiaal- ja töötuskindlustusmakse määrad aastate kaupa</t>
  </si>
  <si>
    <t xml:space="preserve">Rahavoogude tabelisse kanduvad üle tulude ja kulude prognoositud numbrid ning uue projekti kulud. </t>
  </si>
  <si>
    <t>Tabel 8</t>
  </si>
  <si>
    <r>
      <t xml:space="preserve"> </t>
    </r>
    <r>
      <rPr>
        <b/>
        <sz val="11"/>
        <color theme="1"/>
        <rFont val="Calibri"/>
        <family val="2"/>
        <charset val="186"/>
        <scheme val="minor"/>
      </rPr>
      <t>Jääkväärtus</t>
    </r>
    <r>
      <rPr>
        <sz val="11"/>
        <color theme="1"/>
        <rFont val="Calibri"/>
        <family val="2"/>
        <charset val="186"/>
        <scheme val="minor"/>
      </rPr>
      <t xml:space="preserve"> - projekti väärtus arvestusperioodi viimasel aastal. 
Perioodi 2014-2020 kulu-tulude analüüsi juhendi kohaselt  arvutatakse jääkväärtus arvestusperioodi viimase aasta  lõpust kuni projekti eluea perioodi lõpuni, arvestades  sel perioodil arvestusperioodi viimase aasta rahavoogusid.
Näiteks kui projekti eluiga on 50 aastat ning arvestusperiood 30 aastat, eeldame, et pärast arvestusperioodi 20 aasta jooksul genereerib projekt rahavoogusid samal tasemel, mis arvestusperioodi viimasel aastal.  Rahavoogude NPV, mis genereeritakse 20 aasta jooksul pärast arvestusperioodi, lisatakse finantseerimisvajaku arvutamisel jääkväärtusena  arvestusperioodi viimasele aastale.</t>
    </r>
  </si>
  <si>
    <t xml:space="preserve">Tabel 8  Projekti vara jääkväärtuse arvutamine  </t>
  </si>
  <si>
    <r>
      <t xml:space="preserve">Arvestusperioodist pikema kasuliku elueaga projekti varade jääkväärtuse kindlaksmääramiseks tuleb arvutada nende allesjäänud kasutusaastate rahavoogude nüüdispuhasväärtus. Jääkväärtus arvestatakse arvestusperioodi viimase aasta  lõpust kuni projekti eluea perioodi lõpuni, arvestades  sel perioodil </t>
    </r>
    <r>
      <rPr>
        <b/>
        <sz val="10"/>
        <rFont val="Calibri"/>
        <family val="2"/>
        <charset val="186"/>
        <scheme val="minor"/>
      </rPr>
      <t>arvestusperioodi viimase aasta</t>
    </r>
    <r>
      <rPr>
        <sz val="10"/>
        <rFont val="Calibri"/>
        <family val="2"/>
        <charset val="186"/>
        <scheme val="minor"/>
      </rPr>
      <t xml:space="preserve"> rahavoogusid (st tulusid ja kulusid käsitletakse pärast arvestusperioodi lõppu konstantsena). </t>
    </r>
  </si>
  <si>
    <t>Projekti vara kasulik eluiga ületab arvestusperioodi</t>
  </si>
  <si>
    <t>Arvestusperiood</t>
  </si>
  <si>
    <t>Arvestusperioodi ületavad aastad</t>
  </si>
  <si>
    <t>Jääkväärtuse arvutamise vajalikkus</t>
  </si>
  <si>
    <t>Lisanduvate tulude ja kulude vahe prognoosiperioodi viimasel aastal</t>
  </si>
  <si>
    <t>Lisanduvate tulude ja kulude vahe arvestusperioodile järgnevatel kasuliku eluea aastatel (jääkväärtuse arvutamiseks)</t>
  </si>
  <si>
    <t>Projekti vara jääkväärtus finantseerimisvajaku arvutamiseks</t>
  </si>
  <si>
    <t>Projekti vara diskonteeritud jääkväärtus finantseerimisvajaku arvutamiseks</t>
  </si>
  <si>
    <t>Analüüsi koostamise kuupäev</t>
  </si>
  <si>
    <t>Juhul, kui projekti varale on vaja arvutada jääkväärtus, sisestage arvestusperioodi viimase aasta lisanduvate tulude ja kulude vahe number arvestusperioodi ületavate aastate lahtritesse.</t>
  </si>
  <si>
    <t>Diskonteeritud lisanduvate tulude ja kulude vahe arvestusperioodil</t>
  </si>
  <si>
    <r>
      <t xml:space="preserve">Juhul kui projekti arvestusperioodi diskonteeritud lisanduvad kulud on suuremad või võrdsed kui diskonteeritud lisanduvad tulud, siis jääkväärtuse arvestust vaja teha ei ole ning tabelit 8 ei ole vaja täita.  
</t>
    </r>
    <r>
      <rPr>
        <b/>
        <sz val="11"/>
        <color theme="1"/>
        <rFont val="Calibri"/>
        <family val="2"/>
        <charset val="186"/>
        <scheme val="minor"/>
      </rPr>
      <t/>
    </r>
  </si>
  <si>
    <t>Mittemajanduslikud tegevused</t>
  </si>
  <si>
    <t>Materiaalse ja immateriaalse vara soetamine</t>
  </si>
  <si>
    <t>Erialase õppe-ja teadusteabe soetamine ja ligipääs</t>
  </si>
  <si>
    <t>Koolitustel ja konverentsidel osalemine (osavõtumaksud, lähetusega seotud kulud)</t>
  </si>
  <si>
    <t>Sisseostetavad tugiteenused</t>
  </si>
  <si>
    <t>Uuringute tellimise kulud, arendusprojektid</t>
  </si>
  <si>
    <t>Ürituste korraldamine</t>
  </si>
  <si>
    <t>Rahvusvahelistumine</t>
  </si>
  <si>
    <t>Majanduslikud tegevused (GE)</t>
  </si>
  <si>
    <t>Tegevusvaldkonna 5 kulud kokku</t>
  </si>
  <si>
    <t>Tegevusvaldkonna 4 kulud kokku</t>
  </si>
  <si>
    <t>Tegevusvaldkonna 3 kulud kokku</t>
  </si>
  <si>
    <t>Tegevusvaldkonna 2 kulud kokku</t>
  </si>
  <si>
    <t>Tegevusvaldkonna 1 kulud kokku</t>
  </si>
  <si>
    <t>Alusuuring (tegevusvaldkonnad kokku)</t>
  </si>
  <si>
    <t>Rakendusuuring (VÄIKE) koostööprojektidena (tegevusvaldkonnad kokku)</t>
  </si>
  <si>
    <t>Rakendusuuring (VÄIKE)</t>
  </si>
  <si>
    <t>Rakendusuuring (KESKMINE) (tegevusvaldkonnad kokku)</t>
  </si>
  <si>
    <t>Rakendusuuring (KESKMINE) koostööprojektidena (tegevusvaldkonnad kokku)</t>
  </si>
  <si>
    <t>Rakendusuuring (SUUR) (tegevusvaldkonnad kokku)</t>
  </si>
  <si>
    <t>Rakendusuuring (SUUR) koostööprojektidena (tegevusvaldkonnad kokku)</t>
  </si>
  <si>
    <t xml:space="preserve">Teostatavusuuring (VÄIKE) (tegevusvaldkonnad kokku) </t>
  </si>
  <si>
    <t>Teostatavusuuring (KESKMINE) (tegevusvaldkonnad kokku)</t>
  </si>
  <si>
    <t xml:space="preserve">Teostatavusuuring (SUUR) (tegevusvaldkonnad kokku) </t>
  </si>
  <si>
    <t>Tootearendus (VÄIKE) (tegevusvaldkonnad kokku)</t>
  </si>
  <si>
    <t>Tootearendus (VÄIKE) koostööprojektidena (tegevusvaldkonnad kokku)</t>
  </si>
  <si>
    <t>Tootearendus (KESKMINE) (tegevusvaldkonnad kokku)</t>
  </si>
  <si>
    <t>Tootearendus (KESKMINE) koostööprojektidena (tegevusvaldkonnad kokku)</t>
  </si>
  <si>
    <t>Tootearendus (SUUR) (tegevusvaldkonnad kokku)</t>
  </si>
  <si>
    <t>Tootearendus (SUUR) koostööprojektidena (tegevusvaldkonnad kokku)</t>
  </si>
  <si>
    <t>Teadusuuringute taristu arendamine (tegevusvaldkonnad kokku)</t>
  </si>
  <si>
    <t>Majanduslikud tegevused (VTA)</t>
  </si>
  <si>
    <t>Otsesed personalikulud (VTA)</t>
  </si>
  <si>
    <t>Kaudsed kulud (VTA)</t>
  </si>
  <si>
    <t>Muud personalikulud (VTA) (tervisekontroll)</t>
  </si>
  <si>
    <t>Turunduskulud (VTA)</t>
  </si>
  <si>
    <t>Tegevusvaldkond 1 (kokku, VTA)</t>
  </si>
  <si>
    <t>Tegevusvaldkond 2 (kokku, VTA)</t>
  </si>
  <si>
    <t>Tegevusvaldkond 3 (kokku, VTA)</t>
  </si>
  <si>
    <t>Tegevusvaldkond 4 (kokku, VTA)</t>
  </si>
  <si>
    <r>
      <t xml:space="preserve">ÜLDKULUD </t>
    </r>
    <r>
      <rPr>
        <sz val="10"/>
        <rFont val="Calibri"/>
        <family val="2"/>
        <charset val="186"/>
        <scheme val="minor"/>
      </rPr>
      <t>(kommunaal-, side-, transpordikulu, üürikulu, bürootarbed)</t>
    </r>
  </si>
  <si>
    <t>Tegevusvaldkond 5 (kokku, VTA)</t>
  </si>
  <si>
    <t>Majanduslikud tegevused (VTA) kokku</t>
  </si>
  <si>
    <t>Majanduslikud tegevused (GE) kokku</t>
  </si>
  <si>
    <r>
      <rPr>
        <sz val="10"/>
        <color rgb="FFCC6600"/>
        <rFont val="Calibri"/>
        <family val="2"/>
        <charset val="186"/>
        <scheme val="minor"/>
      </rPr>
      <t xml:space="preserve">Kompetentsikeskuse </t>
    </r>
    <r>
      <rPr>
        <b/>
        <sz val="12"/>
        <color rgb="FFCC6600"/>
        <rFont val="Calibri"/>
        <family val="2"/>
        <charset val="186"/>
        <scheme val="minor"/>
      </rPr>
      <t>OTSESED PERSONALI-KULUD</t>
    </r>
  </si>
  <si>
    <t>Mittemajanduslikud tegevused kokku</t>
  </si>
  <si>
    <t>Rakendusuuring (VÄIKE) (tegevusvaldkonnad kokku)</t>
  </si>
  <si>
    <t>Kompetentsikeskuse otsesed personalikulud kokku</t>
  </si>
  <si>
    <t>Kaudsed kulud kokku (15% otsestest personalikuludest)</t>
  </si>
  <si>
    <r>
      <rPr>
        <sz val="10"/>
        <rFont val="Calibri"/>
        <family val="2"/>
        <charset val="186"/>
        <scheme val="minor"/>
      </rPr>
      <t>Kompetentsikeskuse</t>
    </r>
    <r>
      <rPr>
        <b/>
        <sz val="12"/>
        <rFont val="Calibri"/>
        <family val="2"/>
        <charset val="186"/>
        <scheme val="minor"/>
      </rPr>
      <t xml:space="preserve"> PERSONALIKULUD</t>
    </r>
  </si>
  <si>
    <t>Tegevusvaldkond 3</t>
  </si>
  <si>
    <t>Tegevusvaldkond 4</t>
  </si>
  <si>
    <t>Tegevusvaldkond 5</t>
  </si>
  <si>
    <t>Tellimuste arv</t>
  </si>
  <si>
    <t>Kompleksanalüüs</t>
  </si>
  <si>
    <t>Teadusprojektide elluviimisega seotud kulud</t>
  </si>
  <si>
    <t>RTK toetus uuele projektile</t>
  </si>
  <si>
    <t>Ametinimetus (tegevusvaldkond)</t>
  </si>
  <si>
    <t xml:space="preserve">Tegevusvaldkond 2 </t>
  </si>
  <si>
    <t xml:space="preserve">Tegevusvaldkond 1 </t>
  </si>
  <si>
    <t>Tegevusvaldkond 1</t>
  </si>
  <si>
    <t>Toode/teenus 1</t>
  </si>
  <si>
    <t>Toode/teenus 2</t>
  </si>
  <si>
    <t>Toode/teenus 3</t>
  </si>
  <si>
    <t>Toode/teenus 4</t>
  </si>
  <si>
    <t>Üldkulu 1</t>
  </si>
  <si>
    <t>Üldkulu 2</t>
  </si>
  <si>
    <t>Üldkulu 3</t>
  </si>
  <si>
    <t>Üldkulu 4</t>
  </si>
  <si>
    <t>Üldkulu 5</t>
  </si>
  <si>
    <t>Üldkulu 6</t>
  </si>
  <si>
    <t>2017.-2020.a.  0,8%</t>
  </si>
  <si>
    <t>Kuni 2019.a.  33%</t>
  </si>
  <si>
    <t>Lisage tabelisse RTK toetussummad, muud raha laekumised ja väljaminekud (näit laenude võtmised ja laenude tagasimaksmised, laenuintressid, ülikooli toetused, teiste arendusprojektide toetused jne).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</si>
</sst>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0\ &quot;€&quot;;[Red]\-#,##0\ &quot;€&quot;"/>
    <numFmt numFmtId="164" formatCode="_-* #,##0\ _k_r_-;\-* #,##0\ _k_r_-;_-* &quot;-&quot;\ _k_r_-;_-@_-"/>
    <numFmt numFmtId="165" formatCode="#,##0_ ;[Red]\-#,##0\ "/>
    <numFmt numFmtId="166" formatCode="0.0%"/>
    <numFmt numFmtId="167" formatCode="#,##0\ [$€-425]"/>
    <numFmt numFmtId="168" formatCode="#,##0\ [$€-425];[Red]\-#,##0\ [$€-425]"/>
    <numFmt numFmtId="169" formatCode="#,##0\ &quot;€&quot;"/>
    <numFmt numFmtId="170" formatCode="[$-425]d\.\ mmmm\ yyyy&quot;. a.&quot;;@"/>
    <numFmt numFmtId="171" formatCode="#,##0_ ;\-#,##0\ "/>
  </numFmts>
  <fonts count="67"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b/>
      <sz val="12"/>
      <color theme="1"/>
      <name val="Calibri"/>
      <family val="2"/>
      <charset val="186"/>
      <scheme val="minor"/>
    </font>
    <font>
      <sz val="12"/>
      <color theme="1"/>
      <name val="Calibri"/>
      <family val="2"/>
      <charset val="186"/>
      <scheme val="minor"/>
    </font>
    <font>
      <sz val="9"/>
      <color theme="1"/>
      <name val="Calibri"/>
      <family val="2"/>
      <charset val="186"/>
      <scheme val="minor"/>
    </font>
    <font>
      <b/>
      <sz val="12"/>
      <color rgb="FFC00000"/>
      <name val="Calibri"/>
      <family val="2"/>
      <charset val="186"/>
      <scheme val="minor"/>
    </font>
    <font>
      <b/>
      <sz val="14"/>
      <color rgb="FFC00000"/>
      <name val="Calibri"/>
      <family val="2"/>
      <charset val="186"/>
      <scheme val="minor"/>
    </font>
    <font>
      <b/>
      <sz val="11"/>
      <color rgb="FFC00000"/>
      <name val="Calibri"/>
      <family val="2"/>
      <charset val="186"/>
      <scheme val="minor"/>
    </font>
    <font>
      <sz val="11"/>
      <color rgb="FFC00000"/>
      <name val="Calibri"/>
      <family val="2"/>
      <charset val="186"/>
      <scheme val="minor"/>
    </font>
    <font>
      <sz val="8"/>
      <color rgb="FFC00000"/>
      <name val="Calibri"/>
      <family val="2"/>
      <charset val="186"/>
      <scheme val="minor"/>
    </font>
    <font>
      <sz val="9"/>
      <color rgb="FFC00000"/>
      <name val="Calibri"/>
      <family val="2"/>
      <charset val="186"/>
      <scheme val="minor"/>
    </font>
    <font>
      <b/>
      <sz val="14"/>
      <color rgb="FF008000"/>
      <name val="Calibri"/>
      <family val="2"/>
      <charset val="186"/>
      <scheme val="minor"/>
    </font>
    <font>
      <sz val="11"/>
      <color rgb="FF008000"/>
      <name val="Calibri"/>
      <family val="2"/>
      <charset val="186"/>
      <scheme val="minor"/>
    </font>
    <font>
      <b/>
      <sz val="12"/>
      <color rgb="FF008000"/>
      <name val="Calibri"/>
      <family val="2"/>
      <charset val="186"/>
      <scheme val="minor"/>
    </font>
    <font>
      <sz val="8"/>
      <color rgb="FF008000"/>
      <name val="Calibri"/>
      <family val="2"/>
      <charset val="186"/>
      <scheme val="minor"/>
    </font>
    <font>
      <sz val="9"/>
      <color rgb="FF008000"/>
      <name val="Calibri"/>
      <family val="2"/>
      <charset val="186"/>
      <scheme val="minor"/>
    </font>
    <font>
      <b/>
      <sz val="11"/>
      <color rgb="FF008000"/>
      <name val="Calibri"/>
      <family val="2"/>
      <charset val="186"/>
      <scheme val="minor"/>
    </font>
    <font>
      <b/>
      <sz val="14"/>
      <color rgb="FF000099"/>
      <name val="Calibri"/>
      <family val="2"/>
      <charset val="186"/>
      <scheme val="minor"/>
    </font>
    <font>
      <b/>
      <sz val="12"/>
      <color rgb="FF000099"/>
      <name val="Calibri"/>
      <family val="2"/>
      <charset val="186"/>
      <scheme val="minor"/>
    </font>
    <font>
      <sz val="11"/>
      <color rgb="FF000099"/>
      <name val="Calibri"/>
      <family val="2"/>
      <charset val="186"/>
      <scheme val="minor"/>
    </font>
    <font>
      <sz val="8"/>
      <color rgb="FF000099"/>
      <name val="Calibri"/>
      <family val="2"/>
      <charset val="186"/>
      <scheme val="minor"/>
    </font>
    <font>
      <sz val="9"/>
      <color rgb="FF000099"/>
      <name val="Calibri"/>
      <family val="2"/>
      <charset val="186"/>
      <scheme val="minor"/>
    </font>
    <font>
      <b/>
      <sz val="11"/>
      <color rgb="FF000099"/>
      <name val="Calibri"/>
      <family val="2"/>
      <charset val="186"/>
      <scheme val="minor"/>
    </font>
    <font>
      <sz val="8"/>
      <color theme="1"/>
      <name val="Calibri"/>
      <family val="2"/>
      <charset val="186"/>
      <scheme val="minor"/>
    </font>
    <font>
      <b/>
      <sz val="14"/>
      <color rgb="FFCC6600"/>
      <name val="Calibri"/>
      <family val="2"/>
      <charset val="186"/>
      <scheme val="minor"/>
    </font>
    <font>
      <b/>
      <sz val="11"/>
      <color rgb="FFCC6600"/>
      <name val="Calibri"/>
      <family val="2"/>
      <charset val="186"/>
      <scheme val="minor"/>
    </font>
    <font>
      <sz val="10"/>
      <color rgb="FFCC6600"/>
      <name val="Calibri"/>
      <family val="2"/>
      <charset val="186"/>
      <scheme val="minor"/>
    </font>
    <font>
      <b/>
      <sz val="12"/>
      <color rgb="FFCC6600"/>
      <name val="Calibri"/>
      <family val="2"/>
      <charset val="186"/>
      <scheme val="minor"/>
    </font>
    <font>
      <b/>
      <u/>
      <sz val="14"/>
      <color rgb="FFCC6600"/>
      <name val="Calibri"/>
      <family val="2"/>
      <charset val="186"/>
      <scheme val="minor"/>
    </font>
    <font>
      <b/>
      <sz val="10"/>
      <color rgb="FFCC6600"/>
      <name val="Calibri"/>
      <family val="2"/>
      <charset val="186"/>
      <scheme val="minor"/>
    </font>
    <font>
      <sz val="11"/>
      <color theme="1"/>
      <name val="Calibri"/>
      <family val="2"/>
      <charset val="186"/>
      <scheme val="minor"/>
    </font>
    <font>
      <b/>
      <sz val="14"/>
      <color theme="1"/>
      <name val="Calibri"/>
      <family val="2"/>
      <charset val="186"/>
      <scheme val="minor"/>
    </font>
    <font>
      <b/>
      <sz val="14"/>
      <color rgb="FF7030A0"/>
      <name val="Calibri"/>
      <family val="2"/>
      <charset val="186"/>
      <scheme val="minor"/>
    </font>
    <font>
      <b/>
      <sz val="12"/>
      <color rgb="FF7030A0"/>
      <name val="Calibri"/>
      <family val="2"/>
      <charset val="186"/>
      <scheme val="minor"/>
    </font>
    <font>
      <b/>
      <sz val="11"/>
      <color rgb="FF7030A0"/>
      <name val="Calibri"/>
      <family val="2"/>
      <charset val="186"/>
      <scheme val="minor"/>
    </font>
    <font>
      <b/>
      <u/>
      <sz val="11"/>
      <color rgb="FFC00000"/>
      <name val="Calibri"/>
      <family val="2"/>
      <charset val="186"/>
      <scheme val="minor"/>
    </font>
    <font>
      <sz val="11"/>
      <name val="Calibri"/>
      <family val="2"/>
      <charset val="186"/>
      <scheme val="minor"/>
    </font>
    <font>
      <sz val="10"/>
      <color theme="1"/>
      <name val="Calibri"/>
      <family val="2"/>
      <charset val="186"/>
      <scheme val="minor"/>
    </font>
    <font>
      <b/>
      <sz val="14"/>
      <color rgb="FF517A00"/>
      <name val="Calibri"/>
      <family val="2"/>
      <charset val="186"/>
      <scheme val="minor"/>
    </font>
    <font>
      <b/>
      <sz val="12"/>
      <color rgb="FF517A00"/>
      <name val="Calibri"/>
      <family val="2"/>
      <charset val="186"/>
      <scheme val="minor"/>
    </font>
    <font>
      <sz val="10"/>
      <color rgb="FF517A00"/>
      <name val="Calibri"/>
      <family val="2"/>
      <charset val="186"/>
      <scheme val="minor"/>
    </font>
    <font>
      <sz val="10"/>
      <color rgb="FFC00000"/>
      <name val="Calibri"/>
      <family val="2"/>
      <charset val="186"/>
      <scheme val="minor"/>
    </font>
    <font>
      <b/>
      <sz val="11"/>
      <color rgb="FF517A00"/>
      <name val="Calibri"/>
      <family val="2"/>
      <charset val="186"/>
      <scheme val="minor"/>
    </font>
    <font>
      <sz val="10"/>
      <color rgb="FF000099"/>
      <name val="Calibri"/>
      <family val="2"/>
      <charset val="186"/>
      <scheme val="minor"/>
    </font>
    <font>
      <b/>
      <u/>
      <sz val="12"/>
      <color rgb="FFCC6600"/>
      <name val="Calibri"/>
      <family val="2"/>
      <charset val="186"/>
      <scheme val="minor"/>
    </font>
    <font>
      <sz val="9"/>
      <name val="Calibri"/>
      <family val="2"/>
      <charset val="186"/>
      <scheme val="minor"/>
    </font>
    <font>
      <i/>
      <sz val="10"/>
      <color theme="1"/>
      <name val="Calibri"/>
      <family val="2"/>
      <charset val="186"/>
      <scheme val="minor"/>
    </font>
    <font>
      <b/>
      <i/>
      <u/>
      <sz val="11"/>
      <color rgb="FFC00000"/>
      <name val="Calibri"/>
      <family val="2"/>
      <charset val="186"/>
      <scheme val="minor"/>
    </font>
    <font>
      <b/>
      <sz val="11"/>
      <name val="Calibri"/>
      <family val="2"/>
      <charset val="186"/>
      <scheme val="minor"/>
    </font>
    <font>
      <u/>
      <sz val="11"/>
      <color theme="10"/>
      <name val="Calibri"/>
      <family val="2"/>
      <charset val="186"/>
      <scheme val="minor"/>
    </font>
    <font>
      <sz val="11"/>
      <color rgb="FF0000FF"/>
      <name val="Calibri"/>
      <family val="2"/>
      <charset val="186"/>
      <scheme val="minor"/>
    </font>
    <font>
      <b/>
      <sz val="14"/>
      <color rgb="FF1D77C9"/>
      <name val="Calibri"/>
      <family val="2"/>
      <charset val="186"/>
      <scheme val="minor"/>
    </font>
    <font>
      <b/>
      <sz val="12"/>
      <color rgb="FF1D77C9"/>
      <name val="Calibri"/>
      <family val="2"/>
      <charset val="186"/>
      <scheme val="minor"/>
    </font>
    <font>
      <sz val="11"/>
      <color rgb="FF1D77C9"/>
      <name val="Calibri"/>
      <family val="2"/>
      <charset val="186"/>
      <scheme val="minor"/>
    </font>
    <font>
      <sz val="10"/>
      <color rgb="FF1D77C9"/>
      <name val="Calibri"/>
      <family val="2"/>
      <charset val="186"/>
      <scheme val="minor"/>
    </font>
    <font>
      <i/>
      <sz val="11"/>
      <color theme="1"/>
      <name val="Calibri"/>
      <family val="2"/>
      <charset val="186"/>
      <scheme val="minor"/>
    </font>
    <font>
      <i/>
      <u/>
      <sz val="11"/>
      <color theme="1"/>
      <name val="Calibri"/>
      <family val="2"/>
      <charset val="186"/>
      <scheme val="minor"/>
    </font>
    <font>
      <sz val="10"/>
      <name val="Calibri"/>
      <family val="2"/>
      <charset val="186"/>
      <scheme val="minor"/>
    </font>
    <font>
      <b/>
      <sz val="10"/>
      <name val="Calibri"/>
      <family val="2"/>
      <charset val="186"/>
      <scheme val="minor"/>
    </font>
    <font>
      <b/>
      <sz val="14"/>
      <color rgb="FF00B0F0"/>
      <name val="Calibri"/>
      <family val="2"/>
      <charset val="186"/>
      <scheme val="minor"/>
    </font>
    <font>
      <b/>
      <sz val="12"/>
      <name val="Calibri"/>
      <family val="2"/>
      <charset val="186"/>
      <scheme val="minor"/>
    </font>
    <font>
      <sz val="12"/>
      <color rgb="FF0000FF"/>
      <name val="Calibri"/>
      <family val="2"/>
      <charset val="186"/>
      <scheme val="minor"/>
    </font>
    <font>
      <sz val="8"/>
      <name val="Calibri"/>
      <family val="2"/>
      <charset val="186"/>
      <scheme val="minor"/>
    </font>
    <font>
      <b/>
      <sz val="14"/>
      <name val="Calibri"/>
      <family val="2"/>
      <charset val="186"/>
      <scheme val="minor"/>
    </font>
    <font>
      <i/>
      <sz val="10"/>
      <name val="Calibri"/>
      <family val="2"/>
      <charset val="186"/>
      <scheme val="minor"/>
    </font>
    <font>
      <sz val="12"/>
      <name val="Calibri"/>
      <family val="2"/>
      <charset val="186"/>
      <scheme val="minor"/>
    </font>
  </fonts>
  <fills count="2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AEFC3"/>
        <bgColor indexed="64"/>
      </patternFill>
    </fill>
    <fill>
      <patternFill patternType="solid">
        <fgColor rgb="FFB2DE82"/>
        <bgColor indexed="64"/>
      </patternFill>
    </fill>
    <fill>
      <patternFill patternType="solid">
        <fgColor rgb="FFA6C0F4"/>
        <bgColor indexed="64"/>
      </patternFill>
    </fill>
    <fill>
      <patternFill patternType="solid">
        <fgColor rgb="FFE1EAFB"/>
        <bgColor indexed="64"/>
      </patternFill>
    </fill>
    <fill>
      <patternFill patternType="solid">
        <fgColor rgb="FFFFFF99"/>
        <bgColor indexed="64"/>
      </patternFill>
    </fill>
    <fill>
      <patternFill patternType="solid">
        <fgColor rgb="FFFFFF66"/>
        <bgColor indexed="64"/>
      </patternFill>
    </fill>
    <fill>
      <patternFill patternType="solid">
        <fgColor theme="7" tint="0.79998168889431442"/>
        <bgColor indexed="64"/>
      </patternFill>
    </fill>
    <fill>
      <patternFill patternType="solid">
        <fgColor rgb="FFFFE79B"/>
        <bgColor indexed="64"/>
      </patternFill>
    </fill>
    <fill>
      <patternFill patternType="solid">
        <fgColor rgb="FFE4FFAF"/>
        <bgColor indexed="64"/>
      </patternFill>
    </fill>
    <fill>
      <patternFill patternType="solid">
        <fgColor rgb="FFD8FF89"/>
        <bgColor indexed="64"/>
      </patternFill>
    </fill>
    <fill>
      <patternFill patternType="solid">
        <fgColor rgb="FFECFFC5"/>
        <bgColor indexed="64"/>
      </patternFill>
    </fill>
    <fill>
      <patternFill patternType="solid">
        <fgColor rgb="FFFFE7E7"/>
        <bgColor indexed="64"/>
      </patternFill>
    </fill>
    <fill>
      <patternFill patternType="solid">
        <fgColor rgb="FFFFF2E5"/>
        <bgColor indexed="64"/>
      </patternFill>
    </fill>
    <fill>
      <patternFill patternType="solid">
        <fgColor rgb="FFE4F1FC"/>
        <bgColor indexed="64"/>
      </patternFill>
    </fill>
    <fill>
      <patternFill patternType="solid">
        <fgColor rgb="FFB9D8F5"/>
        <bgColor indexed="64"/>
      </patternFill>
    </fill>
    <fill>
      <patternFill patternType="solid">
        <fgColor rgb="FFECDFF5"/>
        <bgColor indexed="64"/>
      </patternFill>
    </fill>
    <fill>
      <patternFill patternType="solid">
        <fgColor rgb="FFD1EBFF"/>
        <bgColor indexed="64"/>
      </patternFill>
    </fill>
    <fill>
      <patternFill patternType="solid">
        <fgColor rgb="FFDDDDDD"/>
        <bgColor indexed="64"/>
      </patternFill>
    </fill>
    <fill>
      <patternFill patternType="solid">
        <fgColor rgb="FFF3EBF9"/>
        <bgColor indexed="64"/>
      </patternFill>
    </fill>
    <fill>
      <patternFill patternType="solid">
        <fgColor rgb="FFB3EBFF"/>
        <bgColor indexed="64"/>
      </patternFill>
    </fill>
    <fill>
      <patternFill patternType="solid">
        <fgColor rgb="FFEDE2F6"/>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31" fillId="0" borderId="0" applyFont="0" applyFill="0" applyBorder="0" applyAlignment="0" applyProtection="0"/>
    <xf numFmtId="0" fontId="50" fillId="0" borderId="0" applyNumberFormat="0" applyFill="0" applyBorder="0" applyAlignment="0" applyProtection="0"/>
  </cellStyleXfs>
  <cellXfs count="52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2" borderId="2" xfId="0" applyFill="1" applyBorder="1" applyAlignment="1">
      <alignment horizontal="center" vertical="center"/>
    </xf>
    <xf numFmtId="0" fontId="3" fillId="0" borderId="0" xfId="0" applyFont="1" applyAlignment="1">
      <alignment horizontal="left" vertical="center" indent="1"/>
    </xf>
    <xf numFmtId="165" fontId="3" fillId="0" borderId="0" xfId="0" applyNumberFormat="1" applyFont="1" applyAlignment="1">
      <alignment horizontal="center" vertical="center"/>
    </xf>
    <xf numFmtId="0" fontId="0" fillId="0" borderId="0" xfId="0" applyAlignment="1">
      <alignment horizontal="center" vertical="center" shrinkToFit="1"/>
    </xf>
    <xf numFmtId="0" fontId="3" fillId="0" borderId="0" xfId="0" applyFont="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165" fontId="0" fillId="0" borderId="1" xfId="0" applyNumberFormat="1" applyBorder="1" applyAlignment="1">
      <alignment horizontal="center" vertical="center" shrinkToFit="1"/>
    </xf>
    <xf numFmtId="0" fontId="0" fillId="2" borderId="0" xfId="0" applyFill="1" applyAlignment="1">
      <alignment horizontal="center" vertical="center" shrinkToFit="1"/>
    </xf>
    <xf numFmtId="0" fontId="0" fillId="4" borderId="1" xfId="0" applyFill="1" applyBorder="1" applyAlignment="1">
      <alignment horizontal="center" vertical="center" shrinkToFit="1"/>
    </xf>
    <xf numFmtId="0" fontId="1" fillId="4" borderId="1" xfId="0" applyFont="1" applyFill="1" applyBorder="1" applyAlignment="1">
      <alignment horizontal="center" vertical="center" shrinkToFit="1"/>
    </xf>
    <xf numFmtId="165" fontId="1" fillId="4" borderId="1" xfId="0" applyNumberFormat="1" applyFont="1" applyFill="1" applyBorder="1" applyAlignment="1">
      <alignment horizontal="center" vertical="center" shrinkToFit="1"/>
    </xf>
    <xf numFmtId="165" fontId="3" fillId="0" borderId="0" xfId="0" applyNumberFormat="1" applyFont="1" applyAlignment="1">
      <alignment horizontal="center" vertical="center" shrinkToFit="1"/>
    </xf>
    <xf numFmtId="0" fontId="0" fillId="3" borderId="1" xfId="0" applyFill="1" applyBorder="1" applyAlignment="1">
      <alignment horizontal="center" vertical="center" shrinkToFit="1"/>
    </xf>
    <xf numFmtId="0" fontId="1" fillId="3" borderId="1" xfId="0" applyFont="1" applyFill="1" applyBorder="1" applyAlignment="1">
      <alignment horizontal="center" vertical="center" shrinkToFit="1"/>
    </xf>
    <xf numFmtId="165" fontId="1" fillId="3" borderId="1" xfId="0" applyNumberFormat="1" applyFont="1" applyFill="1" applyBorder="1" applyAlignment="1">
      <alignment horizontal="center" vertical="center" shrinkToFit="1"/>
    </xf>
    <xf numFmtId="165" fontId="3" fillId="0" borderId="1" xfId="0" applyNumberFormat="1" applyFont="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xf>
    <xf numFmtId="165" fontId="3" fillId="4" borderId="1" xfId="0" applyNumberFormat="1" applyFont="1" applyFill="1" applyBorder="1" applyAlignment="1">
      <alignment horizontal="center" vertical="center" shrinkToFit="1"/>
    </xf>
    <xf numFmtId="165" fontId="0" fillId="0" borderId="0" xfId="0" applyNumberFormat="1" applyAlignment="1">
      <alignment horizontal="center" vertical="center" shrinkToFit="1"/>
    </xf>
    <xf numFmtId="165" fontId="0" fillId="0" borderId="0" xfId="0" applyNumberFormat="1" applyAlignment="1">
      <alignment horizontal="center" vertical="center"/>
    </xf>
    <xf numFmtId="165" fontId="0" fillId="2" borderId="3" xfId="0" applyNumberFormat="1" applyFill="1" applyBorder="1" applyAlignment="1">
      <alignment horizontal="center" vertical="center" shrinkToFit="1"/>
    </xf>
    <xf numFmtId="165" fontId="0" fillId="2" borderId="4" xfId="0" applyNumberForma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shrinkToFit="1"/>
    </xf>
    <xf numFmtId="165" fontId="0" fillId="0" borderId="3" xfId="0" applyNumberFormat="1" applyBorder="1" applyAlignment="1">
      <alignment horizontal="center" vertical="center" shrinkToFit="1"/>
    </xf>
    <xf numFmtId="165" fontId="1" fillId="0" borderId="0" xfId="0" applyNumberFormat="1" applyFont="1" applyAlignment="1">
      <alignment horizontal="center" vertical="center" shrinkToFit="1"/>
    </xf>
    <xf numFmtId="165" fontId="1" fillId="0" borderId="0" xfId="0" applyNumberFormat="1" applyFont="1" applyAlignment="1">
      <alignment horizontal="center" vertical="center"/>
    </xf>
    <xf numFmtId="0" fontId="4" fillId="4" borderId="1" xfId="0" applyFon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0" borderId="1" xfId="0" applyFont="1" applyBorder="1" applyAlignment="1">
      <alignment horizontal="center" vertical="center" shrinkToFit="1"/>
    </xf>
    <xf numFmtId="0" fontId="7" fillId="0" borderId="0" xfId="0" applyFont="1"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indent="1" shrinkToFit="1"/>
    </xf>
    <xf numFmtId="0" fontId="0" fillId="2" borderId="3" xfId="0" applyFill="1" applyBorder="1" applyAlignment="1">
      <alignment horizontal="left" vertical="center" indent="1" shrinkToFit="1"/>
    </xf>
    <xf numFmtId="0" fontId="0" fillId="3" borderId="1" xfId="0" applyFill="1" applyBorder="1" applyAlignment="1">
      <alignment horizontal="left" vertical="center" indent="1" shrinkToFit="1"/>
    </xf>
    <xf numFmtId="0" fontId="1" fillId="3" borderId="1" xfId="0" applyFont="1" applyFill="1" applyBorder="1" applyAlignment="1">
      <alignment horizontal="left" vertical="center" indent="1" shrinkToFit="1"/>
    </xf>
    <xf numFmtId="0" fontId="0" fillId="2" borderId="0" xfId="0" applyFill="1" applyAlignment="1">
      <alignment horizontal="left" vertical="center" indent="1" shrinkToFit="1"/>
    </xf>
    <xf numFmtId="0" fontId="0" fillId="0" borderId="3" xfId="0" applyBorder="1" applyAlignment="1">
      <alignment horizontal="left" vertical="center" indent="1" shrinkToFit="1"/>
    </xf>
    <xf numFmtId="0" fontId="5" fillId="0" borderId="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left" vertical="center" indent="1"/>
    </xf>
    <xf numFmtId="0" fontId="5" fillId="2" borderId="3"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9" fillId="2" borderId="6" xfId="0" applyFont="1" applyFill="1" applyBorder="1" applyAlignment="1">
      <alignment horizontal="center" vertical="center"/>
    </xf>
    <xf numFmtId="165" fontId="0" fillId="0" borderId="1" xfId="0" applyNumberFormat="1" applyFont="1" applyBorder="1" applyAlignment="1">
      <alignment horizontal="center" vertical="center" shrinkToFit="1"/>
    </xf>
    <xf numFmtId="0" fontId="6" fillId="0" borderId="0" xfId="0" applyFont="1" applyAlignment="1">
      <alignment horizontal="left" vertical="center" indent="1"/>
    </xf>
    <xf numFmtId="0" fontId="9" fillId="0" borderId="0" xfId="0" applyFont="1" applyAlignment="1">
      <alignment horizontal="left" vertical="center" indent="1" shrinkToFit="1"/>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left" vertical="center" indent="1" shrinkToFit="1"/>
    </xf>
    <xf numFmtId="0" fontId="11"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0" xfId="0" applyFont="1" applyAlignment="1">
      <alignment horizontal="left" vertical="center" indent="1"/>
    </xf>
    <xf numFmtId="0" fontId="13" fillId="0" borderId="0" xfId="0" applyFont="1" applyAlignment="1">
      <alignment horizontal="left" vertical="center" indent="2"/>
    </xf>
    <xf numFmtId="0" fontId="13" fillId="0" borderId="0" xfId="0" applyFont="1" applyAlignment="1">
      <alignment horizontal="center" vertical="center"/>
    </xf>
    <xf numFmtId="0" fontId="14" fillId="0" borderId="0" xfId="0" applyFont="1" applyAlignment="1">
      <alignment horizontal="left" vertical="center" indent="1"/>
    </xf>
    <xf numFmtId="0" fontId="13" fillId="0" borderId="0" xfId="0" applyFont="1" applyAlignment="1">
      <alignment horizontal="left" vertical="center" indent="1" shrinkToFit="1"/>
    </xf>
    <xf numFmtId="0" fontId="13" fillId="0" borderId="0" xfId="0" applyFont="1" applyAlignment="1">
      <alignment horizontal="center" vertical="center" shrinkToFit="1"/>
    </xf>
    <xf numFmtId="0" fontId="15" fillId="0" borderId="0" xfId="0" applyFont="1" applyAlignment="1">
      <alignment horizontal="center" vertical="center" shrinkToFit="1"/>
    </xf>
    <xf numFmtId="0" fontId="13" fillId="0" borderId="2" xfId="0" applyFont="1" applyBorder="1" applyAlignment="1">
      <alignment horizontal="center" vertical="center"/>
    </xf>
    <xf numFmtId="0" fontId="13" fillId="0" borderId="4" xfId="0" applyFont="1" applyBorder="1" applyAlignment="1">
      <alignment horizontal="left" vertical="center" indent="1" shrinkToFit="1"/>
    </xf>
    <xf numFmtId="0" fontId="16"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2" borderId="6" xfId="0" applyFont="1" applyFill="1" applyBorder="1" applyAlignment="1">
      <alignment horizontal="center" vertical="center"/>
    </xf>
    <xf numFmtId="0" fontId="0" fillId="5" borderId="1" xfId="0" applyFill="1" applyBorder="1" applyAlignment="1">
      <alignment horizontal="left" vertical="center" indent="1" shrinkToFit="1"/>
    </xf>
    <xf numFmtId="0" fontId="0" fillId="5" borderId="1" xfId="0" applyFill="1" applyBorder="1" applyAlignment="1">
      <alignment horizontal="center" vertical="center" shrinkToFit="1"/>
    </xf>
    <xf numFmtId="0" fontId="1" fillId="5" borderId="1" xfId="0" applyFont="1" applyFill="1" applyBorder="1" applyAlignment="1">
      <alignment horizontal="left" vertical="center" indent="1" shrinkToFit="1"/>
    </xf>
    <xf numFmtId="0" fontId="1" fillId="5" borderId="1" xfId="0" applyFont="1" applyFill="1" applyBorder="1" applyAlignment="1">
      <alignment horizontal="center" vertical="center" shrinkToFit="1"/>
    </xf>
    <xf numFmtId="165" fontId="1" fillId="5" borderId="1" xfId="0" applyNumberFormat="1" applyFont="1" applyFill="1" applyBorder="1" applyAlignment="1">
      <alignment horizontal="center" vertical="center" shrinkToFit="1"/>
    </xf>
    <xf numFmtId="0" fontId="0" fillId="6" borderId="1" xfId="0" applyFont="1" applyFill="1" applyBorder="1" applyAlignment="1">
      <alignment horizontal="center" vertical="center" shrinkToFit="1"/>
    </xf>
    <xf numFmtId="165" fontId="3" fillId="6" borderId="1" xfId="0" applyNumberFormat="1" applyFont="1" applyFill="1" applyBorder="1" applyAlignment="1">
      <alignment horizontal="center" vertical="center" shrinkToFit="1"/>
    </xf>
    <xf numFmtId="0" fontId="1" fillId="6" borderId="1" xfId="0" applyFont="1" applyFill="1" applyBorder="1" applyAlignment="1">
      <alignment horizontal="center" vertical="center" shrinkToFit="1"/>
    </xf>
    <xf numFmtId="165" fontId="1" fillId="6" borderId="1" xfId="0" applyNumberFormat="1" applyFont="1" applyFill="1" applyBorder="1" applyAlignment="1">
      <alignment horizontal="center" vertical="center" shrinkToFit="1"/>
    </xf>
    <xf numFmtId="0" fontId="0" fillId="6" borderId="1" xfId="0" applyFill="1" applyBorder="1" applyAlignment="1">
      <alignment horizontal="center" vertical="center" shrinkToFit="1"/>
    </xf>
    <xf numFmtId="0" fontId="4" fillId="6" borderId="1" xfId="0" applyFont="1" applyFill="1" applyBorder="1" applyAlignment="1">
      <alignment horizontal="center" vertical="center" shrinkToFit="1"/>
    </xf>
    <xf numFmtId="0" fontId="18" fillId="0" borderId="0" xfId="0" applyFont="1" applyAlignment="1">
      <alignment horizontal="left" vertical="center" indent="1"/>
    </xf>
    <xf numFmtId="0" fontId="19" fillId="0" borderId="0" xfId="0" applyFont="1" applyAlignment="1">
      <alignment horizontal="left" vertical="center" indent="1"/>
    </xf>
    <xf numFmtId="0" fontId="20" fillId="0" borderId="0" xfId="0" applyFont="1" applyAlignment="1">
      <alignment horizontal="left" vertical="center" indent="1" shrinkToFit="1"/>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left" vertical="center" indent="1" shrinkToFit="1"/>
    </xf>
    <xf numFmtId="0" fontId="22" fillId="0" borderId="1" xfId="0" applyFont="1" applyBorder="1" applyAlignment="1">
      <alignment horizontal="center" vertical="center" shrinkToFit="1"/>
    </xf>
    <xf numFmtId="0" fontId="19" fillId="0" borderId="1" xfId="0" applyFont="1" applyBorder="1" applyAlignment="1">
      <alignment horizontal="center" vertical="center" shrinkToFit="1"/>
    </xf>
    <xf numFmtId="0" fontId="20" fillId="2" borderId="6" xfId="0" applyFont="1" applyFill="1" applyBorder="1" applyAlignment="1">
      <alignment horizontal="center" vertical="center"/>
    </xf>
    <xf numFmtId="0" fontId="0" fillId="7" borderId="1" xfId="0" applyFill="1" applyBorder="1" applyAlignment="1">
      <alignment horizontal="center" vertical="center" shrinkToFit="1"/>
    </xf>
    <xf numFmtId="0" fontId="1" fillId="7" borderId="1" xfId="0" applyFont="1" applyFill="1" applyBorder="1" applyAlignment="1">
      <alignment horizontal="center" vertical="center" shrinkToFit="1"/>
    </xf>
    <xf numFmtId="0" fontId="0" fillId="8" borderId="1" xfId="0" applyFill="1" applyBorder="1" applyAlignment="1">
      <alignment horizontal="left" vertical="center" indent="1" shrinkToFit="1"/>
    </xf>
    <xf numFmtId="0" fontId="0" fillId="8" borderId="1" xfId="0" applyFill="1" applyBorder="1" applyAlignment="1">
      <alignment horizontal="center" vertical="center" shrinkToFit="1"/>
    </xf>
    <xf numFmtId="0" fontId="1" fillId="8" borderId="1" xfId="0" applyFont="1" applyFill="1" applyBorder="1" applyAlignment="1">
      <alignment horizontal="left" vertical="center" indent="1" shrinkToFit="1"/>
    </xf>
    <xf numFmtId="0" fontId="1" fillId="8" borderId="1" xfId="0" applyFont="1" applyFill="1" applyBorder="1" applyAlignment="1">
      <alignment horizontal="center" vertical="center" shrinkToFit="1"/>
    </xf>
    <xf numFmtId="165" fontId="1" fillId="8" borderId="1" xfId="0" applyNumberFormat="1" applyFont="1" applyFill="1" applyBorder="1" applyAlignment="1">
      <alignment horizontal="center" vertical="center" shrinkToFit="1"/>
    </xf>
    <xf numFmtId="0" fontId="4" fillId="7" borderId="1" xfId="0" applyFont="1" applyFill="1" applyBorder="1" applyAlignment="1">
      <alignment horizontal="center" vertical="center" shrinkToFit="1"/>
    </xf>
    <xf numFmtId="165" fontId="3" fillId="7" borderId="1" xfId="0" applyNumberFormat="1" applyFont="1" applyFill="1" applyBorder="1" applyAlignment="1">
      <alignment horizontal="center" vertical="center" shrinkToFit="1"/>
    </xf>
    <xf numFmtId="165" fontId="1" fillId="7" borderId="1" xfId="0" applyNumberFormat="1" applyFont="1" applyFill="1" applyBorder="1" applyAlignment="1">
      <alignment horizontal="center" vertical="center" shrinkToFit="1"/>
    </xf>
    <xf numFmtId="0" fontId="0" fillId="7" borderId="1" xfId="0" applyFont="1" applyFill="1" applyBorder="1" applyAlignment="1">
      <alignment horizontal="center" vertical="center" shrinkToFit="1"/>
    </xf>
    <xf numFmtId="0" fontId="24" fillId="0" borderId="0" xfId="0" applyFont="1" applyAlignment="1">
      <alignment horizontal="center" vertical="center"/>
    </xf>
    <xf numFmtId="0" fontId="24" fillId="0" borderId="0" xfId="0" applyFont="1" applyAlignment="1">
      <alignment horizontal="left" vertical="center" indent="1" shrinkToFit="1"/>
    </xf>
    <xf numFmtId="0" fontId="24" fillId="0" borderId="0" xfId="0" applyFont="1" applyAlignment="1">
      <alignment horizontal="center" vertical="center" shrinkToFit="1"/>
    </xf>
    <xf numFmtId="0" fontId="24" fillId="0" borderId="2" xfId="0" applyFont="1" applyBorder="1" applyAlignment="1">
      <alignment horizontal="center" vertical="top"/>
    </xf>
    <xf numFmtId="0" fontId="24" fillId="0" borderId="3" xfId="0" applyFont="1" applyBorder="1" applyAlignment="1">
      <alignment horizontal="left" vertical="top" shrinkToFit="1"/>
    </xf>
    <xf numFmtId="0" fontId="24" fillId="0" borderId="3" xfId="0" applyFont="1" applyBorder="1" applyAlignment="1">
      <alignment horizontal="center" vertical="top" shrinkToFit="1"/>
    </xf>
    <xf numFmtId="165" fontId="24" fillId="0" borderId="3" xfId="0" applyNumberFormat="1" applyFont="1" applyBorder="1" applyAlignment="1">
      <alignment horizontal="center" vertical="top" shrinkToFit="1"/>
    </xf>
    <xf numFmtId="165" fontId="24" fillId="0" borderId="0" xfId="0" applyNumberFormat="1" applyFont="1" applyAlignment="1">
      <alignment horizontal="center" vertical="top" shrinkToFit="1"/>
    </xf>
    <xf numFmtId="165" fontId="24" fillId="0" borderId="0" xfId="0" applyNumberFormat="1" applyFont="1" applyAlignment="1">
      <alignment horizontal="center" vertical="top"/>
    </xf>
    <xf numFmtId="0" fontId="24" fillId="0" borderId="0" xfId="0" applyFont="1" applyAlignment="1">
      <alignment horizontal="center" vertical="top"/>
    </xf>
    <xf numFmtId="0" fontId="0" fillId="0" borderId="0" xfId="0" applyAlignment="1">
      <alignment vertical="center"/>
    </xf>
    <xf numFmtId="0" fontId="0" fillId="0" borderId="0" xfId="0" applyAlignment="1">
      <alignment horizontal="left" vertical="center" indent="1"/>
    </xf>
    <xf numFmtId="0" fontId="0" fillId="0" borderId="1" xfId="0" applyBorder="1" applyAlignment="1">
      <alignment horizontal="center" vertical="center"/>
    </xf>
    <xf numFmtId="0" fontId="0" fillId="2" borderId="2" xfId="0" applyFill="1" applyBorder="1" applyAlignment="1">
      <alignment horizontal="left" vertical="center" indent="2"/>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7" fillId="0" borderId="1" xfId="0" applyFont="1" applyBorder="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165" fontId="1" fillId="2" borderId="4" xfId="0" applyNumberFormat="1" applyFont="1" applyFill="1" applyBorder="1" applyAlignment="1">
      <alignment horizontal="center" vertical="center" shrinkToFit="1"/>
    </xf>
    <xf numFmtId="0" fontId="4" fillId="10"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26" fillId="0" borderId="2" xfId="0" applyFont="1" applyBorder="1" applyAlignment="1">
      <alignment horizontal="center" vertical="center"/>
    </xf>
    <xf numFmtId="0" fontId="28" fillId="0" borderId="1" xfId="0" applyFont="1" applyBorder="1" applyAlignment="1">
      <alignment horizontal="center" vertical="center"/>
    </xf>
    <xf numFmtId="0" fontId="27" fillId="2" borderId="3"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6" fillId="0" borderId="4" xfId="0" applyFont="1" applyBorder="1" applyAlignment="1">
      <alignment horizontal="left" vertical="center" indent="1"/>
    </xf>
    <xf numFmtId="0" fontId="26" fillId="2" borderId="3" xfId="0" applyFont="1" applyFill="1" applyBorder="1" applyAlignment="1">
      <alignment horizontal="left" vertical="center" indent="1"/>
    </xf>
    <xf numFmtId="0" fontId="0" fillId="2" borderId="3" xfId="0" applyFill="1" applyBorder="1" applyAlignment="1">
      <alignment horizontal="left" vertical="center" indent="1"/>
    </xf>
    <xf numFmtId="0" fontId="0" fillId="9" borderId="1" xfId="0" applyFill="1" applyBorder="1" applyAlignment="1">
      <alignment horizontal="left" vertical="center" indent="1"/>
    </xf>
    <xf numFmtId="0" fontId="0" fillId="9" borderId="1" xfId="0" applyFont="1" applyFill="1" applyBorder="1" applyAlignment="1">
      <alignment horizontal="left" vertical="center" indent="1"/>
    </xf>
    <xf numFmtId="0" fontId="0" fillId="2" borderId="2" xfId="0" applyFill="1" applyBorder="1" applyAlignment="1">
      <alignment horizontal="center" vertical="center" wrapText="1"/>
    </xf>
    <xf numFmtId="0" fontId="4" fillId="2" borderId="4" xfId="0" applyFont="1" applyFill="1" applyBorder="1" applyAlignment="1">
      <alignment horizontal="center" vertical="center"/>
    </xf>
    <xf numFmtId="164" fontId="0" fillId="0" borderId="1" xfId="0" applyNumberFormat="1" applyBorder="1" applyAlignment="1">
      <alignment horizontal="center" vertical="center" shrinkToFit="1"/>
    </xf>
    <xf numFmtId="164" fontId="1" fillId="10" borderId="1" xfId="0" applyNumberFormat="1" applyFont="1" applyFill="1" applyBorder="1" applyAlignment="1">
      <alignment horizontal="center" vertical="center" shrinkToFit="1"/>
    </xf>
    <xf numFmtId="164" fontId="0" fillId="2" borderId="3" xfId="0" applyNumberFormat="1" applyFill="1" applyBorder="1" applyAlignment="1">
      <alignment horizontal="center" vertical="center" shrinkToFit="1"/>
    </xf>
    <xf numFmtId="164" fontId="1" fillId="2" borderId="4" xfId="0" applyNumberFormat="1" applyFont="1" applyFill="1" applyBorder="1" applyAlignment="1">
      <alignment horizontal="center" vertical="center" shrinkToFit="1"/>
    </xf>
    <xf numFmtId="164" fontId="3" fillId="10" borderId="1" xfId="0" applyNumberFormat="1" applyFont="1" applyFill="1" applyBorder="1" applyAlignment="1">
      <alignment horizontal="center" vertical="center" shrinkToFit="1"/>
    </xf>
    <xf numFmtId="0" fontId="25" fillId="0" borderId="0" xfId="0" applyFont="1" applyAlignment="1">
      <alignment horizontal="left" vertical="center" indent="1"/>
    </xf>
    <xf numFmtId="0" fontId="30" fillId="0" borderId="1" xfId="0" applyFont="1" applyBorder="1" applyAlignment="1">
      <alignment horizontal="center" vertical="center" wrapText="1"/>
    </xf>
    <xf numFmtId="166" fontId="27" fillId="0" borderId="0" xfId="0" applyNumberFormat="1" applyFont="1" applyAlignment="1">
      <alignment horizontal="center" vertical="center"/>
    </xf>
    <xf numFmtId="0" fontId="32" fillId="0" borderId="0" xfId="0" applyFont="1" applyAlignment="1">
      <alignment horizontal="left" vertical="center"/>
    </xf>
    <xf numFmtId="0" fontId="0" fillId="0" borderId="0" xfId="0" applyAlignment="1">
      <alignment horizontal="left" vertical="center"/>
    </xf>
    <xf numFmtId="167" fontId="0" fillId="0" borderId="0" xfId="0" applyNumberFormat="1" applyAlignment="1">
      <alignment horizontal="center" vertical="center"/>
    </xf>
    <xf numFmtId="0" fontId="0" fillId="0" borderId="0" xfId="0" applyAlignment="1">
      <alignment horizontal="left" vertical="center" wrapText="1" indent="1"/>
    </xf>
    <xf numFmtId="167" fontId="0" fillId="0" borderId="1" xfId="0" applyNumberFormat="1" applyBorder="1" applyAlignment="1">
      <alignment horizontal="center" vertical="center"/>
    </xf>
    <xf numFmtId="9" fontId="0" fillId="0" borderId="1" xfId="1" applyFont="1" applyBorder="1" applyAlignment="1">
      <alignment horizontal="center" vertical="center"/>
    </xf>
    <xf numFmtId="167" fontId="0" fillId="2" borderId="1" xfId="0" applyNumberFormat="1" applyFill="1" applyBorder="1" applyAlignment="1">
      <alignment horizontal="center" vertical="center"/>
    </xf>
    <xf numFmtId="166" fontId="0" fillId="0" borderId="1" xfId="1" applyNumberFormat="1" applyFont="1" applyBorder="1" applyAlignment="1">
      <alignment horizontal="center" vertical="center"/>
    </xf>
    <xf numFmtId="0" fontId="33" fillId="0" borderId="0" xfId="0" applyFont="1" applyAlignment="1">
      <alignment horizontal="left" vertical="center"/>
    </xf>
    <xf numFmtId="9" fontId="34" fillId="0" borderId="1" xfId="0" applyNumberFormat="1" applyFont="1" applyBorder="1" applyAlignment="1">
      <alignment horizontal="center" vertical="center"/>
    </xf>
    <xf numFmtId="0" fontId="0" fillId="11" borderId="1" xfId="0" applyFill="1" applyBorder="1" applyAlignment="1">
      <alignment horizontal="center" vertical="center"/>
    </xf>
    <xf numFmtId="0" fontId="0" fillId="11" borderId="1" xfId="0" applyFill="1" applyBorder="1" applyAlignment="1">
      <alignment horizontal="left" vertical="center" indent="1"/>
    </xf>
    <xf numFmtId="0" fontId="0" fillId="11" borderId="1" xfId="0" applyFill="1" applyBorder="1" applyAlignment="1">
      <alignment horizontal="center" vertical="center" wrapText="1"/>
    </xf>
    <xf numFmtId="0" fontId="0" fillId="11" borderId="1" xfId="0" applyFill="1" applyBorder="1" applyAlignment="1">
      <alignment horizontal="left" vertical="center" wrapText="1" indent="1"/>
    </xf>
    <xf numFmtId="0" fontId="35" fillId="0" borderId="1" xfId="0" applyFont="1" applyBorder="1" applyAlignment="1">
      <alignment horizontal="left" vertical="center" indent="1"/>
    </xf>
    <xf numFmtId="0" fontId="1" fillId="11" borderId="1" xfId="0" applyFont="1" applyFill="1" applyBorder="1" applyAlignment="1">
      <alignment horizontal="left" vertical="center" wrapText="1" indent="1"/>
    </xf>
    <xf numFmtId="165" fontId="0" fillId="9" borderId="1" xfId="0" applyNumberFormat="1" applyFill="1" applyBorder="1" applyAlignment="1">
      <alignment horizontal="center" vertical="center"/>
    </xf>
    <xf numFmtId="165" fontId="1" fillId="9" borderId="1" xfId="0" applyNumberFormat="1" applyFont="1" applyFill="1" applyBorder="1" applyAlignment="1">
      <alignment horizontal="center" vertical="center"/>
    </xf>
    <xf numFmtId="0" fontId="28" fillId="0" borderId="0" xfId="0" applyFont="1" applyAlignment="1">
      <alignment horizontal="left" vertical="center"/>
    </xf>
    <xf numFmtId="0" fontId="0" fillId="9" borderId="1" xfId="0" applyFill="1" applyBorder="1" applyAlignment="1">
      <alignment horizontal="left" vertical="center" wrapText="1" indent="1"/>
    </xf>
    <xf numFmtId="0" fontId="0" fillId="0" borderId="0" xfId="0" applyAlignment="1">
      <alignment horizontal="left" vertical="center" wrapText="1" indent="2"/>
    </xf>
    <xf numFmtId="165" fontId="0" fillId="5" borderId="1" xfId="0" applyNumberFormat="1" applyFont="1" applyFill="1" applyBorder="1" applyAlignment="1">
      <alignment horizontal="left" vertical="center" wrapText="1" indent="1"/>
    </xf>
    <xf numFmtId="0" fontId="0" fillId="8" borderId="1" xfId="0" applyFill="1" applyBorder="1" applyAlignment="1">
      <alignment horizontal="left" vertical="center" wrapText="1" indent="1"/>
    </xf>
    <xf numFmtId="0" fontId="0" fillId="3" borderId="1" xfId="0" applyFill="1" applyBorder="1" applyAlignment="1">
      <alignment horizontal="left" vertical="center" wrapText="1" indent="1"/>
    </xf>
    <xf numFmtId="0" fontId="0" fillId="0" borderId="1" xfId="0" applyFill="1" applyBorder="1" applyAlignment="1">
      <alignment horizontal="left" vertical="center" wrapText="1" indent="1"/>
    </xf>
    <xf numFmtId="0" fontId="36" fillId="3" borderId="1" xfId="0" applyFont="1" applyFill="1" applyBorder="1" applyAlignment="1">
      <alignment horizontal="left" vertical="center" wrapText="1" indent="1"/>
    </xf>
    <xf numFmtId="0" fontId="32" fillId="0" borderId="0" xfId="0" applyFont="1" applyAlignment="1">
      <alignment horizontal="left" vertical="center" indent="1"/>
    </xf>
    <xf numFmtId="0" fontId="0" fillId="9" borderId="1" xfId="0" applyFill="1" applyBorder="1" applyAlignment="1">
      <alignment horizontal="center" vertical="center"/>
    </xf>
    <xf numFmtId="0" fontId="27" fillId="0" borderId="1" xfId="0" applyFont="1" applyBorder="1" applyAlignment="1">
      <alignment horizontal="center" vertical="center" wrapText="1"/>
    </xf>
    <xf numFmtId="0" fontId="0" fillId="12" borderId="1" xfId="0" applyFill="1" applyBorder="1" applyAlignment="1">
      <alignment horizontal="center" vertical="center"/>
    </xf>
    <xf numFmtId="0" fontId="0" fillId="0" borderId="0" xfId="0" applyBorder="1" applyAlignment="1">
      <alignment horizontal="center" vertical="center"/>
    </xf>
    <xf numFmtId="0" fontId="28" fillId="0" borderId="0" xfId="0" applyFont="1" applyAlignment="1">
      <alignment horizontal="left" vertical="center" indent="1"/>
    </xf>
    <xf numFmtId="0" fontId="3" fillId="0" borderId="0" xfId="0" applyFont="1" applyAlignment="1">
      <alignment vertical="center"/>
    </xf>
    <xf numFmtId="165" fontId="0" fillId="2" borderId="1" xfId="0" applyNumberFormat="1" applyFill="1" applyBorder="1" applyAlignment="1">
      <alignment horizontal="center" vertical="center" shrinkToFit="1"/>
    </xf>
    <xf numFmtId="165" fontId="38" fillId="0" borderId="0" xfId="0" applyNumberFormat="1" applyFont="1" applyAlignment="1">
      <alignment horizontal="center" vertical="center" shrinkToFit="1"/>
    </xf>
    <xf numFmtId="0" fontId="38" fillId="0" borderId="0" xfId="0" applyFont="1" applyAlignment="1">
      <alignment horizontal="center" vertical="center"/>
    </xf>
    <xf numFmtId="0" fontId="38" fillId="0" borderId="0" xfId="0" applyFont="1" applyAlignment="1">
      <alignment vertical="center"/>
    </xf>
    <xf numFmtId="0" fontId="0" fillId="2" borderId="1" xfId="0" applyFill="1" applyBorder="1" applyAlignment="1">
      <alignment horizontal="left" vertical="center" indent="1"/>
    </xf>
    <xf numFmtId="0" fontId="0" fillId="0" borderId="0" xfId="0" applyFont="1" applyFill="1" applyAlignment="1">
      <alignment horizontal="right" vertical="center"/>
    </xf>
    <xf numFmtId="165" fontId="0" fillId="0" borderId="1" xfId="0" applyNumberFormat="1" applyFont="1" applyFill="1" applyBorder="1" applyAlignment="1">
      <alignment horizontal="right" vertical="center" shrinkToFit="1"/>
    </xf>
    <xf numFmtId="0" fontId="38" fillId="0" borderId="0" xfId="0" applyFont="1" applyAlignment="1">
      <alignment horizontal="left" vertical="center" indent="1"/>
    </xf>
    <xf numFmtId="0" fontId="38" fillId="0" borderId="1" xfId="0" applyFont="1" applyFill="1" applyBorder="1" applyAlignment="1">
      <alignment horizontal="center" vertical="center"/>
    </xf>
    <xf numFmtId="0" fontId="38" fillId="2" borderId="1" xfId="0" applyFont="1" applyFill="1" applyBorder="1" applyAlignment="1">
      <alignment horizontal="center" vertical="center"/>
    </xf>
    <xf numFmtId="0" fontId="0" fillId="13" borderId="1" xfId="0" applyFont="1" applyFill="1" applyBorder="1" applyAlignment="1">
      <alignment horizontal="right" vertical="center" indent="1"/>
    </xf>
    <xf numFmtId="0" fontId="38" fillId="13" borderId="1" xfId="0" applyFont="1" applyFill="1" applyBorder="1" applyAlignment="1">
      <alignment horizontal="center" vertical="center"/>
    </xf>
    <xf numFmtId="0" fontId="0" fillId="13" borderId="1" xfId="0" applyFill="1" applyBorder="1" applyAlignment="1">
      <alignment horizontal="right" vertical="center" indent="1"/>
    </xf>
    <xf numFmtId="0" fontId="3" fillId="14" borderId="1" xfId="0" applyFont="1" applyFill="1" applyBorder="1" applyAlignment="1">
      <alignment horizontal="left" vertical="center" indent="1"/>
    </xf>
    <xf numFmtId="0" fontId="38" fillId="14" borderId="1" xfId="0" applyFont="1" applyFill="1" applyBorder="1" applyAlignment="1">
      <alignment horizontal="center" vertical="center"/>
    </xf>
    <xf numFmtId="165" fontId="3" fillId="14" borderId="1" xfId="0" applyNumberFormat="1" applyFont="1" applyFill="1" applyBorder="1" applyAlignment="1">
      <alignment horizontal="center" vertical="center" shrinkToFit="1"/>
    </xf>
    <xf numFmtId="0" fontId="38" fillId="14" borderId="1" xfId="0" applyFont="1" applyFill="1" applyBorder="1" applyAlignment="1">
      <alignment horizontal="left" vertical="center" wrapText="1" indent="1"/>
    </xf>
    <xf numFmtId="165" fontId="38" fillId="14" borderId="1" xfId="0" applyNumberFormat="1" applyFont="1" applyFill="1" applyBorder="1" applyAlignment="1">
      <alignment horizontal="center" vertical="center" shrinkToFit="1"/>
    </xf>
    <xf numFmtId="0" fontId="0" fillId="2" borderId="2" xfId="0" applyFill="1" applyBorder="1" applyAlignment="1">
      <alignment horizontal="left" vertical="center" indent="1"/>
    </xf>
    <xf numFmtId="0" fontId="38" fillId="2" borderId="3" xfId="0" applyFont="1" applyFill="1" applyBorder="1" applyAlignment="1">
      <alignment horizontal="left" vertical="center" indent="1"/>
    </xf>
    <xf numFmtId="0" fontId="38" fillId="2" borderId="3" xfId="0" applyFont="1" applyFill="1" applyBorder="1" applyAlignment="1">
      <alignment horizontal="center" vertical="center"/>
    </xf>
    <xf numFmtId="0" fontId="3" fillId="2" borderId="2" xfId="0" applyFont="1" applyFill="1" applyBorder="1" applyAlignment="1">
      <alignment horizontal="left" vertical="center" indent="1"/>
    </xf>
    <xf numFmtId="165" fontId="3" fillId="2" borderId="3" xfId="0" applyNumberFormat="1" applyFont="1" applyFill="1" applyBorder="1" applyAlignment="1">
      <alignment horizontal="center" vertical="center" shrinkToFit="1"/>
    </xf>
    <xf numFmtId="165" fontId="3" fillId="2" borderId="4" xfId="0" applyNumberFormat="1" applyFont="1" applyFill="1" applyBorder="1" applyAlignment="1">
      <alignment horizontal="center" vertical="center" shrinkToFit="1"/>
    </xf>
    <xf numFmtId="0" fontId="1" fillId="2" borderId="2" xfId="0" applyFont="1" applyFill="1" applyBorder="1" applyAlignment="1">
      <alignment horizontal="left" vertical="center" indent="1"/>
    </xf>
    <xf numFmtId="0" fontId="0" fillId="0" borderId="3" xfId="0" applyBorder="1" applyAlignment="1">
      <alignment horizontal="left" vertical="center" indent="1"/>
    </xf>
    <xf numFmtId="0" fontId="38" fillId="0" borderId="3" xfId="0" applyFont="1" applyFill="1" applyBorder="1" applyAlignment="1">
      <alignment horizontal="center" vertical="center"/>
    </xf>
    <xf numFmtId="165" fontId="3" fillId="0" borderId="3" xfId="0" applyNumberFormat="1" applyFont="1" applyFill="1" applyBorder="1" applyAlignment="1">
      <alignment horizontal="center" vertical="center" shrinkToFit="1"/>
    </xf>
    <xf numFmtId="0" fontId="3" fillId="0" borderId="3" xfId="0" applyFont="1" applyFill="1" applyBorder="1" applyAlignment="1">
      <alignment horizontal="left" vertical="center" indent="1"/>
    </xf>
    <xf numFmtId="0" fontId="39" fillId="0" borderId="0" xfId="0" applyFont="1" applyAlignment="1">
      <alignment horizontal="left" vertical="center" indent="1"/>
    </xf>
    <xf numFmtId="0" fontId="40" fillId="0" borderId="1" xfId="0" applyFont="1" applyBorder="1" applyAlignment="1">
      <alignment horizontal="left" vertical="center" indent="1"/>
    </xf>
    <xf numFmtId="0" fontId="41" fillId="0" borderId="1" xfId="0" applyFont="1" applyBorder="1" applyAlignment="1">
      <alignment horizontal="left" vertical="center" indent="1"/>
    </xf>
    <xf numFmtId="0" fontId="40" fillId="0" borderId="1"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vertical="center"/>
    </xf>
    <xf numFmtId="165" fontId="0" fillId="0" borderId="0" xfId="0" applyNumberFormat="1" applyFill="1" applyBorder="1" applyAlignment="1">
      <alignment horizontal="center" vertical="center" shrinkToFit="1"/>
    </xf>
    <xf numFmtId="0" fontId="0" fillId="13" borderId="1" xfId="0" applyFill="1" applyBorder="1" applyAlignment="1">
      <alignment horizontal="left" vertical="center" wrapText="1" indent="1"/>
    </xf>
    <xf numFmtId="0" fontId="0" fillId="0" borderId="0" xfId="0" applyAlignment="1">
      <alignment horizontal="center" vertical="top"/>
    </xf>
    <xf numFmtId="0" fontId="0" fillId="0" borderId="0" xfId="0" applyAlignment="1">
      <alignment horizontal="left" vertical="top" shrinkToFit="1"/>
    </xf>
    <xf numFmtId="0" fontId="0" fillId="0" borderId="0" xfId="0" applyAlignment="1">
      <alignment horizontal="center" vertical="top" shrinkToFit="1"/>
    </xf>
    <xf numFmtId="165" fontId="0" fillId="0" borderId="0" xfId="0" applyNumberFormat="1" applyAlignment="1">
      <alignment horizontal="center" vertical="top" shrinkToFit="1"/>
    </xf>
    <xf numFmtId="165" fontId="0" fillId="0" borderId="0" xfId="0" applyNumberFormat="1" applyAlignment="1">
      <alignment horizontal="center" vertical="top"/>
    </xf>
    <xf numFmtId="168" fontId="24" fillId="0" borderId="0" xfId="0" applyNumberFormat="1" applyFont="1" applyAlignment="1">
      <alignment horizontal="center" vertical="center"/>
    </xf>
    <xf numFmtId="0" fontId="19" fillId="0" borderId="1" xfId="0" applyFont="1" applyBorder="1" applyAlignment="1">
      <alignment horizontal="center" vertical="center"/>
    </xf>
    <xf numFmtId="0" fontId="28" fillId="0" borderId="0" xfId="0" applyFont="1" applyFill="1" applyBorder="1" applyAlignment="1">
      <alignment horizontal="left" vertical="center" wrapText="1" indent="1"/>
    </xf>
    <xf numFmtId="0" fontId="0" fillId="0" borderId="0" xfId="0" applyFill="1" applyBorder="1" applyAlignment="1">
      <alignment horizontal="left" vertical="center" wrapText="1" inden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46" fillId="0" borderId="1" xfId="0" applyFont="1" applyBorder="1" applyAlignment="1">
      <alignment horizontal="left" vertical="center" indent="1"/>
    </xf>
    <xf numFmtId="0" fontId="46" fillId="0" borderId="1" xfId="0" applyFont="1" applyBorder="1" applyAlignment="1">
      <alignment horizontal="center" vertical="center"/>
    </xf>
    <xf numFmtId="0" fontId="0" fillId="3" borderId="1" xfId="0" applyFill="1" applyBorder="1" applyAlignment="1">
      <alignment horizontal="left" vertical="center" indent="1"/>
    </xf>
    <xf numFmtId="0" fontId="0" fillId="5" borderId="1" xfId="0" applyFill="1" applyBorder="1" applyAlignment="1">
      <alignment horizontal="left" vertical="center" indent="1"/>
    </xf>
    <xf numFmtId="0" fontId="0" fillId="8" borderId="1" xfId="0" applyFill="1" applyBorder="1" applyAlignment="1">
      <alignment horizontal="left" vertical="center" indent="1"/>
    </xf>
    <xf numFmtId="0" fontId="47" fillId="0" borderId="0" xfId="0" applyFont="1" applyAlignment="1">
      <alignment horizontal="left" vertical="center" indent="1"/>
    </xf>
    <xf numFmtId="0" fontId="47" fillId="0" borderId="0" xfId="0" applyFont="1" applyAlignment="1">
      <alignment horizontal="center" vertical="center"/>
    </xf>
    <xf numFmtId="0" fontId="47" fillId="0" borderId="0" xfId="0" applyFont="1" applyAlignment="1">
      <alignment vertical="center"/>
    </xf>
    <xf numFmtId="165" fontId="47" fillId="0" borderId="0" xfId="0" applyNumberFormat="1" applyFont="1" applyAlignment="1">
      <alignment horizontal="center" vertical="center" shrinkToFit="1"/>
    </xf>
    <xf numFmtId="165" fontId="0" fillId="15" borderId="1" xfId="0" applyNumberFormat="1" applyFill="1" applyBorder="1" applyAlignment="1">
      <alignment horizontal="center" vertical="center" shrinkToFit="1"/>
    </xf>
    <xf numFmtId="169" fontId="0" fillId="0" borderId="1" xfId="0" applyNumberFormat="1" applyBorder="1" applyAlignment="1">
      <alignment horizontal="center" vertical="center"/>
    </xf>
    <xf numFmtId="0" fontId="48" fillId="3" borderId="1" xfId="0" applyFont="1" applyFill="1" applyBorder="1" applyAlignment="1">
      <alignment horizontal="left" vertical="center" wrapText="1" indent="1"/>
    </xf>
    <xf numFmtId="0" fontId="50" fillId="0" borderId="4" xfId="2" applyBorder="1" applyAlignment="1">
      <alignment horizontal="left" vertical="center" wrapText="1" indent="1"/>
    </xf>
    <xf numFmtId="0" fontId="0" fillId="0" borderId="1" xfId="0" applyBorder="1" applyAlignment="1">
      <alignment horizontal="left" vertical="center" wrapText="1" indent="1"/>
    </xf>
    <xf numFmtId="0" fontId="37" fillId="0" borderId="1" xfId="0" applyFont="1" applyBorder="1" applyAlignment="1">
      <alignment horizontal="left" vertical="center" wrapText="1" indent="1"/>
    </xf>
    <xf numFmtId="0" fontId="0" fillId="0" borderId="0" xfId="0" applyAlignment="1">
      <alignment horizontal="center" vertical="center" wrapText="1"/>
    </xf>
    <xf numFmtId="0" fontId="51" fillId="0" borderId="0" xfId="0" applyFont="1" applyAlignment="1">
      <alignment vertical="center"/>
    </xf>
    <xf numFmtId="0" fontId="9" fillId="0" borderId="1" xfId="0" applyFont="1" applyBorder="1" applyAlignment="1">
      <alignment horizontal="left" vertical="center" wrapText="1" indent="1"/>
    </xf>
    <xf numFmtId="0" fontId="9" fillId="0" borderId="0" xfId="0" applyFont="1" applyAlignment="1">
      <alignment horizontal="left" vertical="center" wrapText="1" indent="1"/>
    </xf>
    <xf numFmtId="0" fontId="0" fillId="0" borderId="6" xfId="0" applyBorder="1" applyAlignment="1">
      <alignment vertical="center"/>
    </xf>
    <xf numFmtId="0" fontId="0" fillId="16" borderId="1" xfId="0" applyFont="1" applyFill="1" applyBorder="1" applyAlignment="1">
      <alignment horizontal="center" vertical="center" wrapText="1"/>
    </xf>
    <xf numFmtId="0" fontId="0" fillId="0" borderId="14" xfId="0" applyBorder="1" applyAlignment="1">
      <alignment horizontal="left" vertical="center" indent="1"/>
    </xf>
    <xf numFmtId="0" fontId="9" fillId="0" borderId="0" xfId="0" applyFont="1" applyAlignment="1">
      <alignment horizontal="left" vertical="center" indent="1"/>
    </xf>
    <xf numFmtId="0" fontId="9" fillId="0" borderId="12" xfId="0" applyFont="1" applyBorder="1" applyAlignment="1">
      <alignment horizontal="left" vertical="center" wrapText="1" indent="1"/>
    </xf>
    <xf numFmtId="0" fontId="0" fillId="0" borderId="0" xfId="0" applyFill="1" applyBorder="1" applyAlignment="1">
      <alignment horizontal="center" vertical="center"/>
    </xf>
    <xf numFmtId="0" fontId="0" fillId="0" borderId="0" xfId="0" applyFill="1" applyBorder="1" applyAlignment="1">
      <alignment horizontal="left" vertical="center" indent="1" shrinkToFit="1"/>
    </xf>
    <xf numFmtId="0" fontId="0" fillId="0" borderId="0" xfId="0" applyFill="1" applyBorder="1" applyAlignment="1">
      <alignment horizontal="center" vertical="center" shrinkToFit="1"/>
    </xf>
    <xf numFmtId="165" fontId="0" fillId="0" borderId="0" xfId="0" applyNumberFormat="1" applyFill="1" applyAlignment="1">
      <alignment horizontal="center" vertical="center" shrinkToFit="1"/>
    </xf>
    <xf numFmtId="165" fontId="0" fillId="0" borderId="0" xfId="0" applyNumberFormat="1" applyFill="1" applyAlignment="1">
      <alignment horizontal="center" vertical="center"/>
    </xf>
    <xf numFmtId="0" fontId="0" fillId="0" borderId="0" xfId="0" applyFill="1" applyAlignment="1">
      <alignment horizontal="center" vertical="center"/>
    </xf>
    <xf numFmtId="0" fontId="52" fillId="0" borderId="0" xfId="0" applyFont="1" applyAlignment="1">
      <alignment horizontal="left" vertical="center" indent="1"/>
    </xf>
    <xf numFmtId="0" fontId="38" fillId="0" borderId="0" xfId="0" applyFont="1" applyAlignment="1">
      <alignment horizontal="left" vertical="center"/>
    </xf>
    <xf numFmtId="0" fontId="53" fillId="0" borderId="1" xfId="0" applyFont="1" applyBorder="1" applyAlignment="1">
      <alignment horizontal="center" vertical="center"/>
    </xf>
    <xf numFmtId="0" fontId="53" fillId="0" borderId="0" xfId="0" applyFont="1" applyAlignment="1">
      <alignment horizontal="center" vertical="center"/>
    </xf>
    <xf numFmtId="0" fontId="54" fillId="2" borderId="3" xfId="0" applyFont="1" applyFill="1" applyBorder="1" applyAlignment="1">
      <alignment horizontal="center" vertical="center"/>
    </xf>
    <xf numFmtId="0" fontId="54" fillId="2" borderId="4" xfId="0" applyFont="1" applyFill="1" applyBorder="1" applyAlignment="1">
      <alignment horizontal="center" vertical="center"/>
    </xf>
    <xf numFmtId="0" fontId="54" fillId="0" borderId="0" xfId="0" applyFont="1" applyAlignment="1">
      <alignment horizontal="center" vertical="center"/>
    </xf>
    <xf numFmtId="0" fontId="53" fillId="0" borderId="1" xfId="0" applyFont="1" applyBorder="1" applyAlignment="1">
      <alignment horizontal="left" vertical="center" indent="1"/>
    </xf>
    <xf numFmtId="0" fontId="55" fillId="0" borderId="1" xfId="0" applyFont="1" applyBorder="1" applyAlignment="1">
      <alignment horizontal="left" vertical="center" indent="1"/>
    </xf>
    <xf numFmtId="0" fontId="0" fillId="18" borderId="1" xfId="0" applyFont="1" applyFill="1" applyBorder="1" applyAlignment="1">
      <alignment horizontal="right" vertical="center" wrapText="1" indent="1"/>
    </xf>
    <xf numFmtId="0" fontId="38" fillId="18" borderId="1" xfId="0" applyFont="1" applyFill="1" applyBorder="1" applyAlignment="1">
      <alignment horizontal="center" vertical="center"/>
    </xf>
    <xf numFmtId="165" fontId="0" fillId="18" borderId="1" xfId="0" applyNumberFormat="1" applyFont="1" applyFill="1" applyBorder="1" applyAlignment="1">
      <alignment horizontal="center" vertical="center" shrinkToFit="1"/>
    </xf>
    <xf numFmtId="0" fontId="0" fillId="18" borderId="1" xfId="0" applyFont="1" applyFill="1" applyBorder="1" applyAlignment="1">
      <alignment horizontal="right" vertical="center" indent="1"/>
    </xf>
    <xf numFmtId="165" fontId="0" fillId="2" borderId="1" xfId="0" applyNumberFormat="1" applyFont="1" applyFill="1" applyBorder="1" applyAlignment="1">
      <alignment horizontal="right" vertical="center" shrinkToFit="1"/>
    </xf>
    <xf numFmtId="0" fontId="3" fillId="19" borderId="1" xfId="0" applyFont="1" applyFill="1" applyBorder="1" applyAlignment="1">
      <alignment horizontal="left" vertical="center" indent="1"/>
    </xf>
    <xf numFmtId="0" fontId="38" fillId="19" borderId="1" xfId="0" applyFont="1" applyFill="1" applyBorder="1" applyAlignment="1">
      <alignment horizontal="center" vertical="center"/>
    </xf>
    <xf numFmtId="165" fontId="3" fillId="19" borderId="1" xfId="0" applyNumberFormat="1" applyFont="1" applyFill="1" applyBorder="1" applyAlignment="1">
      <alignment horizontal="center" vertical="center" shrinkToFit="1"/>
    </xf>
    <xf numFmtId="0" fontId="0" fillId="18" borderId="1" xfId="0" applyFill="1" applyBorder="1" applyAlignment="1">
      <alignment horizontal="right" vertical="center" indent="1"/>
    </xf>
    <xf numFmtId="165" fontId="0" fillId="18" borderId="1" xfId="0" applyNumberFormat="1" applyFill="1" applyBorder="1" applyAlignment="1">
      <alignment horizontal="center" vertical="center" shrinkToFit="1"/>
    </xf>
    <xf numFmtId="165" fontId="3" fillId="0" borderId="4" xfId="0" applyNumberFormat="1" applyFont="1" applyFill="1" applyBorder="1" applyAlignment="1">
      <alignment horizontal="center" vertical="center" shrinkToFit="1"/>
    </xf>
    <xf numFmtId="0" fontId="0" fillId="19" borderId="1" xfId="0" applyFont="1" applyFill="1" applyBorder="1" applyAlignment="1">
      <alignment horizontal="left" vertical="center" wrapText="1" indent="1"/>
    </xf>
    <xf numFmtId="0" fontId="0" fillId="19" borderId="1" xfId="0" applyFont="1" applyFill="1" applyBorder="1" applyAlignment="1">
      <alignment horizontal="center" vertical="center"/>
    </xf>
    <xf numFmtId="165" fontId="0" fillId="19" borderId="1" xfId="0" applyNumberFormat="1" applyFont="1" applyFill="1" applyBorder="1" applyAlignment="1">
      <alignment horizontal="center" vertical="center" shrinkToFit="1"/>
    </xf>
    <xf numFmtId="9" fontId="0" fillId="0" borderId="1" xfId="0" applyNumberFormat="1" applyBorder="1" applyAlignment="1">
      <alignment horizontal="center" vertical="center"/>
    </xf>
    <xf numFmtId="0" fontId="0" fillId="18" borderId="1" xfId="0" applyFill="1" applyBorder="1" applyAlignment="1">
      <alignment horizontal="right" vertical="center" wrapText="1" indent="1"/>
    </xf>
    <xf numFmtId="0" fontId="0" fillId="17" borderId="1" xfId="0" applyFill="1" applyBorder="1" applyAlignment="1">
      <alignment horizontal="center" vertical="center" wrapText="1"/>
    </xf>
    <xf numFmtId="0" fontId="0" fillId="0" borderId="1" xfId="0" applyBorder="1" applyAlignment="1">
      <alignment horizontal="left" vertical="center" wrapText="1" indent="1"/>
    </xf>
    <xf numFmtId="0" fontId="0" fillId="0" borderId="1" xfId="0" applyBorder="1" applyAlignment="1">
      <alignment horizontal="left" vertical="center" indent="1"/>
    </xf>
    <xf numFmtId="0" fontId="0" fillId="0" borderId="1" xfId="0" applyBorder="1" applyAlignment="1">
      <alignment horizontal="center" vertical="center"/>
    </xf>
    <xf numFmtId="0" fontId="19" fillId="0" borderId="0" xfId="0" applyFont="1" applyFill="1" applyBorder="1" applyAlignment="1">
      <alignment horizontal="center" vertical="center"/>
    </xf>
    <xf numFmtId="0" fontId="0" fillId="0" borderId="0" xfId="0" applyFill="1" applyAlignment="1">
      <alignment vertical="center"/>
    </xf>
    <xf numFmtId="0" fontId="34" fillId="0" borderId="1" xfId="0" applyFont="1" applyBorder="1" applyAlignment="1">
      <alignment horizontal="center" vertical="center"/>
    </xf>
    <xf numFmtId="0" fontId="0" fillId="20" borderId="1" xfId="0" applyFill="1" applyBorder="1" applyAlignment="1">
      <alignment horizontal="left" vertical="center" wrapText="1" indent="1"/>
    </xf>
    <xf numFmtId="0" fontId="0" fillId="21" borderId="1" xfId="0" applyFill="1" applyBorder="1" applyAlignment="1">
      <alignment horizontal="left" vertical="center" wrapText="1" indent="1"/>
    </xf>
    <xf numFmtId="0" fontId="0" fillId="2" borderId="1" xfId="0" applyFill="1" applyBorder="1" applyAlignment="1">
      <alignment horizontal="center" vertical="center" wrapText="1"/>
    </xf>
    <xf numFmtId="0" fontId="3" fillId="22" borderId="1" xfId="0" applyFont="1" applyFill="1" applyBorder="1" applyAlignment="1">
      <alignment horizontal="left" vertical="center" wrapText="1" indent="1"/>
    </xf>
    <xf numFmtId="0" fontId="3" fillId="22" borderId="1" xfId="0" applyFont="1" applyFill="1" applyBorder="1" applyAlignment="1">
      <alignment horizontal="center" vertical="center"/>
    </xf>
    <xf numFmtId="166" fontId="0" fillId="0" borderId="1" xfId="0" applyNumberFormat="1" applyBorder="1" applyAlignment="1">
      <alignment horizontal="center" vertical="center"/>
    </xf>
    <xf numFmtId="166" fontId="3" fillId="22" borderId="1" xfId="0" applyNumberFormat="1" applyFont="1" applyFill="1" applyBorder="1" applyAlignment="1">
      <alignment horizontal="center" vertical="center"/>
    </xf>
    <xf numFmtId="0" fontId="0" fillId="8" borderId="4" xfId="0" applyFill="1" applyBorder="1" applyAlignment="1">
      <alignment horizontal="left" vertical="center" indent="1"/>
    </xf>
    <xf numFmtId="165" fontId="0" fillId="8" borderId="1" xfId="0" applyNumberFormat="1" applyFill="1" applyBorder="1" applyAlignment="1">
      <alignment horizontal="center" vertical="center" shrinkToFit="1"/>
    </xf>
    <xf numFmtId="3" fontId="0" fillId="3" borderId="1" xfId="0" applyNumberFormat="1" applyFill="1" applyBorder="1" applyAlignment="1">
      <alignment horizontal="center" vertical="center" shrinkToFit="1"/>
    </xf>
    <xf numFmtId="3" fontId="1" fillId="4" borderId="1" xfId="0" applyNumberFormat="1" applyFont="1" applyFill="1" applyBorder="1" applyAlignment="1">
      <alignment horizontal="center" vertical="center" shrinkToFit="1"/>
    </xf>
    <xf numFmtId="3" fontId="0" fillId="5" borderId="1" xfId="0" applyNumberFormat="1" applyFill="1" applyBorder="1" applyAlignment="1">
      <alignment horizontal="center" vertical="center" shrinkToFit="1"/>
    </xf>
    <xf numFmtId="3" fontId="1" fillId="6" borderId="1" xfId="0" applyNumberFormat="1" applyFont="1" applyFill="1" applyBorder="1" applyAlignment="1">
      <alignment horizontal="center" vertical="center" shrinkToFit="1"/>
    </xf>
    <xf numFmtId="0" fontId="56" fillId="0" borderId="0" xfId="0" applyFont="1" applyAlignment="1">
      <alignment horizontal="left" vertical="center" wrapText="1" indent="1"/>
    </xf>
    <xf numFmtId="0" fontId="57" fillId="0" borderId="0" xfId="0" applyFont="1" applyAlignment="1">
      <alignment horizontal="left" vertical="center" wrapText="1" indent="1"/>
    </xf>
    <xf numFmtId="0" fontId="4" fillId="0" borderId="1" xfId="0" applyFont="1" applyBorder="1" applyAlignment="1">
      <alignment horizontal="center" vertical="center"/>
    </xf>
    <xf numFmtId="168" fontId="0" fillId="0" borderId="1" xfId="0" applyNumberFormat="1" applyBorder="1" applyAlignment="1">
      <alignment horizontal="center" vertical="center"/>
    </xf>
    <xf numFmtId="0" fontId="0" fillId="23" borderId="1" xfId="0" applyFill="1" applyBorder="1" applyAlignment="1">
      <alignment horizontal="left" vertical="center" wrapText="1" indent="1"/>
    </xf>
    <xf numFmtId="0" fontId="33" fillId="0" borderId="0" xfId="0" applyFont="1" applyAlignment="1">
      <alignment horizontal="left" vertical="center" indent="1"/>
    </xf>
    <xf numFmtId="0" fontId="58" fillId="0" borderId="0" xfId="0" applyFont="1" applyAlignment="1">
      <alignment vertical="center"/>
    </xf>
    <xf numFmtId="0" fontId="0" fillId="0" borderId="0" xfId="0" applyAlignment="1">
      <alignment horizontal="right" vertical="center" indent="1"/>
    </xf>
    <xf numFmtId="0" fontId="60" fillId="0" borderId="0" xfId="0" applyFont="1" applyAlignment="1">
      <alignment horizontal="center" vertical="center"/>
    </xf>
    <xf numFmtId="0" fontId="0" fillId="10" borderId="10" xfId="0" applyFill="1" applyBorder="1" applyAlignment="1">
      <alignment horizontal="center" vertical="center"/>
    </xf>
    <xf numFmtId="3" fontId="38" fillId="24" borderId="10" xfId="0" applyNumberFormat="1" applyFont="1" applyFill="1" applyBorder="1" applyAlignment="1">
      <alignment horizontal="center" vertical="center"/>
    </xf>
    <xf numFmtId="0" fontId="61" fillId="0" borderId="1" xfId="0" applyFont="1" applyBorder="1" applyAlignment="1">
      <alignment horizontal="left" vertical="center" indent="1"/>
    </xf>
    <xf numFmtId="0" fontId="58" fillId="0" borderId="1" xfId="0" applyFont="1" applyBorder="1" applyAlignment="1">
      <alignment horizontal="center" vertical="center"/>
    </xf>
    <xf numFmtId="0" fontId="61" fillId="10" borderId="1" xfId="0" applyFont="1" applyFill="1" applyBorder="1" applyAlignment="1">
      <alignment horizontal="center" vertical="center"/>
    </xf>
    <xf numFmtId="0" fontId="61" fillId="24" borderId="1" xfId="0" applyFont="1" applyFill="1" applyBorder="1" applyAlignment="1">
      <alignment horizontal="center" vertical="center"/>
    </xf>
    <xf numFmtId="0" fontId="61" fillId="0" borderId="0" xfId="0" applyFont="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0" fillId="25" borderId="1" xfId="0" applyFill="1" applyBorder="1" applyAlignment="1">
      <alignment horizontal="left" vertical="center" wrapText="1" indent="1"/>
    </xf>
    <xf numFmtId="0" fontId="38" fillId="25" borderId="1" xfId="0" applyFont="1" applyFill="1" applyBorder="1" applyAlignment="1">
      <alignment horizontal="center" vertical="center"/>
    </xf>
    <xf numFmtId="0" fontId="0" fillId="25" borderId="1" xfId="0" applyFill="1" applyBorder="1" applyAlignment="1">
      <alignment horizontal="left" vertical="center" indent="1"/>
    </xf>
    <xf numFmtId="0" fontId="0" fillId="25" borderId="1" xfId="0" applyFont="1" applyFill="1" applyBorder="1" applyAlignment="1">
      <alignment horizontal="right" vertical="center" wrapText="1" indent="1"/>
    </xf>
    <xf numFmtId="165" fontId="0" fillId="23" borderId="1" xfId="0" applyNumberFormat="1" applyFont="1" applyFill="1" applyBorder="1" applyAlignment="1">
      <alignment horizontal="center" vertical="center" shrinkToFit="1"/>
    </xf>
    <xf numFmtId="165" fontId="63" fillId="2" borderId="1" xfId="0" applyNumberFormat="1" applyFont="1" applyFill="1" applyBorder="1" applyAlignment="1">
      <alignment horizontal="left" vertical="center" shrinkToFit="1"/>
    </xf>
    <xf numFmtId="165" fontId="37" fillId="2" borderId="1" xfId="0" applyNumberFormat="1" applyFont="1" applyFill="1" applyBorder="1" applyAlignment="1">
      <alignment horizontal="right" vertical="center" shrinkToFit="1"/>
    </xf>
    <xf numFmtId="165" fontId="37" fillId="0" borderId="0" xfId="0" applyNumberFormat="1" applyFont="1" applyFill="1" applyAlignment="1">
      <alignment horizontal="right" vertical="center" shrinkToFit="1"/>
    </xf>
    <xf numFmtId="165" fontId="37" fillId="0" borderId="0" xfId="0" applyNumberFormat="1" applyFont="1" applyFill="1" applyAlignment="1">
      <alignment horizontal="right" vertical="center"/>
    </xf>
    <xf numFmtId="0" fontId="0" fillId="25" borderId="1" xfId="0" applyFill="1" applyBorder="1" applyAlignment="1">
      <alignment horizontal="right" vertical="center" wrapText="1" indent="1"/>
    </xf>
    <xf numFmtId="165" fontId="5" fillId="2" borderId="1" xfId="0" applyNumberFormat="1" applyFont="1" applyFill="1" applyBorder="1" applyAlignment="1">
      <alignment horizontal="center" vertical="center" shrinkToFit="1"/>
    </xf>
    <xf numFmtId="165" fontId="37" fillId="0" borderId="1" xfId="0" applyNumberFormat="1" applyFont="1" applyBorder="1" applyAlignment="1">
      <alignment horizontal="center" vertical="center" shrinkToFit="1"/>
    </xf>
    <xf numFmtId="165" fontId="37" fillId="0" borderId="1" xfId="0" applyNumberFormat="1" applyFont="1" applyBorder="1" applyAlignment="1">
      <alignment vertical="center" shrinkToFit="1"/>
    </xf>
    <xf numFmtId="165" fontId="37" fillId="0" borderId="0" xfId="0" applyNumberFormat="1" applyFont="1" applyAlignment="1">
      <alignment vertical="center" shrinkToFit="1"/>
    </xf>
    <xf numFmtId="165" fontId="37" fillId="0" borderId="0" xfId="0" applyNumberFormat="1" applyFont="1" applyAlignment="1">
      <alignment vertical="center"/>
    </xf>
    <xf numFmtId="165" fontId="0" fillId="23" borderId="1" xfId="0" applyNumberFormat="1" applyFill="1" applyBorder="1" applyAlignment="1">
      <alignment horizontal="center" vertical="center" shrinkToFit="1"/>
    </xf>
    <xf numFmtId="165" fontId="37" fillId="2" borderId="1" xfId="0" applyNumberFormat="1" applyFont="1" applyFill="1" applyBorder="1" applyAlignment="1">
      <alignment horizontal="center" vertical="center" shrinkToFit="1"/>
    </xf>
    <xf numFmtId="165" fontId="37" fillId="2" borderId="1" xfId="0" applyNumberFormat="1" applyFont="1" applyFill="1" applyBorder="1" applyAlignment="1">
      <alignment vertical="center" shrinkToFit="1"/>
    </xf>
    <xf numFmtId="165" fontId="37" fillId="2" borderId="1" xfId="0" applyNumberFormat="1" applyFont="1" applyFill="1" applyBorder="1" applyAlignment="1">
      <alignment horizontal="left" vertical="center" shrinkToFit="1"/>
    </xf>
    <xf numFmtId="0" fontId="0" fillId="0" borderId="0" xfId="0" applyFill="1" applyBorder="1" applyAlignment="1">
      <alignment horizontal="right" vertical="center" wrapText="1" indent="1"/>
    </xf>
    <xf numFmtId="0" fontId="38" fillId="0" borderId="0" xfId="0" applyFont="1" applyFill="1" applyBorder="1" applyAlignment="1">
      <alignment horizontal="center" vertical="center"/>
    </xf>
    <xf numFmtId="165" fontId="37" fillId="0" borderId="0" xfId="0" applyNumberFormat="1" applyFont="1" applyFill="1" applyBorder="1" applyAlignment="1">
      <alignment horizontal="left" vertical="center" indent="1"/>
    </xf>
    <xf numFmtId="165" fontId="37" fillId="0" borderId="0" xfId="0" applyNumberFormat="1" applyFont="1" applyFill="1" applyBorder="1" applyAlignment="1">
      <alignment horizontal="center" vertical="center"/>
    </xf>
    <xf numFmtId="165" fontId="37" fillId="0" borderId="0" xfId="0" applyNumberFormat="1" applyFont="1" applyFill="1" applyBorder="1" applyAlignment="1">
      <alignment vertical="center"/>
    </xf>
    <xf numFmtId="165" fontId="37" fillId="0" borderId="0" xfId="0" applyNumberFormat="1" applyFont="1" applyFill="1" applyAlignment="1">
      <alignment vertical="center"/>
    </xf>
    <xf numFmtId="0" fontId="0" fillId="23" borderId="1" xfId="0" applyFill="1" applyBorder="1" applyAlignment="1">
      <alignment horizontal="left" vertical="center" indent="1"/>
    </xf>
    <xf numFmtId="9" fontId="0" fillId="23" borderId="1" xfId="0" applyNumberFormat="1" applyFont="1" applyFill="1" applyBorder="1" applyAlignment="1">
      <alignment horizontal="center" vertical="center"/>
    </xf>
    <xf numFmtId="0" fontId="38" fillId="23" borderId="1" xfId="0" applyFont="1" applyFill="1" applyBorder="1" applyAlignment="1">
      <alignment horizontal="center" vertical="center"/>
    </xf>
    <xf numFmtId="0" fontId="40" fillId="0" borderId="1" xfId="0" applyFont="1"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49" fillId="2" borderId="2" xfId="0" applyFont="1" applyFill="1" applyBorder="1" applyAlignment="1">
      <alignment horizontal="left" vertical="center"/>
    </xf>
    <xf numFmtId="0" fontId="0" fillId="9" borderId="4" xfId="0" applyFont="1" applyFill="1" applyBorder="1" applyAlignment="1">
      <alignment horizontal="left" vertical="center" indent="1"/>
    </xf>
    <xf numFmtId="0" fontId="0" fillId="2" borderId="11" xfId="0" applyFill="1" applyBorder="1" applyAlignment="1">
      <alignment horizontal="left" vertical="center" indent="2"/>
    </xf>
    <xf numFmtId="0" fontId="0" fillId="9" borderId="1" xfId="0" applyFill="1" applyBorder="1" applyAlignment="1">
      <alignment horizontal="center" vertical="center"/>
    </xf>
    <xf numFmtId="0" fontId="0" fillId="9" borderId="1" xfId="0" applyFont="1" applyFill="1" applyBorder="1" applyAlignment="1">
      <alignment vertical="center"/>
    </xf>
    <xf numFmtId="0" fontId="0" fillId="9" borderId="1" xfId="0" applyFont="1" applyFill="1" applyBorder="1" applyAlignment="1">
      <alignment horizontal="left" vertical="center"/>
    </xf>
    <xf numFmtId="0" fontId="0" fillId="9" borderId="2" xfId="0" applyFont="1" applyFill="1" applyBorder="1" applyAlignment="1">
      <alignment horizontal="left" vertical="center"/>
    </xf>
    <xf numFmtId="0" fontId="64" fillId="26" borderId="0" xfId="0" applyFont="1" applyFill="1" applyAlignment="1">
      <alignment horizontal="left" vertical="center" indent="1"/>
    </xf>
    <xf numFmtId="0" fontId="37" fillId="26" borderId="0" xfId="0" applyFont="1" applyFill="1" applyAlignment="1">
      <alignment horizontal="left" vertical="center" indent="1"/>
    </xf>
    <xf numFmtId="0" fontId="37" fillId="26" borderId="0" xfId="0" applyFont="1" applyFill="1" applyAlignment="1">
      <alignment horizontal="center" vertical="center"/>
    </xf>
    <xf numFmtId="0" fontId="49" fillId="26" borderId="0" xfId="0" applyFont="1" applyFill="1" applyAlignment="1">
      <alignment horizontal="center" vertical="center"/>
    </xf>
    <xf numFmtId="0" fontId="49" fillId="26" borderId="2" xfId="0" applyFont="1" applyFill="1" applyBorder="1" applyAlignment="1">
      <alignment horizontal="center" vertical="center"/>
    </xf>
    <xf numFmtId="0" fontId="49" fillId="26" borderId="4" xfId="0" applyFont="1" applyFill="1" applyBorder="1" applyAlignment="1">
      <alignment horizontal="left" vertical="center" indent="1"/>
    </xf>
    <xf numFmtId="0" fontId="58" fillId="26" borderId="1" xfId="0" applyFont="1" applyFill="1" applyBorder="1" applyAlignment="1">
      <alignment horizontal="center" vertical="center"/>
    </xf>
    <xf numFmtId="0" fontId="61" fillId="26" borderId="1" xfId="0" applyFont="1" applyFill="1" applyBorder="1" applyAlignment="1">
      <alignment horizontal="center" vertical="center"/>
    </xf>
    <xf numFmtId="0" fontId="49" fillId="26" borderId="3" xfId="0" applyFont="1" applyFill="1" applyBorder="1" applyAlignment="1">
      <alignment horizontal="left" vertical="center" indent="1"/>
    </xf>
    <xf numFmtId="0" fontId="58" fillId="26" borderId="3" xfId="0" applyFont="1" applyFill="1" applyBorder="1" applyAlignment="1">
      <alignment horizontal="center" vertical="center"/>
    </xf>
    <xf numFmtId="0" fontId="61" fillId="26" borderId="3" xfId="0" applyFont="1" applyFill="1" applyBorder="1" applyAlignment="1">
      <alignment horizontal="center" vertical="center"/>
    </xf>
    <xf numFmtId="0" fontId="61" fillId="26" borderId="4" xfId="0" applyFont="1" applyFill="1" applyBorder="1" applyAlignment="1">
      <alignment horizontal="center" vertical="center"/>
    </xf>
    <xf numFmtId="0" fontId="37" fillId="26" borderId="1" xfId="0" applyFont="1" applyFill="1" applyBorder="1" applyAlignment="1">
      <alignment horizontal="center" vertical="center"/>
    </xf>
    <xf numFmtId="164" fontId="37" fillId="26" borderId="1" xfId="0" applyNumberFormat="1" applyFont="1" applyFill="1" applyBorder="1" applyAlignment="1">
      <alignment horizontal="center" vertical="center" shrinkToFit="1"/>
    </xf>
    <xf numFmtId="164" fontId="49" fillId="26" borderId="1" xfId="0" applyNumberFormat="1" applyFont="1" applyFill="1" applyBorder="1" applyAlignment="1">
      <alignment horizontal="center" vertical="center" shrinkToFit="1"/>
    </xf>
    <xf numFmtId="0" fontId="37" fillId="26" borderId="2" xfId="0" applyFont="1" applyFill="1" applyBorder="1" applyAlignment="1">
      <alignment horizontal="left" vertical="center" indent="2"/>
    </xf>
    <xf numFmtId="0" fontId="37" fillId="26" borderId="3" xfId="0" applyFont="1" applyFill="1" applyBorder="1" applyAlignment="1">
      <alignment horizontal="left" vertical="center" indent="1"/>
    </xf>
    <xf numFmtId="0" fontId="37" fillId="26" borderId="3" xfId="0" applyFont="1" applyFill="1" applyBorder="1" applyAlignment="1">
      <alignment horizontal="center" vertical="center"/>
    </xf>
    <xf numFmtId="164" fontId="37" fillId="26" borderId="3" xfId="0" applyNumberFormat="1" applyFont="1" applyFill="1" applyBorder="1" applyAlignment="1">
      <alignment horizontal="center" vertical="center" shrinkToFit="1"/>
    </xf>
    <xf numFmtId="164" fontId="49" fillId="26" borderId="4" xfId="0" applyNumberFormat="1" applyFont="1" applyFill="1" applyBorder="1" applyAlignment="1">
      <alignment horizontal="center" vertical="center" shrinkToFit="1"/>
    </xf>
    <xf numFmtId="164" fontId="61" fillId="26" borderId="4" xfId="0" applyNumberFormat="1" applyFont="1" applyFill="1" applyBorder="1" applyAlignment="1">
      <alignment horizontal="center" vertical="center" shrinkToFit="1"/>
    </xf>
    <xf numFmtId="0" fontId="66" fillId="26" borderId="1" xfId="0" applyFont="1" applyFill="1" applyBorder="1" applyAlignment="1">
      <alignment horizontal="center" vertical="center"/>
    </xf>
    <xf numFmtId="164" fontId="61" fillId="26" borderId="1" xfId="0" applyNumberFormat="1" applyFont="1" applyFill="1" applyBorder="1" applyAlignment="1">
      <alignment horizontal="center" vertical="center" shrinkToFit="1"/>
    </xf>
    <xf numFmtId="165" fontId="37" fillId="26" borderId="3" xfId="0" applyNumberFormat="1" applyFont="1" applyFill="1" applyBorder="1" applyAlignment="1">
      <alignment horizontal="center" vertical="center" shrinkToFit="1"/>
    </xf>
    <xf numFmtId="165" fontId="49" fillId="26" borderId="4" xfId="0" applyNumberFormat="1" applyFont="1" applyFill="1" applyBorder="1" applyAlignment="1">
      <alignment horizontal="center" vertical="center" shrinkToFit="1"/>
    </xf>
    <xf numFmtId="0" fontId="37" fillId="26" borderId="0" xfId="0" applyFont="1" applyFill="1" applyAlignment="1">
      <alignment horizontal="left" vertical="center" indent="2"/>
    </xf>
    <xf numFmtId="0" fontId="0" fillId="9" borderId="2" xfId="0" applyFont="1" applyFill="1" applyBorder="1" applyAlignment="1">
      <alignment horizontal="left" vertical="center"/>
    </xf>
    <xf numFmtId="0" fontId="0" fillId="9" borderId="1" xfId="0" applyFont="1" applyFill="1" applyBorder="1" applyAlignment="1">
      <alignment horizontal="left"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37" fillId="26" borderId="11" xfId="0" applyFont="1" applyFill="1" applyBorder="1" applyAlignment="1">
      <alignment horizontal="left" vertical="center" indent="2"/>
    </xf>
    <xf numFmtId="0" fontId="37" fillId="27" borderId="1" xfId="0" applyFont="1" applyFill="1" applyBorder="1" applyAlignment="1">
      <alignment horizontal="center" vertical="center"/>
    </xf>
    <xf numFmtId="164" fontId="49" fillId="27" borderId="1" xfId="0" applyNumberFormat="1" applyFont="1" applyFill="1" applyBorder="1" applyAlignment="1">
      <alignment horizontal="center" vertical="center" shrinkToFit="1"/>
    </xf>
    <xf numFmtId="0" fontId="37" fillId="9" borderId="4" xfId="0" applyFont="1" applyFill="1" applyBorder="1" applyAlignment="1">
      <alignment horizontal="left" vertical="center" indent="1"/>
    </xf>
    <xf numFmtId="0" fontId="37" fillId="9" borderId="1" xfId="0" applyFont="1" applyFill="1" applyBorder="1" applyAlignment="1">
      <alignment horizontal="center" vertical="center"/>
    </xf>
    <xf numFmtId="0" fontId="61" fillId="9" borderId="9" xfId="0" applyFont="1" applyFill="1" applyBorder="1" applyAlignment="1">
      <alignment horizontal="left" vertical="center" wrapText="1" indent="1"/>
    </xf>
    <xf numFmtId="0" fontId="37" fillId="9" borderId="1" xfId="0" applyFont="1" applyFill="1" applyBorder="1" applyAlignment="1">
      <alignment horizontal="left" vertical="center" indent="1"/>
    </xf>
    <xf numFmtId="0" fontId="49" fillId="9" borderId="2" xfId="0" applyFont="1" applyFill="1" applyBorder="1" applyAlignment="1">
      <alignment horizontal="left" vertical="center"/>
    </xf>
    <xf numFmtId="164" fontId="1" fillId="9" borderId="1" xfId="0" applyNumberFormat="1" applyFont="1" applyFill="1" applyBorder="1" applyAlignment="1">
      <alignment horizontal="center" vertical="center" shrinkToFit="1"/>
    </xf>
    <xf numFmtId="0" fontId="0" fillId="9" borderId="1" xfId="0" applyFill="1" applyBorder="1" applyAlignment="1">
      <alignment horizontal="center" vertical="center"/>
    </xf>
    <xf numFmtId="0" fontId="0" fillId="0" borderId="1" xfId="0" applyBorder="1" applyAlignment="1">
      <alignment horizontal="center" vertical="center"/>
    </xf>
    <xf numFmtId="164" fontId="0" fillId="0" borderId="1" xfId="0" applyNumberFormat="1" applyFont="1" applyFill="1" applyBorder="1" applyAlignment="1">
      <alignment horizontal="center" vertical="center" shrinkToFit="1"/>
    </xf>
    <xf numFmtId="164" fontId="0" fillId="0" borderId="0" xfId="0" applyNumberFormat="1" applyAlignment="1">
      <alignment horizontal="center" vertical="center"/>
    </xf>
    <xf numFmtId="164" fontId="37" fillId="0" borderId="1" xfId="0" applyNumberFormat="1" applyFont="1" applyBorder="1" applyAlignment="1">
      <alignment horizontal="center" vertical="center" shrinkToFit="1"/>
    </xf>
    <xf numFmtId="171" fontId="37" fillId="26" borderId="1" xfId="0" applyNumberFormat="1" applyFont="1" applyFill="1" applyBorder="1" applyAlignment="1">
      <alignment horizontal="center" vertical="center" shrinkToFit="1"/>
    </xf>
    <xf numFmtId="49" fontId="37" fillId="9" borderId="4" xfId="0" applyNumberFormat="1" applyFont="1" applyFill="1" applyBorder="1" applyAlignment="1">
      <alignment horizontal="left" vertical="center" indent="1"/>
    </xf>
    <xf numFmtId="0" fontId="0" fillId="9" borderId="7" xfId="0" applyFill="1" applyBorder="1" applyAlignment="1">
      <alignment horizontal="center" vertical="center" wrapText="1"/>
    </xf>
    <xf numFmtId="0" fontId="0" fillId="9" borderId="9" xfId="0" applyFill="1" applyBorder="1" applyAlignment="1">
      <alignment horizontal="center" vertical="center" wrapText="1"/>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40"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14"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70" fontId="0" fillId="0" borderId="1" xfId="0" applyNumberFormat="1" applyBorder="1" applyAlignment="1">
      <alignment horizontal="left" vertical="center" wrapText="1" indent="1"/>
    </xf>
    <xf numFmtId="170" fontId="0" fillId="0" borderId="3" xfId="0" applyNumberFormat="1" applyBorder="1" applyAlignment="1">
      <alignment horizontal="left" vertical="center" wrapText="1" indent="1"/>
    </xf>
    <xf numFmtId="0" fontId="4"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50" fillId="0" borderId="1" xfId="2" applyBorder="1" applyAlignment="1">
      <alignment horizontal="left" vertical="center" wrapText="1" indent="1"/>
    </xf>
    <xf numFmtId="3" fontId="0" fillId="0" borderId="1" xfId="0" applyNumberFormat="1" applyBorder="1" applyAlignment="1">
      <alignment horizontal="left" vertical="center" wrapText="1" indent="1"/>
    </xf>
    <xf numFmtId="0" fontId="0" fillId="0" borderId="2" xfId="0" applyBorder="1" applyAlignment="1">
      <alignment horizontal="left" vertical="center" wrapText="1" indent="1"/>
    </xf>
    <xf numFmtId="0" fontId="0" fillId="0" borderId="4" xfId="0" applyBorder="1" applyAlignment="1">
      <alignment horizontal="left" vertical="center" wrapText="1" indent="1"/>
    </xf>
    <xf numFmtId="0" fontId="61" fillId="9" borderId="7" xfId="0" applyFont="1" applyFill="1" applyBorder="1" applyAlignment="1">
      <alignment horizontal="center" vertical="center" wrapText="1"/>
    </xf>
    <xf numFmtId="0" fontId="61" fillId="9" borderId="8" xfId="0" applyFont="1" applyFill="1" applyBorder="1" applyAlignment="1">
      <alignment horizontal="center" vertical="center" wrapText="1"/>
    </xf>
    <xf numFmtId="0" fontId="61" fillId="9" borderId="9" xfId="0" applyFont="1" applyFill="1" applyBorder="1" applyAlignment="1">
      <alignment horizontal="center" vertical="center" wrapText="1"/>
    </xf>
    <xf numFmtId="0" fontId="1" fillId="10" borderId="14" xfId="0" applyFont="1" applyFill="1" applyBorder="1" applyAlignment="1">
      <alignment horizontal="left" vertical="center" indent="1"/>
    </xf>
    <xf numFmtId="0" fontId="1" fillId="10" borderId="4" xfId="0" applyFont="1" applyFill="1" applyBorder="1" applyAlignment="1">
      <alignment horizontal="left" vertical="center" indent="1"/>
    </xf>
    <xf numFmtId="0" fontId="0" fillId="9" borderId="2" xfId="0" applyFont="1" applyFill="1" applyBorder="1" applyAlignment="1">
      <alignment horizontal="left" vertical="center"/>
    </xf>
    <xf numFmtId="0" fontId="0" fillId="9" borderId="4" xfId="0" applyFont="1" applyFill="1" applyBorder="1" applyAlignment="1">
      <alignment horizontal="left" vertical="center"/>
    </xf>
    <xf numFmtId="0" fontId="1" fillId="10" borderId="2" xfId="0" applyFont="1" applyFill="1" applyBorder="1" applyAlignment="1">
      <alignment vertical="center"/>
    </xf>
    <xf numFmtId="0" fontId="1" fillId="10" borderId="4" xfId="0" applyFont="1" applyFill="1" applyBorder="1" applyAlignment="1">
      <alignment vertical="center"/>
    </xf>
    <xf numFmtId="0" fontId="65" fillId="26" borderId="10" xfId="0" applyFont="1" applyFill="1" applyBorder="1" applyAlignment="1">
      <alignment horizontal="left" vertical="center" indent="1"/>
    </xf>
    <xf numFmtId="0" fontId="61" fillId="9" borderId="7" xfId="0" applyFont="1" applyFill="1" applyBorder="1" applyAlignment="1">
      <alignment horizontal="left" vertical="center" wrapText="1" indent="1"/>
    </xf>
    <xf numFmtId="0" fontId="61" fillId="9" borderId="8" xfId="0" applyFont="1" applyFill="1" applyBorder="1" applyAlignment="1">
      <alignment horizontal="left" vertical="center" wrapText="1" indent="1"/>
    </xf>
    <xf numFmtId="0" fontId="61" fillId="9" borderId="9" xfId="0" applyFont="1" applyFill="1" applyBorder="1" applyAlignment="1">
      <alignment horizontal="left" vertical="center" wrapText="1" indent="1"/>
    </xf>
    <xf numFmtId="0" fontId="49" fillId="27" borderId="2" xfId="0" applyFont="1" applyFill="1" applyBorder="1" applyAlignment="1">
      <alignment horizontal="left" vertical="center" indent="1"/>
    </xf>
    <xf numFmtId="0" fontId="49" fillId="27" borderId="4" xfId="0" applyFont="1" applyFill="1" applyBorder="1" applyAlignment="1">
      <alignment horizontal="left" vertical="center" indent="1"/>
    </xf>
    <xf numFmtId="0" fontId="0" fillId="9" borderId="1" xfId="0" applyFill="1" applyBorder="1" applyAlignment="1">
      <alignment horizontal="left" vertical="center"/>
    </xf>
    <xf numFmtId="0" fontId="0" fillId="9"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1" fillId="26" borderId="2" xfId="0" applyFont="1" applyFill="1" applyBorder="1" applyAlignment="1">
      <alignment horizontal="center" vertical="center"/>
    </xf>
    <xf numFmtId="0" fontId="61" fillId="26" borderId="4" xfId="0" applyFont="1" applyFill="1" applyBorder="1" applyAlignment="1">
      <alignment horizontal="center" vertical="center"/>
    </xf>
    <xf numFmtId="0" fontId="38" fillId="0" borderId="1" xfId="0" applyFont="1" applyBorder="1" applyAlignment="1">
      <alignment horizontal="right" vertical="center" wrapText="1" indent="1"/>
    </xf>
    <xf numFmtId="0" fontId="0" fillId="9" borderId="1" xfId="0" applyFill="1" applyBorder="1" applyAlignment="1">
      <alignment horizontal="center" vertical="center"/>
    </xf>
    <xf numFmtId="0" fontId="1" fillId="10" borderId="1" xfId="0" applyFont="1" applyFill="1" applyBorder="1" applyAlignment="1">
      <alignment horizontal="left" vertical="center" indent="1"/>
    </xf>
    <xf numFmtId="0" fontId="28" fillId="0" borderId="1" xfId="0" applyFont="1" applyBorder="1" applyAlignment="1">
      <alignment horizontal="left" vertical="center" wrapText="1" indent="1"/>
    </xf>
    <xf numFmtId="0" fontId="3" fillId="10" borderId="2" xfId="0" applyFont="1" applyFill="1" applyBorder="1" applyAlignment="1">
      <alignment horizontal="center" vertical="center"/>
    </xf>
    <xf numFmtId="0" fontId="3" fillId="10" borderId="4" xfId="0" applyFont="1" applyFill="1" applyBorder="1" applyAlignment="1">
      <alignment horizontal="center" vertical="center"/>
    </xf>
    <xf numFmtId="0" fontId="1" fillId="4" borderId="2" xfId="0" applyFont="1" applyFill="1" applyBorder="1" applyAlignment="1">
      <alignment horizontal="left" vertical="center" indent="1"/>
    </xf>
    <xf numFmtId="0" fontId="1" fillId="4" borderId="4" xfId="0" applyFont="1" applyFill="1" applyBorder="1" applyAlignment="1">
      <alignment horizontal="left" vertical="center"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4" xfId="0" applyFont="1" applyBorder="1" applyAlignment="1">
      <alignment horizontal="left" vertical="center" wrapText="1" inden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8" fillId="0" borderId="11"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4" xfId="0" applyFont="1" applyBorder="1" applyAlignment="1">
      <alignment horizontal="left" vertical="center" wrapText="1" inden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7" fillId="0" borderId="1" xfId="0" applyFont="1" applyBorder="1" applyAlignment="1">
      <alignment horizontal="left" vertical="center" wrapText="1" indent="1"/>
    </xf>
    <xf numFmtId="0" fontId="1" fillId="6" borderId="2" xfId="0" applyFont="1" applyFill="1" applyBorder="1" applyAlignment="1">
      <alignment horizontal="left" vertical="center" indent="1"/>
    </xf>
    <xf numFmtId="0" fontId="1" fillId="6" borderId="4" xfId="0" applyFont="1" applyFill="1" applyBorder="1" applyAlignment="1">
      <alignment horizontal="left" vertical="center" indent="1"/>
    </xf>
    <xf numFmtId="0" fontId="17" fillId="0" borderId="2" xfId="0" applyFont="1" applyBorder="1" applyAlignment="1">
      <alignment horizontal="left" vertical="center" wrapText="1" indent="1"/>
    </xf>
    <xf numFmtId="0" fontId="13" fillId="0" borderId="4" xfId="0" applyFont="1" applyBorder="1" applyAlignment="1">
      <alignment horizontal="left" vertical="center" wrapText="1" indent="1"/>
    </xf>
    <xf numFmtId="0" fontId="3" fillId="6" borderId="2" xfId="0" applyFont="1" applyFill="1" applyBorder="1" applyAlignment="1">
      <alignment horizontal="center" vertical="center" shrinkToFit="1"/>
    </xf>
    <xf numFmtId="0" fontId="3" fillId="6" borderId="4" xfId="0" applyFont="1" applyFill="1" applyBorder="1" applyAlignment="1">
      <alignment horizontal="center" vertical="center" shrinkToFit="1"/>
    </xf>
    <xf numFmtId="0" fontId="43" fillId="0" borderId="1" xfId="0" applyFont="1" applyBorder="1" applyAlignment="1">
      <alignment horizontal="left" vertical="center" wrapText="1" indent="1"/>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9" xfId="0" applyFont="1" applyBorder="1" applyAlignment="1">
      <alignment horizontal="left" vertical="center" wrapText="1" indent="1"/>
    </xf>
    <xf numFmtId="0" fontId="23" fillId="0" borderId="1" xfId="0" applyFont="1" applyBorder="1" applyAlignment="1">
      <alignment horizontal="left" vertical="center" wrapText="1" indent="1"/>
    </xf>
    <xf numFmtId="0" fontId="1" fillId="7" borderId="2" xfId="0" applyFont="1" applyFill="1" applyBorder="1" applyAlignment="1">
      <alignment horizontal="left" vertical="center" indent="1"/>
    </xf>
    <xf numFmtId="0" fontId="1" fillId="7" borderId="4" xfId="0" applyFont="1" applyFill="1" applyBorder="1" applyAlignment="1">
      <alignment horizontal="left" vertical="center" indent="1"/>
    </xf>
    <xf numFmtId="0" fontId="23" fillId="0" borderId="2" xfId="0" applyFont="1" applyBorder="1" applyAlignment="1">
      <alignment horizontal="left" vertical="center" wrapText="1" indent="1"/>
    </xf>
    <xf numFmtId="0" fontId="20" fillId="0" borderId="4" xfId="0" applyFont="1" applyBorder="1" applyAlignment="1">
      <alignment horizontal="left" vertical="center" wrapText="1" indent="1"/>
    </xf>
    <xf numFmtId="0" fontId="3" fillId="7" borderId="2" xfId="0" applyFont="1" applyFill="1" applyBorder="1" applyAlignment="1">
      <alignment horizontal="center" vertical="center" shrinkToFit="1"/>
    </xf>
    <xf numFmtId="0" fontId="3" fillId="7" borderId="4" xfId="0" applyFont="1" applyFill="1" applyBorder="1" applyAlignment="1">
      <alignment horizontal="center" vertical="center" shrinkToFit="1"/>
    </xf>
    <xf numFmtId="0" fontId="3" fillId="7" borderId="2" xfId="0" applyFont="1" applyFill="1" applyBorder="1" applyAlignment="1">
      <alignment horizontal="center" vertical="center"/>
    </xf>
    <xf numFmtId="0" fontId="3" fillId="7" borderId="4" xfId="0" applyFont="1" applyFill="1" applyBorder="1" applyAlignment="1">
      <alignment horizontal="center" vertical="center"/>
    </xf>
    <xf numFmtId="0" fontId="23" fillId="0" borderId="11" xfId="0" applyFont="1" applyBorder="1" applyAlignment="1">
      <alignment horizontal="left" vertical="center" wrapText="1" indent="1"/>
    </xf>
    <xf numFmtId="0" fontId="23" fillId="0" borderId="6"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9" xfId="0" applyFont="1" applyBorder="1" applyAlignment="1">
      <alignment horizontal="left" vertical="center" wrapText="1" indent="1"/>
    </xf>
    <xf numFmtId="0" fontId="0" fillId="0" borderId="1" xfId="0" applyBorder="1" applyAlignment="1">
      <alignment horizontal="left" vertical="center" indent="1"/>
    </xf>
    <xf numFmtId="9" fontId="0" fillId="0" borderId="1" xfId="0" applyNumberFormat="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horizontal="center" vertical="center"/>
    </xf>
    <xf numFmtId="0" fontId="0" fillId="10" borderId="0" xfId="0" applyFill="1" applyBorder="1" applyAlignment="1">
      <alignment horizontal="center" vertical="center"/>
    </xf>
    <xf numFmtId="0" fontId="0" fillId="24" borderId="0" xfId="0" applyFill="1" applyBorder="1" applyAlignment="1">
      <alignment horizontal="left" vertical="center" indent="1"/>
    </xf>
    <xf numFmtId="165" fontId="4" fillId="23" borderId="2" xfId="0" applyNumberFormat="1" applyFont="1" applyFill="1" applyBorder="1" applyAlignment="1">
      <alignment horizontal="left" vertical="center" indent="8"/>
    </xf>
    <xf numFmtId="165" fontId="4" fillId="23" borderId="3" xfId="0" applyNumberFormat="1" applyFont="1" applyFill="1" applyBorder="1" applyAlignment="1">
      <alignment horizontal="left" vertical="center" indent="8"/>
    </xf>
    <xf numFmtId="165" fontId="4" fillId="23" borderId="4" xfId="0" applyNumberFormat="1" applyFont="1" applyFill="1" applyBorder="1" applyAlignment="1">
      <alignment horizontal="left" vertical="center" indent="8"/>
    </xf>
    <xf numFmtId="0" fontId="62" fillId="23" borderId="2" xfId="0" applyFont="1" applyFill="1" applyBorder="1" applyAlignment="1">
      <alignment horizontal="left" vertical="center" indent="8"/>
    </xf>
    <xf numFmtId="0" fontId="62" fillId="23" borderId="3" xfId="0" applyFont="1" applyFill="1" applyBorder="1" applyAlignment="1">
      <alignment horizontal="left" vertical="center" indent="8"/>
    </xf>
    <xf numFmtId="0" fontId="62" fillId="23" borderId="4" xfId="0" applyFont="1" applyFill="1" applyBorder="1" applyAlignment="1">
      <alignment horizontal="left" vertical="center" indent="8"/>
    </xf>
    <xf numFmtId="6" fontId="0" fillId="23" borderId="1" xfId="0" applyNumberFormat="1" applyFill="1" applyBorder="1" applyAlignment="1">
      <alignment horizontal="center" vertical="center"/>
    </xf>
    <xf numFmtId="9" fontId="0" fillId="23" borderId="1" xfId="0" applyNumberFormat="1" applyFill="1" applyBorder="1" applyAlignment="1">
      <alignment horizontal="center" vertical="center"/>
    </xf>
    <xf numFmtId="0" fontId="0" fillId="0" borderId="0" xfId="0" applyAlignment="1">
      <alignment horizontal="left" vertical="center" wrapText="1" inden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99"/>
      <color rgb="FFFFF2E5"/>
      <color rgb="FFFFC993"/>
      <color rgb="FF0033CC"/>
      <color rgb="FFECFFC5"/>
      <color rgb="FFE4FFAF"/>
      <color rgb="FFCC6600"/>
      <color rgb="FF517A00"/>
      <color rgb="FF000099"/>
      <color rgb="FFD8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228600</xdr:colOff>
      <xdr:row>10</xdr:row>
      <xdr:rowOff>419099</xdr:rowOff>
    </xdr:from>
    <xdr:to>
      <xdr:col>26</xdr:col>
      <xdr:colOff>581025</xdr:colOff>
      <xdr:row>11</xdr:row>
      <xdr:rowOff>495299</xdr:rowOff>
    </xdr:to>
    <xdr:sp macro="" textlink="">
      <xdr:nvSpPr>
        <xdr:cNvPr id="2" name="Bent Arrow 1"/>
        <xdr:cNvSpPr/>
      </xdr:nvSpPr>
      <xdr:spPr>
        <a:xfrm flipV="1">
          <a:off x="11839575" y="2647949"/>
          <a:ext cx="352425" cy="581025"/>
        </a:xfrm>
        <a:prstGeom prst="bentArrow">
          <a:avLst>
            <a:gd name="adj1" fmla="val 25000"/>
            <a:gd name="adj2" fmla="val 20192"/>
            <a:gd name="adj3" fmla="val 25000"/>
            <a:gd name="adj4" fmla="val 43750"/>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t-EE"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truktuurifondid.ee/public/Juhend_tulu_teenivatele_projektidele_2014-2020_mai_2015.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43"/>
  <sheetViews>
    <sheetView showGridLines="0" tabSelected="1" topLeftCell="A25" zoomScaleNormal="100" workbookViewId="0">
      <selection activeCell="B37" sqref="B37"/>
    </sheetView>
  </sheetViews>
  <sheetFormatPr defaultRowHeight="15" x14ac:dyDescent="0.25"/>
  <cols>
    <col min="1" max="1" width="14.42578125" style="151" customWidth="1"/>
    <col min="2" max="2" width="71.85546875" style="153" customWidth="1"/>
    <col min="3" max="3" width="4.28515625" style="117" customWidth="1"/>
    <col min="4" max="16384" width="9.140625" style="117"/>
  </cols>
  <sheetData>
    <row r="1" spans="1:2" ht="29.25" customHeight="1" x14ac:dyDescent="0.25">
      <c r="A1" s="176" t="s">
        <v>162</v>
      </c>
    </row>
    <row r="2" spans="1:2" ht="10.5" customHeight="1" x14ac:dyDescent="0.25">
      <c r="A2" s="176"/>
    </row>
    <row r="3" spans="1:2" ht="39" customHeight="1" x14ac:dyDescent="0.25">
      <c r="A3" s="421" t="s">
        <v>163</v>
      </c>
      <c r="B3" s="249" t="s">
        <v>164</v>
      </c>
    </row>
    <row r="4" spans="1:2" ht="49.5" customHeight="1" x14ac:dyDescent="0.25">
      <c r="A4" s="422"/>
      <c r="B4" s="250" t="s">
        <v>165</v>
      </c>
    </row>
    <row r="5" spans="1:2" ht="69.75" customHeight="1" x14ac:dyDescent="0.25">
      <c r="A5" s="423"/>
      <c r="B5" s="251" t="s">
        <v>166</v>
      </c>
    </row>
    <row r="6" spans="1:2" ht="9" customHeight="1" x14ac:dyDescent="0.25"/>
    <row r="7" spans="1:2" ht="39" customHeight="1" x14ac:dyDescent="0.25">
      <c r="A7" s="425" t="s">
        <v>127</v>
      </c>
      <c r="B7" s="169" t="s">
        <v>159</v>
      </c>
    </row>
    <row r="8" spans="1:2" ht="23.25" customHeight="1" x14ac:dyDescent="0.25">
      <c r="A8" s="426"/>
      <c r="B8" s="169" t="s">
        <v>160</v>
      </c>
    </row>
    <row r="9" spans="1:2" ht="15.75" x14ac:dyDescent="0.25">
      <c r="A9" s="168"/>
    </row>
    <row r="10" spans="1:2" ht="18" customHeight="1" x14ac:dyDescent="0.25">
      <c r="A10" s="425" t="s">
        <v>128</v>
      </c>
      <c r="B10" s="169" t="s">
        <v>98</v>
      </c>
    </row>
    <row r="11" spans="1:2" ht="26.25" customHeight="1" x14ac:dyDescent="0.25">
      <c r="A11" s="426"/>
      <c r="B11" s="169" t="s">
        <v>161</v>
      </c>
    </row>
    <row r="13" spans="1:2" ht="66.75" customHeight="1" x14ac:dyDescent="0.25">
      <c r="A13" s="425" t="s">
        <v>151</v>
      </c>
      <c r="B13" s="416" t="s">
        <v>158</v>
      </c>
    </row>
    <row r="14" spans="1:2" ht="18" customHeight="1" x14ac:dyDescent="0.25">
      <c r="A14" s="425"/>
      <c r="B14" s="417"/>
    </row>
    <row r="15" spans="1:2" ht="16.5" customHeight="1" x14ac:dyDescent="0.25">
      <c r="A15" s="227"/>
      <c r="B15" s="228"/>
    </row>
    <row r="16" spans="1:2" ht="45" customHeight="1" x14ac:dyDescent="0.25">
      <c r="B16" s="153" t="s">
        <v>149</v>
      </c>
    </row>
    <row r="17" spans="1:2" ht="41.25" customHeight="1" x14ac:dyDescent="0.25">
      <c r="B17" s="153" t="s">
        <v>87</v>
      </c>
    </row>
    <row r="18" spans="1:2" ht="26.25" customHeight="1" x14ac:dyDescent="0.25">
      <c r="A18" s="428"/>
      <c r="B18" s="248" t="s">
        <v>77</v>
      </c>
    </row>
    <row r="19" spans="1:2" ht="18" customHeight="1" x14ac:dyDescent="0.25">
      <c r="A19" s="428"/>
      <c r="B19" s="173" t="s">
        <v>78</v>
      </c>
    </row>
    <row r="20" spans="1:2" ht="18" customHeight="1" x14ac:dyDescent="0.25">
      <c r="A20" s="428"/>
      <c r="B20" s="173" t="s">
        <v>79</v>
      </c>
    </row>
    <row r="21" spans="1:2" ht="15" customHeight="1" x14ac:dyDescent="0.25">
      <c r="A21" s="428"/>
      <c r="B21" s="174"/>
    </row>
    <row r="22" spans="1:2" ht="21.75" customHeight="1" x14ac:dyDescent="0.25">
      <c r="A22" s="428"/>
      <c r="B22" s="175" t="s">
        <v>80</v>
      </c>
    </row>
    <row r="23" spans="1:2" ht="21.75" customHeight="1" x14ac:dyDescent="0.25">
      <c r="A23" s="428"/>
      <c r="B23" s="173" t="s">
        <v>147</v>
      </c>
    </row>
    <row r="24" spans="1:2" ht="67.5" customHeight="1" x14ac:dyDescent="0.25">
      <c r="A24" s="428"/>
      <c r="B24" s="173" t="s">
        <v>150</v>
      </c>
    </row>
    <row r="25" spans="1:2" ht="40.5" customHeight="1" x14ac:dyDescent="0.25">
      <c r="A25" s="429"/>
      <c r="B25" s="173" t="s">
        <v>246</v>
      </c>
    </row>
    <row r="27" spans="1:2" ht="36.75" customHeight="1" x14ac:dyDescent="0.25">
      <c r="A27" s="427" t="s">
        <v>81</v>
      </c>
      <c r="B27" s="171" t="s">
        <v>86</v>
      </c>
    </row>
    <row r="28" spans="1:2" ht="21" customHeight="1" x14ac:dyDescent="0.25">
      <c r="A28" s="427"/>
      <c r="B28" s="171" t="s">
        <v>82</v>
      </c>
    </row>
    <row r="29" spans="1:2" ht="21.75" customHeight="1" x14ac:dyDescent="0.25">
      <c r="A29" s="427"/>
      <c r="B29" s="171" t="s">
        <v>83</v>
      </c>
    </row>
    <row r="30" spans="1:2" ht="38.25" customHeight="1" x14ac:dyDescent="0.25">
      <c r="A30" s="427"/>
      <c r="B30" s="171" t="s">
        <v>245</v>
      </c>
    </row>
    <row r="31" spans="1:2" x14ac:dyDescent="0.25">
      <c r="B31" s="170"/>
    </row>
    <row r="32" spans="1:2" ht="41.25" customHeight="1" x14ac:dyDescent="0.25">
      <c r="A32" s="226" t="s">
        <v>84</v>
      </c>
      <c r="B32" s="172" t="s">
        <v>85</v>
      </c>
    </row>
    <row r="33" spans="1:5" ht="15" customHeight="1" x14ac:dyDescent="0.25">
      <c r="A33" s="296"/>
      <c r="B33" s="228"/>
      <c r="C33" s="297"/>
      <c r="D33" s="297"/>
      <c r="E33" s="297"/>
    </row>
    <row r="34" spans="1:5" ht="52.5" customHeight="1" x14ac:dyDescent="0.25">
      <c r="A34" s="298" t="s">
        <v>207</v>
      </c>
      <c r="B34" s="299" t="s">
        <v>208</v>
      </c>
      <c r="C34" s="297"/>
      <c r="D34" s="297"/>
      <c r="E34" s="297"/>
    </row>
    <row r="36" spans="1:5" ht="35.25" customHeight="1" x14ac:dyDescent="0.25">
      <c r="A36" s="424" t="s">
        <v>148</v>
      </c>
      <c r="B36" s="219" t="s">
        <v>247</v>
      </c>
    </row>
    <row r="37" spans="1:5" ht="55.5" customHeight="1" x14ac:dyDescent="0.25">
      <c r="A37" s="424"/>
      <c r="B37" s="219" t="s">
        <v>337</v>
      </c>
    </row>
    <row r="39" spans="1:5" ht="54.75" customHeight="1" x14ac:dyDescent="0.25">
      <c r="A39" s="269" t="s">
        <v>209</v>
      </c>
      <c r="B39" s="300" t="s">
        <v>210</v>
      </c>
    </row>
    <row r="41" spans="1:5" ht="54" customHeight="1" x14ac:dyDescent="0.25">
      <c r="A41" s="418" t="s">
        <v>248</v>
      </c>
      <c r="B41" s="316" t="s">
        <v>263</v>
      </c>
    </row>
    <row r="42" spans="1:5" ht="162" customHeight="1" x14ac:dyDescent="0.25">
      <c r="A42" s="419"/>
      <c r="B42" s="316" t="s">
        <v>249</v>
      </c>
    </row>
    <row r="43" spans="1:5" ht="51.75" customHeight="1" x14ac:dyDescent="0.25">
      <c r="A43" s="420"/>
      <c r="B43" s="316" t="s">
        <v>261</v>
      </c>
    </row>
  </sheetData>
  <mergeCells count="9">
    <mergeCell ref="B13:B14"/>
    <mergeCell ref="A41:A43"/>
    <mergeCell ref="A3:A5"/>
    <mergeCell ref="A36:A37"/>
    <mergeCell ref="A7:A8"/>
    <mergeCell ref="A10:A11"/>
    <mergeCell ref="A27:A30"/>
    <mergeCell ref="A13:A14"/>
    <mergeCell ref="A18:A25"/>
  </mergeCells>
  <hyperlinks>
    <hyperlink ref="B3" r:id="rId1"/>
  </hyperlinks>
  <pageMargins left="0.70866141732283472" right="0.70866141732283472" top="0.74803149606299213" bottom="0.74803149606299213" header="0.31496062992125984" footer="0.31496062992125984"/>
  <pageSetup paperSize="9" scale="95"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DE2F6"/>
  </sheetPr>
  <dimension ref="A1:BW17"/>
  <sheetViews>
    <sheetView showGridLines="0" zoomScaleNormal="100" workbookViewId="0">
      <pane xSplit="1" ySplit="7" topLeftCell="B8" activePane="bottomRight" state="frozen"/>
      <selection pane="topRight" activeCell="B1" sqref="B1"/>
      <selection pane="bottomLeft" activeCell="A5" sqref="A5"/>
      <selection pane="bottomRight" activeCell="AB3" sqref="AB3"/>
    </sheetView>
  </sheetViews>
  <sheetFormatPr defaultRowHeight="15" x14ac:dyDescent="0.25"/>
  <cols>
    <col min="1" max="1" width="37.85546875" style="118" customWidth="1"/>
    <col min="2" max="2" width="7.42578125" style="185" customWidth="1"/>
    <col min="3" max="26" width="5.85546875" style="1" customWidth="1"/>
    <col min="27" max="45" width="9.140625" style="1"/>
    <col min="46" max="16384" width="9.140625" style="117"/>
  </cols>
  <sheetData>
    <row r="1" spans="1:75" ht="18.75" x14ac:dyDescent="0.25">
      <c r="A1" s="317" t="s">
        <v>250</v>
      </c>
      <c r="E1" s="318" t="s">
        <v>251</v>
      </c>
    </row>
    <row r="2" spans="1:75" ht="8.25" customHeight="1" x14ac:dyDescent="0.25"/>
    <row r="3" spans="1:75" ht="22.5" customHeight="1" x14ac:dyDescent="0.25">
      <c r="AA3" s="319" t="s">
        <v>252</v>
      </c>
      <c r="AB3" s="320">
        <f>'1.1. Uue projekti kulud'!O66</f>
        <v>0</v>
      </c>
      <c r="AC3" s="1" t="s">
        <v>60</v>
      </c>
    </row>
    <row r="4" spans="1:75" ht="20.25" customHeight="1" x14ac:dyDescent="0.25">
      <c r="C4" s="515" t="s">
        <v>253</v>
      </c>
      <c r="D4" s="515"/>
      <c r="E4" s="515"/>
      <c r="F4" s="515"/>
      <c r="G4" s="515"/>
      <c r="H4" s="515"/>
      <c r="I4" s="515"/>
      <c r="J4" s="515"/>
      <c r="K4" s="515"/>
      <c r="L4" s="515"/>
      <c r="M4" s="515"/>
      <c r="N4" s="515"/>
      <c r="O4" s="515"/>
      <c r="P4" s="515"/>
      <c r="Q4" s="515"/>
      <c r="R4" s="515"/>
      <c r="S4" s="515"/>
      <c r="T4" s="515"/>
      <c r="U4" s="515"/>
      <c r="V4" s="515"/>
      <c r="W4" s="515"/>
      <c r="X4" s="515"/>
      <c r="Y4" s="515"/>
      <c r="Z4" s="515"/>
      <c r="AA4" s="515"/>
      <c r="AB4" s="516" t="s">
        <v>254</v>
      </c>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c r="BK4" s="516"/>
      <c r="BL4" s="516"/>
      <c r="BM4" s="516"/>
      <c r="BN4" s="516"/>
      <c r="BO4" s="516"/>
      <c r="BP4" s="516"/>
    </row>
    <row r="5" spans="1:75" ht="12" customHeight="1" x14ac:dyDescent="0.25">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2">
        <v>1</v>
      </c>
      <c r="AC5" s="322">
        <v>2</v>
      </c>
      <c r="AD5" s="322">
        <v>3</v>
      </c>
      <c r="AE5" s="322">
        <v>4</v>
      </c>
      <c r="AF5" s="322">
        <v>5</v>
      </c>
      <c r="AG5" s="322">
        <v>6</v>
      </c>
      <c r="AH5" s="322">
        <v>7</v>
      </c>
      <c r="AI5" s="322">
        <v>8</v>
      </c>
      <c r="AJ5" s="322">
        <v>9</v>
      </c>
      <c r="AK5" s="322">
        <v>10</v>
      </c>
      <c r="AL5" s="322">
        <v>11</v>
      </c>
      <c r="AM5" s="322">
        <v>12</v>
      </c>
      <c r="AN5" s="322">
        <v>13</v>
      </c>
      <c r="AO5" s="322">
        <v>14</v>
      </c>
      <c r="AP5" s="322">
        <v>15</v>
      </c>
      <c r="AQ5" s="322">
        <v>16</v>
      </c>
      <c r="AR5" s="322">
        <v>17</v>
      </c>
      <c r="AS5" s="322">
        <v>18</v>
      </c>
      <c r="AT5" s="322">
        <v>19</v>
      </c>
      <c r="AU5" s="322">
        <v>20</v>
      </c>
      <c r="AV5" s="322">
        <v>21</v>
      </c>
      <c r="AW5" s="322">
        <v>22</v>
      </c>
      <c r="AX5" s="322">
        <v>23</v>
      </c>
      <c r="AY5" s="322">
        <v>24</v>
      </c>
      <c r="AZ5" s="322">
        <v>25</v>
      </c>
      <c r="BA5" s="322">
        <v>26</v>
      </c>
      <c r="BB5" s="322">
        <v>27</v>
      </c>
      <c r="BC5" s="322">
        <v>28</v>
      </c>
      <c r="BD5" s="322">
        <v>29</v>
      </c>
      <c r="BE5" s="322">
        <v>30</v>
      </c>
      <c r="BF5" s="322">
        <v>31</v>
      </c>
      <c r="BG5" s="322">
        <v>32</v>
      </c>
      <c r="BH5" s="322">
        <v>33</v>
      </c>
      <c r="BI5" s="322">
        <v>34</v>
      </c>
      <c r="BJ5" s="322">
        <v>35</v>
      </c>
      <c r="BK5" s="322">
        <v>36</v>
      </c>
      <c r="BL5" s="322">
        <v>37</v>
      </c>
      <c r="BM5" s="322">
        <v>38</v>
      </c>
      <c r="BN5" s="322">
        <v>39</v>
      </c>
      <c r="BO5" s="322">
        <v>40</v>
      </c>
      <c r="BP5" s="322">
        <v>41</v>
      </c>
    </row>
    <row r="6" spans="1:75" s="327" customFormat="1" ht="23.25" customHeight="1" x14ac:dyDescent="0.25">
      <c r="A6" s="323"/>
      <c r="B6" s="324"/>
      <c r="C6" s="325">
        <f>'2. Tulud-kulud projektiga'!D3</f>
        <v>2020</v>
      </c>
      <c r="D6" s="325">
        <f>C6+1</f>
        <v>2021</v>
      </c>
      <c r="E6" s="325">
        <f t="shared" ref="E6:BP6" si="0">D6+1</f>
        <v>2022</v>
      </c>
      <c r="F6" s="325">
        <f t="shared" si="0"/>
        <v>2023</v>
      </c>
      <c r="G6" s="325">
        <f t="shared" si="0"/>
        <v>2024</v>
      </c>
      <c r="H6" s="325">
        <f t="shared" si="0"/>
        <v>2025</v>
      </c>
      <c r="I6" s="325">
        <f t="shared" si="0"/>
        <v>2026</v>
      </c>
      <c r="J6" s="325">
        <f t="shared" si="0"/>
        <v>2027</v>
      </c>
      <c r="K6" s="325">
        <f t="shared" si="0"/>
        <v>2028</v>
      </c>
      <c r="L6" s="325">
        <f t="shared" si="0"/>
        <v>2029</v>
      </c>
      <c r="M6" s="325">
        <f t="shared" si="0"/>
        <v>2030</v>
      </c>
      <c r="N6" s="325">
        <f t="shared" si="0"/>
        <v>2031</v>
      </c>
      <c r="O6" s="325">
        <f t="shared" ref="O6" si="1">N6+1</f>
        <v>2032</v>
      </c>
      <c r="P6" s="325">
        <f t="shared" ref="P6" si="2">O6+1</f>
        <v>2033</v>
      </c>
      <c r="Q6" s="325">
        <f t="shared" ref="Q6" si="3">P6+1</f>
        <v>2034</v>
      </c>
      <c r="R6" s="325">
        <f t="shared" ref="R6" si="4">Q6+1</f>
        <v>2035</v>
      </c>
      <c r="S6" s="325">
        <f t="shared" ref="S6" si="5">R6+1</f>
        <v>2036</v>
      </c>
      <c r="T6" s="325">
        <f t="shared" ref="T6" si="6">S6+1</f>
        <v>2037</v>
      </c>
      <c r="U6" s="325">
        <f t="shared" ref="U6" si="7">T6+1</f>
        <v>2038</v>
      </c>
      <c r="V6" s="325">
        <f t="shared" ref="V6" si="8">U6+1</f>
        <v>2039</v>
      </c>
      <c r="W6" s="325">
        <f t="shared" ref="W6" si="9">V6+1</f>
        <v>2040</v>
      </c>
      <c r="X6" s="325">
        <f t="shared" ref="X6" si="10">W6+1</f>
        <v>2041</v>
      </c>
      <c r="Y6" s="325">
        <f t="shared" ref="Y6" si="11">X6+1</f>
        <v>2042</v>
      </c>
      <c r="Z6" s="325">
        <f t="shared" si="0"/>
        <v>2043</v>
      </c>
      <c r="AA6" s="325">
        <f t="shared" si="0"/>
        <v>2044</v>
      </c>
      <c r="AB6" s="326">
        <f t="shared" si="0"/>
        <v>2045</v>
      </c>
      <c r="AC6" s="326">
        <f t="shared" si="0"/>
        <v>2046</v>
      </c>
      <c r="AD6" s="326">
        <f t="shared" si="0"/>
        <v>2047</v>
      </c>
      <c r="AE6" s="326">
        <f t="shared" si="0"/>
        <v>2048</v>
      </c>
      <c r="AF6" s="326">
        <f t="shared" si="0"/>
        <v>2049</v>
      </c>
      <c r="AG6" s="326">
        <f t="shared" si="0"/>
        <v>2050</v>
      </c>
      <c r="AH6" s="326">
        <f t="shared" si="0"/>
        <v>2051</v>
      </c>
      <c r="AI6" s="326">
        <f t="shared" si="0"/>
        <v>2052</v>
      </c>
      <c r="AJ6" s="326">
        <f t="shared" si="0"/>
        <v>2053</v>
      </c>
      <c r="AK6" s="326">
        <f t="shared" si="0"/>
        <v>2054</v>
      </c>
      <c r="AL6" s="326">
        <f t="shared" si="0"/>
        <v>2055</v>
      </c>
      <c r="AM6" s="326">
        <f t="shared" si="0"/>
        <v>2056</v>
      </c>
      <c r="AN6" s="326">
        <f t="shared" si="0"/>
        <v>2057</v>
      </c>
      <c r="AO6" s="326">
        <f t="shared" si="0"/>
        <v>2058</v>
      </c>
      <c r="AP6" s="326">
        <f t="shared" si="0"/>
        <v>2059</v>
      </c>
      <c r="AQ6" s="326">
        <f t="shared" si="0"/>
        <v>2060</v>
      </c>
      <c r="AR6" s="326">
        <f t="shared" si="0"/>
        <v>2061</v>
      </c>
      <c r="AS6" s="326">
        <f t="shared" si="0"/>
        <v>2062</v>
      </c>
      <c r="AT6" s="326">
        <f t="shared" si="0"/>
        <v>2063</v>
      </c>
      <c r="AU6" s="326">
        <f t="shared" si="0"/>
        <v>2064</v>
      </c>
      <c r="AV6" s="326">
        <f t="shared" si="0"/>
        <v>2065</v>
      </c>
      <c r="AW6" s="326">
        <f t="shared" si="0"/>
        <v>2066</v>
      </c>
      <c r="AX6" s="326">
        <f t="shared" si="0"/>
        <v>2067</v>
      </c>
      <c r="AY6" s="326">
        <f t="shared" si="0"/>
        <v>2068</v>
      </c>
      <c r="AZ6" s="326">
        <f t="shared" si="0"/>
        <v>2069</v>
      </c>
      <c r="BA6" s="326">
        <f t="shared" si="0"/>
        <v>2070</v>
      </c>
      <c r="BB6" s="326">
        <f t="shared" si="0"/>
        <v>2071</v>
      </c>
      <c r="BC6" s="326">
        <f t="shared" si="0"/>
        <v>2072</v>
      </c>
      <c r="BD6" s="326">
        <f t="shared" si="0"/>
        <v>2073</v>
      </c>
      <c r="BE6" s="326">
        <f t="shared" si="0"/>
        <v>2074</v>
      </c>
      <c r="BF6" s="326">
        <f t="shared" si="0"/>
        <v>2075</v>
      </c>
      <c r="BG6" s="326">
        <f t="shared" si="0"/>
        <v>2076</v>
      </c>
      <c r="BH6" s="326">
        <f t="shared" si="0"/>
        <v>2077</v>
      </c>
      <c r="BI6" s="326">
        <f t="shared" si="0"/>
        <v>2078</v>
      </c>
      <c r="BJ6" s="326">
        <f t="shared" si="0"/>
        <v>2079</v>
      </c>
      <c r="BK6" s="326">
        <f t="shared" si="0"/>
        <v>2080</v>
      </c>
      <c r="BL6" s="326">
        <f t="shared" si="0"/>
        <v>2081</v>
      </c>
      <c r="BM6" s="326">
        <f t="shared" si="0"/>
        <v>2082</v>
      </c>
      <c r="BN6" s="326">
        <f t="shared" si="0"/>
        <v>2083</v>
      </c>
      <c r="BO6" s="326">
        <f t="shared" si="0"/>
        <v>2084</v>
      </c>
      <c r="BP6" s="326">
        <f t="shared" si="0"/>
        <v>2085</v>
      </c>
    </row>
    <row r="7" spans="1:75" ht="4.5" customHeight="1" x14ac:dyDescent="0.25">
      <c r="A7" s="201"/>
      <c r="B7" s="203"/>
      <c r="C7" s="121"/>
      <c r="D7" s="121"/>
      <c r="E7" s="121"/>
      <c r="F7" s="121"/>
      <c r="G7" s="121"/>
      <c r="H7" s="121"/>
      <c r="I7" s="121"/>
      <c r="J7" s="121"/>
      <c r="K7" s="121"/>
      <c r="L7" s="121"/>
      <c r="M7" s="121"/>
      <c r="N7" s="121"/>
      <c r="O7" s="121"/>
      <c r="P7" s="121"/>
      <c r="Q7" s="121"/>
      <c r="R7" s="121"/>
      <c r="S7" s="121"/>
      <c r="T7" s="121"/>
      <c r="U7" s="121"/>
      <c r="V7" s="121"/>
      <c r="W7" s="121"/>
      <c r="X7" s="121"/>
      <c r="Y7" s="121"/>
      <c r="Z7" s="122"/>
      <c r="AA7" s="122"/>
      <c r="AB7" s="328"/>
      <c r="AC7" s="328"/>
      <c r="AD7" s="328"/>
      <c r="AE7" s="328"/>
      <c r="AF7" s="328"/>
      <c r="AG7" s="328"/>
      <c r="AH7" s="328"/>
      <c r="AI7" s="328"/>
      <c r="AJ7" s="328"/>
      <c r="AK7" s="328"/>
      <c r="AL7" s="328"/>
      <c r="AM7" s="328"/>
      <c r="AN7" s="328"/>
      <c r="AO7" s="328"/>
      <c r="AP7" s="328"/>
      <c r="AQ7" s="328"/>
      <c r="AR7" s="328"/>
      <c r="AS7" s="328"/>
      <c r="AT7" s="329"/>
      <c r="AU7" s="329"/>
      <c r="AV7" s="329"/>
      <c r="AW7" s="329"/>
      <c r="AX7" s="329"/>
      <c r="AY7" s="329"/>
      <c r="AZ7" s="329"/>
      <c r="BA7" s="329"/>
      <c r="BB7" s="329"/>
      <c r="BC7" s="329"/>
      <c r="BD7" s="329"/>
      <c r="BE7" s="329"/>
      <c r="BF7" s="329"/>
      <c r="BG7" s="329"/>
      <c r="BH7" s="329"/>
      <c r="BI7" s="329"/>
      <c r="BJ7" s="329"/>
      <c r="BK7" s="329"/>
      <c r="BL7" s="329"/>
      <c r="BM7" s="329"/>
      <c r="BN7" s="329"/>
      <c r="BO7" s="329"/>
      <c r="BP7" s="329"/>
    </row>
    <row r="8" spans="1:75" ht="36.75" customHeight="1" x14ac:dyDescent="0.25">
      <c r="A8" s="330" t="s">
        <v>262</v>
      </c>
      <c r="B8" s="331" t="s">
        <v>3</v>
      </c>
      <c r="C8" s="517">
        <f>'5. Abikõlblik kulu'!D11-'5. Abikõlblik kulu'!D12</f>
        <v>0</v>
      </c>
      <c r="D8" s="518"/>
      <c r="E8" s="518"/>
      <c r="F8" s="518"/>
      <c r="G8" s="518"/>
      <c r="H8" s="518"/>
      <c r="I8" s="518"/>
      <c r="J8" s="518"/>
      <c r="K8" s="518"/>
      <c r="L8" s="518"/>
      <c r="M8" s="518"/>
      <c r="N8" s="518"/>
      <c r="O8" s="518"/>
      <c r="P8" s="518"/>
      <c r="Q8" s="518"/>
      <c r="R8" s="518"/>
      <c r="S8" s="518"/>
      <c r="T8" s="518"/>
      <c r="U8" s="518"/>
      <c r="V8" s="518"/>
      <c r="W8" s="518"/>
      <c r="X8" s="518"/>
      <c r="Y8" s="518"/>
      <c r="Z8" s="518"/>
      <c r="AA8" s="519"/>
      <c r="AB8" s="328"/>
      <c r="AC8" s="328"/>
      <c r="AD8" s="328"/>
      <c r="AE8" s="328"/>
      <c r="AF8" s="328"/>
      <c r="AG8" s="328"/>
      <c r="AH8" s="328"/>
      <c r="AI8" s="328"/>
      <c r="AJ8" s="328"/>
      <c r="AK8" s="328"/>
      <c r="AL8" s="328"/>
      <c r="AM8" s="328"/>
      <c r="AN8" s="328"/>
      <c r="AO8" s="328"/>
      <c r="AP8" s="328"/>
      <c r="AQ8" s="328"/>
      <c r="AR8" s="328"/>
      <c r="AS8" s="328"/>
      <c r="AT8" s="329"/>
      <c r="AU8" s="329"/>
      <c r="AV8" s="329"/>
      <c r="AW8" s="329"/>
      <c r="AX8" s="329"/>
      <c r="AY8" s="329"/>
      <c r="AZ8" s="329"/>
      <c r="BA8" s="329"/>
      <c r="BB8" s="329"/>
      <c r="BC8" s="329"/>
      <c r="BD8" s="329"/>
      <c r="BE8" s="329"/>
      <c r="BF8" s="329"/>
      <c r="BG8" s="329"/>
      <c r="BH8" s="329"/>
      <c r="BI8" s="329"/>
      <c r="BJ8" s="329"/>
      <c r="BK8" s="329"/>
      <c r="BL8" s="329"/>
      <c r="BM8" s="329"/>
      <c r="BN8" s="329"/>
      <c r="BO8" s="329"/>
      <c r="BP8" s="329"/>
    </row>
    <row r="9" spans="1:75" ht="24.75" customHeight="1" x14ac:dyDescent="0.25">
      <c r="A9" s="332" t="s">
        <v>255</v>
      </c>
      <c r="B9" s="331" t="s">
        <v>3</v>
      </c>
      <c r="C9" s="520" t="str">
        <f>IF(AND((C8&gt;0),(AB3&gt;0)),"Projekti varale on vaja arvutada jääkväärtus","Jääkväärtust ei ole vaja arvutada")</f>
        <v>Jääkväärtust ei ole vaja arvutada</v>
      </c>
      <c r="D9" s="521"/>
      <c r="E9" s="521"/>
      <c r="F9" s="521"/>
      <c r="G9" s="521"/>
      <c r="H9" s="521"/>
      <c r="I9" s="521"/>
      <c r="J9" s="521"/>
      <c r="K9" s="521"/>
      <c r="L9" s="521"/>
      <c r="M9" s="521"/>
      <c r="N9" s="521"/>
      <c r="O9" s="521"/>
      <c r="P9" s="521"/>
      <c r="Q9" s="521"/>
      <c r="R9" s="521"/>
      <c r="S9" s="521"/>
      <c r="T9" s="521"/>
      <c r="U9" s="521"/>
      <c r="V9" s="521"/>
      <c r="W9" s="521"/>
      <c r="X9" s="521"/>
      <c r="Y9" s="521"/>
      <c r="Z9" s="521"/>
      <c r="AA9" s="522"/>
      <c r="AB9" s="328"/>
      <c r="AC9" s="328"/>
      <c r="AD9" s="328"/>
      <c r="AE9" s="328"/>
      <c r="AF9" s="328"/>
      <c r="AG9" s="328"/>
      <c r="AH9" s="328"/>
      <c r="AI9" s="328"/>
      <c r="AJ9" s="328"/>
      <c r="AK9" s="328"/>
      <c r="AL9" s="328"/>
      <c r="AM9" s="328"/>
      <c r="AN9" s="328"/>
      <c r="AO9" s="328"/>
      <c r="AP9" s="328"/>
      <c r="AQ9" s="328"/>
      <c r="AR9" s="328"/>
      <c r="AS9" s="328"/>
      <c r="AT9" s="329"/>
      <c r="AU9" s="329"/>
      <c r="AV9" s="329"/>
      <c r="AW9" s="329"/>
      <c r="AX9" s="329"/>
      <c r="AY9" s="329"/>
      <c r="AZ9" s="329"/>
      <c r="BA9" s="329"/>
      <c r="BB9" s="329"/>
      <c r="BC9" s="329"/>
      <c r="BD9" s="329"/>
      <c r="BE9" s="329"/>
      <c r="BF9" s="329"/>
      <c r="BG9" s="329"/>
      <c r="BH9" s="329"/>
      <c r="BI9" s="329"/>
      <c r="BJ9" s="329"/>
      <c r="BK9" s="329"/>
      <c r="BL9" s="329"/>
      <c r="BM9" s="329"/>
      <c r="BN9" s="329"/>
      <c r="BO9" s="329"/>
      <c r="BP9" s="329"/>
    </row>
    <row r="10" spans="1:75" ht="4.5" customHeight="1" x14ac:dyDescent="0.25">
      <c r="A10" s="201"/>
      <c r="B10" s="203"/>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328"/>
      <c r="AC10" s="328"/>
      <c r="AD10" s="328"/>
      <c r="AE10" s="328"/>
      <c r="AF10" s="328"/>
      <c r="AG10" s="328"/>
      <c r="AH10" s="328"/>
      <c r="AI10" s="328"/>
      <c r="AJ10" s="328"/>
      <c r="AK10" s="328"/>
      <c r="AL10" s="328"/>
      <c r="AM10" s="328"/>
      <c r="AN10" s="328"/>
      <c r="AO10" s="328"/>
      <c r="AP10" s="328"/>
      <c r="AQ10" s="328"/>
      <c r="AR10" s="328"/>
      <c r="AS10" s="328"/>
      <c r="AT10" s="329"/>
      <c r="AU10" s="329"/>
      <c r="AV10" s="329"/>
      <c r="AW10" s="329"/>
      <c r="AX10" s="329"/>
      <c r="AY10" s="329"/>
      <c r="AZ10" s="329"/>
      <c r="BA10" s="329"/>
      <c r="BB10" s="329"/>
      <c r="BC10" s="329"/>
      <c r="BD10" s="329"/>
      <c r="BE10" s="329"/>
      <c r="BF10" s="329"/>
      <c r="BG10" s="329"/>
      <c r="BH10" s="329"/>
      <c r="BI10" s="329"/>
      <c r="BJ10" s="329"/>
      <c r="BK10" s="329"/>
      <c r="BL10" s="329"/>
      <c r="BM10" s="329"/>
      <c r="BN10" s="329"/>
      <c r="BO10" s="329"/>
      <c r="BP10" s="329"/>
    </row>
    <row r="11" spans="1:75" s="188" customFormat="1" ht="39.75" customHeight="1" x14ac:dyDescent="0.25">
      <c r="A11" s="333" t="s">
        <v>256</v>
      </c>
      <c r="B11" s="331" t="s">
        <v>3</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334">
        <f>'4. Lisanduvad tulud-kulud'!AB154</f>
        <v>0</v>
      </c>
      <c r="AB11" s="335"/>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c r="BM11" s="336"/>
      <c r="BN11" s="336"/>
      <c r="BO11" s="336"/>
      <c r="BP11" s="336"/>
      <c r="BQ11" s="337"/>
      <c r="BR11" s="337"/>
      <c r="BS11" s="337"/>
      <c r="BT11" s="337"/>
      <c r="BU11" s="337"/>
      <c r="BV11" s="337"/>
      <c r="BW11" s="338"/>
    </row>
    <row r="12" spans="1:75" ht="60.75" customHeight="1" x14ac:dyDescent="0.25">
      <c r="A12" s="339" t="s">
        <v>257</v>
      </c>
      <c r="B12" s="331" t="s">
        <v>3</v>
      </c>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1"/>
      <c r="AC12" s="341"/>
      <c r="AD12" s="341"/>
      <c r="AE12" s="341"/>
      <c r="AF12" s="341"/>
      <c r="AG12" s="341"/>
      <c r="AH12" s="341"/>
      <c r="AI12" s="341"/>
      <c r="AJ12" s="341"/>
      <c r="AK12" s="341"/>
      <c r="AL12" s="341"/>
      <c r="AM12" s="341"/>
      <c r="AN12" s="341"/>
      <c r="AO12" s="341"/>
      <c r="AP12" s="341"/>
      <c r="AQ12" s="341"/>
      <c r="AR12" s="341"/>
      <c r="AS12" s="341"/>
      <c r="AT12" s="342"/>
      <c r="AU12" s="342"/>
      <c r="AV12" s="342"/>
      <c r="AW12" s="342"/>
      <c r="AX12" s="342"/>
      <c r="AY12" s="342"/>
      <c r="AZ12" s="342"/>
      <c r="BA12" s="342"/>
      <c r="BB12" s="342"/>
      <c r="BC12" s="342"/>
      <c r="BD12" s="342"/>
      <c r="BE12" s="342"/>
      <c r="BF12" s="342"/>
      <c r="BG12" s="342"/>
      <c r="BH12" s="342"/>
      <c r="BI12" s="342"/>
      <c r="BJ12" s="342"/>
      <c r="BK12" s="342"/>
      <c r="BL12" s="342"/>
      <c r="BM12" s="342"/>
      <c r="BN12" s="342"/>
      <c r="BO12" s="342"/>
      <c r="BP12" s="342"/>
      <c r="BQ12" s="343"/>
      <c r="BR12" s="343"/>
      <c r="BS12" s="343"/>
      <c r="BT12" s="343"/>
      <c r="BU12" s="343"/>
      <c r="BV12" s="343"/>
      <c r="BW12" s="344"/>
    </row>
    <row r="13" spans="1:75" ht="30.75" customHeight="1" x14ac:dyDescent="0.25">
      <c r="A13" s="339" t="s">
        <v>65</v>
      </c>
      <c r="B13" s="331" t="s">
        <v>3</v>
      </c>
      <c r="C13" s="340"/>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5">
        <f>NPV(C16,AB12:BP12)</f>
        <v>0</v>
      </c>
      <c r="AB13" s="346"/>
      <c r="AC13" s="346"/>
      <c r="AD13" s="346"/>
      <c r="AE13" s="346"/>
      <c r="AF13" s="346"/>
      <c r="AG13" s="346"/>
      <c r="AH13" s="346"/>
      <c r="AI13" s="346"/>
      <c r="AJ13" s="346"/>
      <c r="AK13" s="346"/>
      <c r="AL13" s="346"/>
      <c r="AM13" s="346"/>
      <c r="AN13" s="346"/>
      <c r="AO13" s="346"/>
      <c r="AP13" s="346"/>
      <c r="AQ13" s="346"/>
      <c r="AR13" s="346"/>
      <c r="AS13" s="346"/>
      <c r="AT13" s="347"/>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c r="BQ13" s="343"/>
      <c r="BR13" s="343"/>
      <c r="BS13" s="343"/>
      <c r="BT13" s="343"/>
      <c r="BU13" s="343"/>
      <c r="BV13" s="343"/>
      <c r="BW13" s="344"/>
    </row>
    <row r="14" spans="1:75" ht="40.5" customHeight="1" x14ac:dyDescent="0.25">
      <c r="A14" s="339" t="s">
        <v>258</v>
      </c>
      <c r="B14" s="331" t="s">
        <v>3</v>
      </c>
      <c r="C14" s="340">
        <v>0</v>
      </c>
      <c r="D14" s="340">
        <v>0</v>
      </c>
      <c r="E14" s="340">
        <v>0</v>
      </c>
      <c r="F14" s="340">
        <v>0</v>
      </c>
      <c r="G14" s="340">
        <v>0</v>
      </c>
      <c r="H14" s="340">
        <v>0</v>
      </c>
      <c r="I14" s="340">
        <v>0</v>
      </c>
      <c r="J14" s="340">
        <v>0</v>
      </c>
      <c r="K14" s="340">
        <v>0</v>
      </c>
      <c r="L14" s="340">
        <v>0</v>
      </c>
      <c r="M14" s="340">
        <v>0</v>
      </c>
      <c r="N14" s="340">
        <v>0</v>
      </c>
      <c r="O14" s="340">
        <v>0</v>
      </c>
      <c r="P14" s="340">
        <v>0</v>
      </c>
      <c r="Q14" s="340">
        <v>0</v>
      </c>
      <c r="R14" s="340">
        <v>0</v>
      </c>
      <c r="S14" s="340">
        <v>0</v>
      </c>
      <c r="T14" s="340">
        <v>0</v>
      </c>
      <c r="U14" s="340">
        <v>0</v>
      </c>
      <c r="V14" s="340">
        <v>0</v>
      </c>
      <c r="W14" s="340">
        <v>0</v>
      </c>
      <c r="X14" s="340">
        <v>0</v>
      </c>
      <c r="Y14" s="340">
        <v>0</v>
      </c>
      <c r="Z14" s="340">
        <v>0</v>
      </c>
      <c r="AA14" s="345">
        <f>IF(AA13&gt;0,AA13,0)</f>
        <v>0</v>
      </c>
      <c r="AB14" s="348"/>
      <c r="AC14" s="346"/>
      <c r="AD14" s="346"/>
      <c r="AE14" s="346"/>
      <c r="AF14" s="346"/>
      <c r="AG14" s="346"/>
      <c r="AH14" s="346"/>
      <c r="AI14" s="346"/>
      <c r="AJ14" s="346"/>
      <c r="AK14" s="346"/>
      <c r="AL14" s="346"/>
      <c r="AM14" s="346"/>
      <c r="AN14" s="346"/>
      <c r="AO14" s="346"/>
      <c r="AP14" s="346"/>
      <c r="AQ14" s="346"/>
      <c r="AR14" s="346"/>
      <c r="AS14" s="346"/>
      <c r="AT14" s="347"/>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3"/>
      <c r="BR14" s="343"/>
      <c r="BS14" s="343"/>
      <c r="BT14" s="343"/>
      <c r="BU14" s="343"/>
      <c r="BV14" s="343"/>
      <c r="BW14" s="344"/>
    </row>
    <row r="15" spans="1:75" s="297" customFormat="1" ht="18.75" customHeight="1" x14ac:dyDescent="0.25">
      <c r="A15" s="349"/>
      <c r="B15" s="350"/>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351"/>
      <c r="AC15" s="352"/>
      <c r="AD15" s="352"/>
      <c r="AE15" s="352"/>
      <c r="AF15" s="352"/>
      <c r="AG15" s="352"/>
      <c r="AH15" s="352"/>
      <c r="AI15" s="352"/>
      <c r="AJ15" s="352"/>
      <c r="AK15" s="352"/>
      <c r="AL15" s="352"/>
      <c r="AM15" s="352"/>
      <c r="AN15" s="352"/>
      <c r="AO15" s="352"/>
      <c r="AP15" s="352"/>
      <c r="AQ15" s="352"/>
      <c r="AR15" s="352"/>
      <c r="AS15" s="352"/>
      <c r="AT15" s="353"/>
      <c r="AU15" s="353"/>
      <c r="AV15" s="353"/>
      <c r="AW15" s="353"/>
      <c r="AX15" s="353"/>
      <c r="AY15" s="353"/>
      <c r="AZ15" s="353"/>
      <c r="BA15" s="353"/>
      <c r="BB15" s="353"/>
      <c r="BC15" s="353"/>
      <c r="BD15" s="353"/>
      <c r="BE15" s="353"/>
      <c r="BF15" s="353"/>
      <c r="BG15" s="353"/>
      <c r="BH15" s="353"/>
      <c r="BI15" s="353"/>
      <c r="BJ15" s="353"/>
      <c r="BK15" s="353"/>
      <c r="BL15" s="353"/>
      <c r="BM15" s="353"/>
      <c r="BN15" s="353"/>
      <c r="BO15" s="353"/>
      <c r="BP15" s="353"/>
      <c r="BQ15" s="354"/>
      <c r="BR15" s="354"/>
      <c r="BS15" s="354"/>
      <c r="BT15" s="354"/>
      <c r="BU15" s="354"/>
      <c r="BV15" s="354"/>
      <c r="BW15" s="354"/>
    </row>
    <row r="16" spans="1:75" ht="22.5" customHeight="1" x14ac:dyDescent="0.25">
      <c r="A16" s="355" t="s">
        <v>59</v>
      </c>
      <c r="B16" s="356"/>
      <c r="C16" s="524">
        <f>'5. Abikõlblik kulu'!C3</f>
        <v>0.04</v>
      </c>
      <c r="D16" s="524"/>
      <c r="E16" s="524"/>
    </row>
    <row r="17" spans="1:5" ht="39" customHeight="1" x14ac:dyDescent="0.25">
      <c r="A17" s="316" t="s">
        <v>259</v>
      </c>
      <c r="B17" s="357" t="s">
        <v>3</v>
      </c>
      <c r="C17" s="523">
        <f>NPV(C16,C14:AA14)</f>
        <v>0</v>
      </c>
      <c r="D17" s="523"/>
      <c r="E17" s="523"/>
    </row>
  </sheetData>
  <mergeCells count="6">
    <mergeCell ref="C4:AA4"/>
    <mergeCell ref="AB4:BP4"/>
    <mergeCell ref="C8:AA8"/>
    <mergeCell ref="C9:AA9"/>
    <mergeCell ref="C17:E17"/>
    <mergeCell ref="C16:E16"/>
  </mergeCells>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showGridLines="0" workbookViewId="0">
      <pane xSplit="1" ySplit="2" topLeftCell="B3" activePane="bottomRight" state="frozen"/>
      <selection pane="topRight" activeCell="B1" sqref="B1"/>
      <selection pane="bottomLeft" activeCell="A3" sqref="A3"/>
      <selection pane="bottomRight" activeCell="C18" sqref="C18"/>
    </sheetView>
  </sheetViews>
  <sheetFormatPr defaultRowHeight="15" x14ac:dyDescent="0.25"/>
  <cols>
    <col min="1" max="1" width="26.140625" style="153" customWidth="1"/>
    <col min="2" max="3" width="9.140625" style="1"/>
    <col min="4" max="16384" width="9.140625" style="117"/>
  </cols>
  <sheetData>
    <row r="1" spans="1:26" ht="32.25" customHeight="1" x14ac:dyDescent="0.25">
      <c r="A1" s="176" t="s">
        <v>230</v>
      </c>
    </row>
    <row r="2" spans="1:26" s="182" customFormat="1" ht="21" customHeight="1" x14ac:dyDescent="0.25">
      <c r="A2" s="302"/>
      <c r="B2" s="303">
        <f>'2. Tulud-kulud projektiga'!D3</f>
        <v>2020</v>
      </c>
      <c r="C2" s="303">
        <f>B2+1</f>
        <v>2021</v>
      </c>
      <c r="D2" s="303">
        <f t="shared" ref="D2:U2" si="0">C2+1</f>
        <v>2022</v>
      </c>
      <c r="E2" s="303">
        <f t="shared" si="0"/>
        <v>2023</v>
      </c>
      <c r="F2" s="303">
        <f t="shared" si="0"/>
        <v>2024</v>
      </c>
      <c r="G2" s="303">
        <f t="shared" si="0"/>
        <v>2025</v>
      </c>
      <c r="H2" s="303">
        <f t="shared" si="0"/>
        <v>2026</v>
      </c>
      <c r="I2" s="303">
        <f t="shared" si="0"/>
        <v>2027</v>
      </c>
      <c r="J2" s="303">
        <f t="shared" si="0"/>
        <v>2028</v>
      </c>
      <c r="K2" s="303">
        <f t="shared" si="0"/>
        <v>2029</v>
      </c>
      <c r="L2" s="303">
        <f t="shared" si="0"/>
        <v>2030</v>
      </c>
      <c r="M2" s="303">
        <f t="shared" si="0"/>
        <v>2031</v>
      </c>
      <c r="N2" s="303">
        <f t="shared" si="0"/>
        <v>2032</v>
      </c>
      <c r="O2" s="303">
        <f t="shared" si="0"/>
        <v>2033</v>
      </c>
      <c r="P2" s="303">
        <f t="shared" si="0"/>
        <v>2034</v>
      </c>
      <c r="Q2" s="303">
        <f t="shared" si="0"/>
        <v>2035</v>
      </c>
      <c r="R2" s="303">
        <f t="shared" si="0"/>
        <v>2036</v>
      </c>
      <c r="S2" s="303">
        <f t="shared" si="0"/>
        <v>2037</v>
      </c>
      <c r="T2" s="303">
        <f t="shared" si="0"/>
        <v>2038</v>
      </c>
      <c r="U2" s="303">
        <f t="shared" si="0"/>
        <v>2039</v>
      </c>
      <c r="V2" s="303">
        <f t="shared" ref="V2" si="1">U2+1</f>
        <v>2040</v>
      </c>
      <c r="W2" s="303">
        <f t="shared" ref="W2" si="2">V2+1</f>
        <v>2041</v>
      </c>
      <c r="X2" s="303">
        <f t="shared" ref="X2" si="3">W2+1</f>
        <v>2042</v>
      </c>
      <c r="Y2" s="303">
        <f t="shared" ref="Y2" si="4">X2+1</f>
        <v>2043</v>
      </c>
      <c r="Z2" s="303">
        <f t="shared" ref="Z2" si="5">Y2+1</f>
        <v>2044</v>
      </c>
    </row>
    <row r="3" spans="1:26" ht="27.75" customHeight="1" x14ac:dyDescent="0.25">
      <c r="A3" s="293" t="s">
        <v>231</v>
      </c>
      <c r="B3" s="304">
        <v>0.33</v>
      </c>
      <c r="C3" s="304">
        <v>0.33</v>
      </c>
      <c r="D3" s="304">
        <v>0.33</v>
      </c>
      <c r="E3" s="304">
        <v>0.33</v>
      </c>
      <c r="F3" s="304">
        <v>0.33</v>
      </c>
      <c r="G3" s="304">
        <v>0.33</v>
      </c>
      <c r="H3" s="304">
        <v>0.33</v>
      </c>
      <c r="I3" s="304">
        <v>0.33</v>
      </c>
      <c r="J3" s="304">
        <v>0.33</v>
      </c>
      <c r="K3" s="304">
        <v>0.33</v>
      </c>
      <c r="L3" s="304">
        <v>0.33</v>
      </c>
      <c r="M3" s="304">
        <v>0.33</v>
      </c>
      <c r="N3" s="304">
        <v>0.33</v>
      </c>
      <c r="O3" s="304">
        <v>0.33</v>
      </c>
      <c r="P3" s="304">
        <v>0.33</v>
      </c>
      <c r="Q3" s="304">
        <v>0.33</v>
      </c>
      <c r="R3" s="304">
        <v>0.33</v>
      </c>
      <c r="S3" s="304">
        <v>0.33</v>
      </c>
      <c r="T3" s="304">
        <v>0.33</v>
      </c>
      <c r="U3" s="304">
        <v>0.33</v>
      </c>
      <c r="V3" s="304">
        <v>0.33</v>
      </c>
      <c r="W3" s="304">
        <v>0.33</v>
      </c>
      <c r="X3" s="304">
        <v>0.33</v>
      </c>
      <c r="Y3" s="304">
        <v>0.33</v>
      </c>
      <c r="Z3" s="304">
        <v>0.33</v>
      </c>
    </row>
    <row r="4" spans="1:26" ht="50.25" customHeight="1" x14ac:dyDescent="0.25">
      <c r="A4" s="293" t="s">
        <v>232</v>
      </c>
      <c r="B4" s="304">
        <v>8.0000000000000002E-3</v>
      </c>
      <c r="C4" s="304">
        <v>8.0000000000000002E-3</v>
      </c>
      <c r="D4" s="304">
        <v>8.0000000000000002E-3</v>
      </c>
      <c r="E4" s="304">
        <v>8.0000000000000002E-3</v>
      </c>
      <c r="F4" s="304">
        <v>8.0000000000000002E-3</v>
      </c>
      <c r="G4" s="304">
        <v>8.0000000000000002E-3</v>
      </c>
      <c r="H4" s="304">
        <v>8.0000000000000002E-3</v>
      </c>
      <c r="I4" s="304">
        <v>8.0000000000000002E-3</v>
      </c>
      <c r="J4" s="304">
        <v>8.0000000000000002E-3</v>
      </c>
      <c r="K4" s="304">
        <v>8.0000000000000002E-3</v>
      </c>
      <c r="L4" s="304">
        <v>8.0000000000000002E-3</v>
      </c>
      <c r="M4" s="304">
        <v>8.0000000000000002E-3</v>
      </c>
      <c r="N4" s="304">
        <v>8.0000000000000002E-3</v>
      </c>
      <c r="O4" s="304">
        <v>8.0000000000000002E-3</v>
      </c>
      <c r="P4" s="304">
        <v>8.0000000000000002E-3</v>
      </c>
      <c r="Q4" s="304">
        <v>8.0000000000000002E-3</v>
      </c>
      <c r="R4" s="304">
        <v>8.0000000000000002E-3</v>
      </c>
      <c r="S4" s="304">
        <v>8.0000000000000002E-3</v>
      </c>
      <c r="T4" s="304">
        <v>8.0000000000000002E-3</v>
      </c>
      <c r="U4" s="304">
        <v>8.0000000000000002E-3</v>
      </c>
      <c r="V4" s="304">
        <v>8.0000000000000002E-3</v>
      </c>
      <c r="W4" s="304">
        <v>8.0000000000000002E-3</v>
      </c>
      <c r="X4" s="304">
        <v>8.0000000000000002E-3</v>
      </c>
      <c r="Y4" s="304">
        <v>8.0000000000000002E-3</v>
      </c>
      <c r="Z4" s="304">
        <v>8.0000000000000002E-3</v>
      </c>
    </row>
    <row r="5" spans="1:26" s="182" customFormat="1" ht="24.75" customHeight="1" x14ac:dyDescent="0.25">
      <c r="A5" s="302" t="s">
        <v>233</v>
      </c>
      <c r="B5" s="305">
        <f>SUM(B3:B4)</f>
        <v>0.33800000000000002</v>
      </c>
      <c r="C5" s="305">
        <f>SUM(C3:C4)</f>
        <v>0.33800000000000002</v>
      </c>
      <c r="D5" s="305">
        <f t="shared" ref="D5:U5" si="6">SUM(D3:D4)</f>
        <v>0.33800000000000002</v>
      </c>
      <c r="E5" s="305">
        <f t="shared" si="6"/>
        <v>0.33800000000000002</v>
      </c>
      <c r="F5" s="305">
        <f t="shared" si="6"/>
        <v>0.33800000000000002</v>
      </c>
      <c r="G5" s="305">
        <f t="shared" si="6"/>
        <v>0.33800000000000002</v>
      </c>
      <c r="H5" s="305">
        <f t="shared" si="6"/>
        <v>0.33800000000000002</v>
      </c>
      <c r="I5" s="305">
        <f t="shared" si="6"/>
        <v>0.33800000000000002</v>
      </c>
      <c r="J5" s="305">
        <f t="shared" si="6"/>
        <v>0.33800000000000002</v>
      </c>
      <c r="K5" s="305">
        <f t="shared" si="6"/>
        <v>0.33800000000000002</v>
      </c>
      <c r="L5" s="305">
        <f t="shared" si="6"/>
        <v>0.33800000000000002</v>
      </c>
      <c r="M5" s="305">
        <f t="shared" si="6"/>
        <v>0.33800000000000002</v>
      </c>
      <c r="N5" s="305">
        <f t="shared" si="6"/>
        <v>0.33800000000000002</v>
      </c>
      <c r="O5" s="305">
        <f t="shared" si="6"/>
        <v>0.33800000000000002</v>
      </c>
      <c r="P5" s="305">
        <f t="shared" si="6"/>
        <v>0.33800000000000002</v>
      </c>
      <c r="Q5" s="305">
        <f t="shared" si="6"/>
        <v>0.33800000000000002</v>
      </c>
      <c r="R5" s="305">
        <f t="shared" si="6"/>
        <v>0.33800000000000002</v>
      </c>
      <c r="S5" s="305">
        <f t="shared" si="6"/>
        <v>0.33800000000000002</v>
      </c>
      <c r="T5" s="305">
        <f t="shared" si="6"/>
        <v>0.33800000000000002</v>
      </c>
      <c r="U5" s="305">
        <f t="shared" si="6"/>
        <v>0.33800000000000002</v>
      </c>
      <c r="V5" s="305">
        <f t="shared" ref="V5:Z5" si="7">SUM(V3:V4)</f>
        <v>0.33800000000000002</v>
      </c>
      <c r="W5" s="305">
        <f t="shared" si="7"/>
        <v>0.33800000000000002</v>
      </c>
      <c r="X5" s="305">
        <f t="shared" si="7"/>
        <v>0.33800000000000002</v>
      </c>
      <c r="Y5" s="305">
        <f t="shared" si="7"/>
        <v>0.33800000000000002</v>
      </c>
      <c r="Z5" s="305">
        <f t="shared" si="7"/>
        <v>0.33800000000000002</v>
      </c>
    </row>
    <row r="7" spans="1:26" x14ac:dyDescent="0.25">
      <c r="A7" s="312"/>
    </row>
    <row r="8" spans="1:26" x14ac:dyDescent="0.25">
      <c r="A8" s="313" t="s">
        <v>235</v>
      </c>
    </row>
    <row r="9" spans="1:26" ht="16.5" customHeight="1" x14ac:dyDescent="0.25">
      <c r="A9" s="312" t="s">
        <v>336</v>
      </c>
    </row>
    <row r="10" spans="1:26" ht="16.5" customHeight="1" x14ac:dyDescent="0.25">
      <c r="A10" s="312"/>
    </row>
    <row r="11" spans="1:26" ht="16.5" customHeight="1" x14ac:dyDescent="0.25">
      <c r="A11" s="312"/>
    </row>
    <row r="12" spans="1:26" x14ac:dyDescent="0.25">
      <c r="A12" s="312"/>
    </row>
    <row r="13" spans="1:26" ht="30" x14ac:dyDescent="0.25">
      <c r="A13" s="313" t="s">
        <v>236</v>
      </c>
    </row>
    <row r="14" spans="1:26" hidden="1" x14ac:dyDescent="0.25">
      <c r="A14" s="312" t="s">
        <v>237</v>
      </c>
    </row>
    <row r="15" spans="1:26" hidden="1" x14ac:dyDescent="0.25">
      <c r="A15" s="312" t="s">
        <v>238</v>
      </c>
    </row>
    <row r="16" spans="1:26" hidden="1" x14ac:dyDescent="0.25">
      <c r="A16" s="312" t="s">
        <v>240</v>
      </c>
    </row>
    <row r="17" spans="1:1" hidden="1" x14ac:dyDescent="0.25">
      <c r="A17" s="312" t="s">
        <v>239</v>
      </c>
    </row>
    <row r="18" spans="1:1" ht="18" customHeight="1" x14ac:dyDescent="0.25">
      <c r="A18" s="312" t="s">
        <v>335</v>
      </c>
    </row>
    <row r="19" spans="1:1" x14ac:dyDescent="0.25">
      <c r="A19" s="312"/>
    </row>
    <row r="20" spans="1:1" x14ac:dyDescent="0.25">
      <c r="A20" s="312"/>
    </row>
    <row r="21" spans="1:1" x14ac:dyDescent="0.25">
      <c r="A21" s="312"/>
    </row>
    <row r="22" spans="1:1" x14ac:dyDescent="0.25">
      <c r="A22" s="312"/>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election activeCell="A12" sqref="A12"/>
    </sheetView>
  </sheetViews>
  <sheetFormatPr defaultRowHeight="15" x14ac:dyDescent="0.25"/>
  <cols>
    <col min="1" max="1" width="45.140625" style="118" customWidth="1"/>
    <col min="2" max="2" width="22.85546875" style="1" customWidth="1"/>
    <col min="3" max="16384" width="9.140625" style="117"/>
  </cols>
  <sheetData>
    <row r="1" spans="1:2" ht="32.25" customHeight="1" x14ac:dyDescent="0.25">
      <c r="A1" s="176" t="s">
        <v>211</v>
      </c>
    </row>
    <row r="2" spans="1:2" ht="5.25" customHeight="1" x14ac:dyDescent="0.25"/>
    <row r="3" spans="1:2" ht="36" customHeight="1" x14ac:dyDescent="0.25">
      <c r="A3" s="187" t="s">
        <v>212</v>
      </c>
      <c r="B3" s="301" t="s">
        <v>213</v>
      </c>
    </row>
    <row r="4" spans="1:2" ht="17.25" customHeight="1" x14ac:dyDescent="0.25">
      <c r="A4" s="294" t="s">
        <v>214</v>
      </c>
      <c r="B4" s="295" t="s">
        <v>215</v>
      </c>
    </row>
    <row r="5" spans="1:2" ht="17.25" customHeight="1" x14ac:dyDescent="0.25">
      <c r="A5" s="294" t="s">
        <v>216</v>
      </c>
      <c r="B5" s="295">
        <v>30</v>
      </c>
    </row>
    <row r="6" spans="1:2" ht="17.25" customHeight="1" x14ac:dyDescent="0.25">
      <c r="A6" s="294" t="s">
        <v>217</v>
      </c>
      <c r="B6" s="295">
        <v>30</v>
      </c>
    </row>
    <row r="7" spans="1:2" ht="17.25" customHeight="1" x14ac:dyDescent="0.25">
      <c r="A7" s="294" t="s">
        <v>218</v>
      </c>
      <c r="B7" s="295" t="s">
        <v>219</v>
      </c>
    </row>
    <row r="8" spans="1:2" ht="17.25" customHeight="1" x14ac:dyDescent="0.25">
      <c r="A8" s="294" t="s">
        <v>220</v>
      </c>
      <c r="B8" s="295">
        <v>25</v>
      </c>
    </row>
    <row r="9" spans="1:2" ht="17.25" customHeight="1" x14ac:dyDescent="0.25">
      <c r="A9" s="294" t="s">
        <v>221</v>
      </c>
      <c r="B9" s="295" t="s">
        <v>219</v>
      </c>
    </row>
    <row r="10" spans="1:2" ht="17.25" customHeight="1" x14ac:dyDescent="0.25">
      <c r="A10" s="294" t="s">
        <v>222</v>
      </c>
      <c r="B10" s="295" t="s">
        <v>219</v>
      </c>
    </row>
    <row r="11" spans="1:2" ht="17.25" customHeight="1" x14ac:dyDescent="0.25">
      <c r="A11" s="294" t="s">
        <v>223</v>
      </c>
      <c r="B11" s="295" t="s">
        <v>224</v>
      </c>
    </row>
    <row r="12" spans="1:2" ht="17.25" customHeight="1" x14ac:dyDescent="0.25">
      <c r="A12" s="294" t="s">
        <v>225</v>
      </c>
      <c r="B12" s="295" t="s">
        <v>215</v>
      </c>
    </row>
    <row r="13" spans="1:2" ht="17.25" customHeight="1" x14ac:dyDescent="0.25">
      <c r="A13" s="294" t="s">
        <v>226</v>
      </c>
      <c r="B13" s="295" t="s">
        <v>227</v>
      </c>
    </row>
    <row r="14" spans="1:2" ht="17.25" customHeight="1" x14ac:dyDescent="0.25">
      <c r="A14" s="294" t="s">
        <v>228</v>
      </c>
      <c r="B14" s="295" t="s">
        <v>227</v>
      </c>
    </row>
    <row r="16" spans="1:2" ht="38.25" customHeight="1" x14ac:dyDescent="0.25">
      <c r="A16" s="525" t="s">
        <v>229</v>
      </c>
      <c r="B16" s="525"/>
    </row>
  </sheetData>
  <mergeCells count="1">
    <mergeCell ref="A16:B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8"/>
  <sheetViews>
    <sheetView showGridLines="0" workbookViewId="0">
      <selection activeCell="B11" sqref="B11"/>
    </sheetView>
  </sheetViews>
  <sheetFormatPr defaultRowHeight="15" x14ac:dyDescent="0.25"/>
  <cols>
    <col min="1" max="1" width="20.140625" style="259" customWidth="1"/>
    <col min="2" max="2" width="13.5703125" style="252" customWidth="1"/>
    <col min="3" max="3" width="46.140625" style="117" customWidth="1"/>
    <col min="4" max="4" width="3.85546875" style="117" customWidth="1"/>
    <col min="5" max="16384" width="9.140625" style="117"/>
  </cols>
  <sheetData>
    <row r="1" spans="1:4" ht="26.25" customHeight="1" x14ac:dyDescent="0.25">
      <c r="A1" s="36" t="s">
        <v>167</v>
      </c>
      <c r="D1" s="253"/>
    </row>
    <row r="3" spans="1:4" ht="63" customHeight="1" x14ac:dyDescent="0.25">
      <c r="A3" s="254" t="s">
        <v>168</v>
      </c>
      <c r="B3" s="432"/>
      <c r="C3" s="432"/>
    </row>
    <row r="4" spans="1:4" x14ac:dyDescent="0.25">
      <c r="A4" s="255"/>
    </row>
    <row r="5" spans="1:4" ht="42" customHeight="1" x14ac:dyDescent="0.25">
      <c r="A5" s="254" t="s">
        <v>169</v>
      </c>
      <c r="B5" s="433"/>
      <c r="C5" s="433"/>
    </row>
    <row r="6" spans="1:4" ht="23.25" customHeight="1" x14ac:dyDescent="0.25">
      <c r="A6" s="254" t="s">
        <v>170</v>
      </c>
      <c r="B6" s="433"/>
      <c r="C6" s="433"/>
    </row>
    <row r="7" spans="1:4" ht="23.25" customHeight="1" x14ac:dyDescent="0.25">
      <c r="A7" s="254" t="s">
        <v>171</v>
      </c>
      <c r="B7" s="434"/>
      <c r="C7" s="434"/>
    </row>
    <row r="8" spans="1:4" ht="23.25" customHeight="1" x14ac:dyDescent="0.25">
      <c r="A8" s="254" t="s">
        <v>172</v>
      </c>
      <c r="B8" s="435"/>
      <c r="C8" s="435"/>
    </row>
    <row r="9" spans="1:4" x14ac:dyDescent="0.25">
      <c r="A9" s="255"/>
    </row>
    <row r="10" spans="1:4" ht="33.75" customHeight="1" x14ac:dyDescent="0.25">
      <c r="A10" s="254" t="s">
        <v>173</v>
      </c>
      <c r="B10" s="292">
        <v>2020</v>
      </c>
      <c r="C10" s="256"/>
    </row>
    <row r="11" spans="1:4" ht="35.25" customHeight="1" x14ac:dyDescent="0.25">
      <c r="A11" s="254" t="s">
        <v>174</v>
      </c>
      <c r="B11" s="292"/>
      <c r="C11" s="256"/>
    </row>
    <row r="12" spans="1:4" ht="36" customHeight="1" x14ac:dyDescent="0.25">
      <c r="A12" s="254" t="s">
        <v>175</v>
      </c>
      <c r="B12" s="257"/>
      <c r="C12" s="258" t="s">
        <v>60</v>
      </c>
    </row>
    <row r="13" spans="1:4" ht="81" customHeight="1" x14ac:dyDescent="0.25">
      <c r="A13" s="254" t="s">
        <v>176</v>
      </c>
      <c r="B13" s="436"/>
      <c r="C13" s="437"/>
    </row>
    <row r="14" spans="1:4" x14ac:dyDescent="0.25">
      <c r="A14" s="255"/>
    </row>
    <row r="15" spans="1:4" ht="20.25" customHeight="1" x14ac:dyDescent="0.25">
      <c r="A15" s="259" t="s">
        <v>177</v>
      </c>
    </row>
    <row r="16" spans="1:4" ht="24.75" customHeight="1" x14ac:dyDescent="0.25">
      <c r="A16" s="254" t="s">
        <v>178</v>
      </c>
      <c r="B16" s="430"/>
      <c r="C16" s="430"/>
    </row>
    <row r="17" spans="1:3" ht="24.75" customHeight="1" x14ac:dyDescent="0.25">
      <c r="A17" s="254" t="s">
        <v>179</v>
      </c>
      <c r="B17" s="430"/>
      <c r="C17" s="430"/>
    </row>
    <row r="18" spans="1:3" x14ac:dyDescent="0.25">
      <c r="A18" s="260"/>
      <c r="B18" s="431"/>
      <c r="C18" s="431"/>
    </row>
    <row r="19" spans="1:3" ht="36.75" customHeight="1" x14ac:dyDescent="0.25">
      <c r="A19" s="254" t="s">
        <v>260</v>
      </c>
      <c r="B19" s="430"/>
      <c r="C19" s="430"/>
    </row>
    <row r="20" spans="1:3" x14ac:dyDescent="0.25">
      <c r="A20" s="255"/>
    </row>
    <row r="21" spans="1:3" x14ac:dyDescent="0.25">
      <c r="A21" s="255"/>
    </row>
    <row r="22" spans="1:3" x14ac:dyDescent="0.25">
      <c r="A22" s="255"/>
    </row>
    <row r="23" spans="1:3" x14ac:dyDescent="0.25">
      <c r="A23" s="255"/>
    </row>
    <row r="24" spans="1:3" x14ac:dyDescent="0.25">
      <c r="A24" s="255"/>
    </row>
    <row r="25" spans="1:3" x14ac:dyDescent="0.25">
      <c r="A25" s="255"/>
    </row>
    <row r="26" spans="1:3" x14ac:dyDescent="0.25">
      <c r="A26" s="255"/>
    </row>
    <row r="27" spans="1:3" x14ac:dyDescent="0.25">
      <c r="A27" s="255"/>
    </row>
    <row r="28" spans="1:3" x14ac:dyDescent="0.25">
      <c r="A28" s="255"/>
    </row>
    <row r="29" spans="1:3" x14ac:dyDescent="0.25">
      <c r="A29" s="255"/>
    </row>
    <row r="30" spans="1:3" x14ac:dyDescent="0.25">
      <c r="A30" s="255"/>
    </row>
    <row r="31" spans="1:3" x14ac:dyDescent="0.25">
      <c r="A31" s="255"/>
    </row>
    <row r="32" spans="1:3" x14ac:dyDescent="0.25">
      <c r="A32" s="255"/>
    </row>
    <row r="33" spans="1:1" x14ac:dyDescent="0.25">
      <c r="A33" s="255"/>
    </row>
    <row r="34" spans="1:1" x14ac:dyDescent="0.25">
      <c r="A34" s="255"/>
    </row>
    <row r="35" spans="1:1" x14ac:dyDescent="0.25">
      <c r="A35" s="255"/>
    </row>
    <row r="36" spans="1:1" x14ac:dyDescent="0.25">
      <c r="A36" s="255"/>
    </row>
    <row r="37" spans="1:1" x14ac:dyDescent="0.25">
      <c r="A37" s="255"/>
    </row>
    <row r="38" spans="1:1" x14ac:dyDescent="0.25">
      <c r="A38" s="255"/>
    </row>
    <row r="39" spans="1:1" x14ac:dyDescent="0.25">
      <c r="A39" s="255"/>
    </row>
    <row r="40" spans="1:1" x14ac:dyDescent="0.25">
      <c r="A40" s="255"/>
    </row>
    <row r="41" spans="1:1" x14ac:dyDescent="0.25">
      <c r="A41" s="255"/>
    </row>
    <row r="42" spans="1:1" x14ac:dyDescent="0.25">
      <c r="A42" s="255"/>
    </row>
    <row r="43" spans="1:1" x14ac:dyDescent="0.25">
      <c r="A43" s="255"/>
    </row>
    <row r="44" spans="1:1" x14ac:dyDescent="0.25">
      <c r="A44" s="255"/>
    </row>
    <row r="45" spans="1:1" x14ac:dyDescent="0.25">
      <c r="A45" s="255"/>
    </row>
    <row r="46" spans="1:1" x14ac:dyDescent="0.25">
      <c r="A46" s="255"/>
    </row>
    <row r="47" spans="1:1" x14ac:dyDescent="0.25">
      <c r="A47" s="255"/>
    </row>
    <row r="48" spans="1:1" x14ac:dyDescent="0.25">
      <c r="A48" s="255"/>
    </row>
  </sheetData>
  <mergeCells count="10">
    <mergeCell ref="B16:C16"/>
    <mergeCell ref="B17:C17"/>
    <mergeCell ref="B18:C18"/>
    <mergeCell ref="B19:C19"/>
    <mergeCell ref="B3:C3"/>
    <mergeCell ref="B5:C5"/>
    <mergeCell ref="B6:C6"/>
    <mergeCell ref="B7:C7"/>
    <mergeCell ref="B8:C8"/>
    <mergeCell ref="B13:C13"/>
  </mergeCells>
  <pageMargins left="0.9055118110236221" right="0.70866141732283472" top="0.74803149606299213" bottom="0.74803149606299213" header="0.31496062992125984" footer="0.31496062992125984"/>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B220"/>
  <sheetViews>
    <sheetView showGridLines="0" zoomScaleNormal="100" workbookViewId="0">
      <pane xSplit="2" topLeftCell="C1" activePane="topRight" state="frozen"/>
      <selection pane="topRight" activeCell="M11" sqref="M11"/>
    </sheetView>
  </sheetViews>
  <sheetFormatPr defaultRowHeight="15" x14ac:dyDescent="0.25"/>
  <cols>
    <col min="1" max="1" width="23.85546875" style="117" customWidth="1"/>
    <col min="2" max="2" width="49.42578125" style="118" customWidth="1"/>
    <col min="3" max="3" width="6.85546875" style="1" customWidth="1"/>
    <col min="4" max="9" width="12.28515625" style="1" customWidth="1"/>
    <col min="10" max="10" width="16.42578125" style="2" customWidth="1"/>
    <col min="11" max="11" width="11" style="1" bestFit="1" customWidth="1"/>
    <col min="12" max="12" width="17.28515625" style="1" customWidth="1"/>
    <col min="13" max="13" width="12.85546875" style="1" customWidth="1"/>
    <col min="14" max="14" width="12.28515625" style="1" customWidth="1"/>
    <col min="15" max="15" width="14" style="1" customWidth="1"/>
    <col min="16" max="16384" width="9.140625" style="117"/>
  </cols>
  <sheetData>
    <row r="1" spans="1:28" ht="25.5" customHeight="1" x14ac:dyDescent="0.25">
      <c r="A1" s="370" t="s">
        <v>99</v>
      </c>
      <c r="B1" s="371"/>
      <c r="C1" s="372"/>
      <c r="D1" s="447" t="s">
        <v>114</v>
      </c>
      <c r="E1" s="447"/>
      <c r="F1" s="447"/>
      <c r="G1" s="447"/>
      <c r="H1" s="447"/>
      <c r="I1" s="447"/>
      <c r="J1" s="373"/>
      <c r="L1" s="181" t="s">
        <v>180</v>
      </c>
    </row>
    <row r="2" spans="1:28" ht="42" customHeight="1" x14ac:dyDescent="0.25">
      <c r="A2" s="374"/>
      <c r="B2" s="375"/>
      <c r="C2" s="376" t="s">
        <v>2</v>
      </c>
      <c r="D2" s="377">
        <v>2020</v>
      </c>
      <c r="E2" s="377">
        <f>D2+1</f>
        <v>2021</v>
      </c>
      <c r="F2" s="377">
        <f t="shared" ref="F2:I2" si="0">E2+1</f>
        <v>2022</v>
      </c>
      <c r="G2" s="377">
        <f t="shared" si="0"/>
        <v>2023</v>
      </c>
      <c r="H2" s="377">
        <f t="shared" si="0"/>
        <v>2024</v>
      </c>
      <c r="I2" s="377">
        <f t="shared" si="0"/>
        <v>2025</v>
      </c>
      <c r="J2" s="377" t="s">
        <v>55</v>
      </c>
      <c r="L2" s="148" t="s">
        <v>53</v>
      </c>
      <c r="M2" s="178" t="s">
        <v>101</v>
      </c>
      <c r="N2" s="178" t="s">
        <v>102</v>
      </c>
      <c r="O2" s="178" t="s">
        <v>181</v>
      </c>
      <c r="AB2" s="119" t="s">
        <v>103</v>
      </c>
    </row>
    <row r="3" spans="1:28" ht="18" customHeight="1" x14ac:dyDescent="0.25">
      <c r="A3" s="374"/>
      <c r="B3" s="378"/>
      <c r="C3" s="379"/>
      <c r="D3" s="380"/>
      <c r="E3" s="380"/>
      <c r="F3" s="380"/>
      <c r="G3" s="380"/>
      <c r="H3" s="380"/>
      <c r="I3" s="380"/>
      <c r="J3" s="381"/>
      <c r="L3" s="140"/>
      <c r="M3" s="122"/>
      <c r="N3" s="122"/>
      <c r="O3" s="122"/>
      <c r="AB3" s="119" t="s">
        <v>104</v>
      </c>
    </row>
    <row r="4" spans="1:28" ht="16.5" customHeight="1" x14ac:dyDescent="0.25">
      <c r="A4" s="448" t="s">
        <v>304</v>
      </c>
      <c r="B4" s="138" t="s">
        <v>28</v>
      </c>
      <c r="C4" s="404" t="s">
        <v>3</v>
      </c>
      <c r="D4" s="383"/>
      <c r="E4" s="383"/>
      <c r="F4" s="383"/>
      <c r="G4" s="383"/>
      <c r="H4" s="383"/>
      <c r="I4" s="383"/>
      <c r="J4" s="384">
        <f>SUM(D4:I4)</f>
        <v>0</v>
      </c>
      <c r="L4" s="119"/>
      <c r="M4" s="119"/>
      <c r="N4" s="119"/>
      <c r="O4" s="179">
        <f t="shared" ref="O4:O10" si="1">IF(M4=$AB$2,N4+L4-1,N4+L4)</f>
        <v>0</v>
      </c>
      <c r="AB4" s="119" t="s">
        <v>105</v>
      </c>
    </row>
    <row r="5" spans="1:28" ht="16.5" customHeight="1" x14ac:dyDescent="0.25">
      <c r="A5" s="449"/>
      <c r="B5" s="138" t="s">
        <v>29</v>
      </c>
      <c r="C5" s="404" t="s">
        <v>3</v>
      </c>
      <c r="D5" s="383"/>
      <c r="E5" s="383"/>
      <c r="F5" s="383"/>
      <c r="G5" s="383"/>
      <c r="H5" s="383"/>
      <c r="I5" s="383"/>
      <c r="J5" s="384">
        <f>SUM(D5:I5)</f>
        <v>0</v>
      </c>
      <c r="L5" s="410"/>
      <c r="M5" s="410"/>
      <c r="N5" s="410"/>
      <c r="O5" s="179"/>
      <c r="AB5" s="410"/>
    </row>
    <row r="6" spans="1:28" ht="16.5" customHeight="1" x14ac:dyDescent="0.25">
      <c r="A6" s="449"/>
      <c r="B6" s="138" t="s">
        <v>30</v>
      </c>
      <c r="C6" s="404" t="s">
        <v>3</v>
      </c>
      <c r="D6" s="383"/>
      <c r="E6" s="383"/>
      <c r="F6" s="383"/>
      <c r="G6" s="383"/>
      <c r="H6" s="383"/>
      <c r="I6" s="383"/>
      <c r="J6" s="384">
        <f t="shared" ref="J6:J10" si="2">SUM(D6:I6)</f>
        <v>0</v>
      </c>
      <c r="L6" s="119"/>
      <c r="M6" s="399"/>
      <c r="N6" s="119"/>
      <c r="O6" s="179">
        <f t="shared" si="1"/>
        <v>0</v>
      </c>
      <c r="AB6" s="119" t="s">
        <v>106</v>
      </c>
    </row>
    <row r="7" spans="1:28" ht="16.5" customHeight="1" x14ac:dyDescent="0.25">
      <c r="A7" s="449"/>
      <c r="B7" s="138" t="s">
        <v>31</v>
      </c>
      <c r="C7" s="404" t="s">
        <v>3</v>
      </c>
      <c r="D7" s="383"/>
      <c r="E7" s="383"/>
      <c r="F7" s="383"/>
      <c r="G7" s="383"/>
      <c r="H7" s="383"/>
      <c r="I7" s="383"/>
      <c r="J7" s="384">
        <f t="shared" si="2"/>
        <v>0</v>
      </c>
      <c r="L7" s="410"/>
      <c r="M7" s="410"/>
      <c r="N7" s="410"/>
      <c r="O7" s="179"/>
      <c r="AB7" s="410"/>
    </row>
    <row r="8" spans="1:28" ht="16.5" customHeight="1" x14ac:dyDescent="0.25">
      <c r="A8" s="449"/>
      <c r="B8" s="138" t="s">
        <v>32</v>
      </c>
      <c r="C8" s="404" t="s">
        <v>3</v>
      </c>
      <c r="D8" s="383"/>
      <c r="E8" s="383"/>
      <c r="F8" s="383"/>
      <c r="G8" s="383"/>
      <c r="H8" s="383"/>
      <c r="I8" s="383"/>
      <c r="J8" s="384">
        <f t="shared" si="2"/>
        <v>0</v>
      </c>
      <c r="L8" s="119"/>
      <c r="M8" s="399"/>
      <c r="N8" s="119"/>
      <c r="O8" s="179">
        <f t="shared" si="1"/>
        <v>0</v>
      </c>
      <c r="AB8" s="119" t="s">
        <v>107</v>
      </c>
    </row>
    <row r="9" spans="1:28" ht="16.5" customHeight="1" x14ac:dyDescent="0.25">
      <c r="A9" s="449"/>
      <c r="B9" s="138" t="s">
        <v>33</v>
      </c>
      <c r="C9" s="404" t="s">
        <v>3</v>
      </c>
      <c r="D9" s="383"/>
      <c r="E9" s="383"/>
      <c r="F9" s="383"/>
      <c r="G9" s="383"/>
      <c r="H9" s="383"/>
      <c r="I9" s="383"/>
      <c r="J9" s="384">
        <f t="shared" si="2"/>
        <v>0</v>
      </c>
      <c r="L9" s="119"/>
      <c r="M9" s="399"/>
      <c r="N9" s="119"/>
      <c r="O9" s="179">
        <f t="shared" si="1"/>
        <v>0</v>
      </c>
      <c r="AB9" s="119" t="s">
        <v>108</v>
      </c>
    </row>
    <row r="10" spans="1:28" ht="16.5" customHeight="1" x14ac:dyDescent="0.25">
      <c r="A10" s="450"/>
      <c r="B10" s="406"/>
      <c r="C10" s="404" t="s">
        <v>3</v>
      </c>
      <c r="D10" s="383"/>
      <c r="E10" s="383"/>
      <c r="F10" s="383"/>
      <c r="G10" s="383"/>
      <c r="H10" s="383"/>
      <c r="I10" s="383"/>
      <c r="J10" s="384">
        <f t="shared" si="2"/>
        <v>0</v>
      </c>
      <c r="L10" s="119"/>
      <c r="M10" s="399"/>
      <c r="N10" s="119"/>
      <c r="O10" s="179">
        <f t="shared" si="1"/>
        <v>0</v>
      </c>
      <c r="AB10" s="119" t="s">
        <v>109</v>
      </c>
    </row>
    <row r="11" spans="1:28" ht="20.25" customHeight="1" x14ac:dyDescent="0.25">
      <c r="A11" s="451" t="s">
        <v>129</v>
      </c>
      <c r="B11" s="452"/>
      <c r="C11" s="401" t="s">
        <v>3</v>
      </c>
      <c r="D11" s="402">
        <f t="shared" ref="D11:J11" si="3">SUBTOTAL(9,D4:D10)</f>
        <v>0</v>
      </c>
      <c r="E11" s="402">
        <f t="shared" si="3"/>
        <v>0</v>
      </c>
      <c r="F11" s="402">
        <f t="shared" si="3"/>
        <v>0</v>
      </c>
      <c r="G11" s="402">
        <f t="shared" si="3"/>
        <v>0</v>
      </c>
      <c r="H11" s="402">
        <f t="shared" si="3"/>
        <v>0</v>
      </c>
      <c r="I11" s="402">
        <f t="shared" si="3"/>
        <v>0</v>
      </c>
      <c r="J11" s="402">
        <f t="shared" si="3"/>
        <v>0</v>
      </c>
      <c r="L11" s="229"/>
      <c r="M11" s="230"/>
      <c r="N11" s="230"/>
      <c r="O11" s="231"/>
      <c r="AB11" s="119" t="s">
        <v>110</v>
      </c>
    </row>
    <row r="12" spans="1:28" ht="4.5" customHeight="1" x14ac:dyDescent="0.25">
      <c r="A12" s="385"/>
      <c r="B12" s="386"/>
      <c r="C12" s="387"/>
      <c r="D12" s="388"/>
      <c r="E12" s="388"/>
      <c r="F12" s="388"/>
      <c r="G12" s="388"/>
      <c r="H12" s="388"/>
      <c r="I12" s="388"/>
      <c r="J12" s="389"/>
      <c r="L12" s="22"/>
      <c r="M12" s="235"/>
      <c r="N12" s="235"/>
      <c r="O12" s="236"/>
      <c r="AB12" s="117" t="s">
        <v>111</v>
      </c>
    </row>
    <row r="13" spans="1:28" ht="16.5" customHeight="1" x14ac:dyDescent="0.25">
      <c r="A13" s="448" t="s">
        <v>313</v>
      </c>
      <c r="B13" s="138" t="s">
        <v>321</v>
      </c>
      <c r="C13" s="404" t="s">
        <v>3</v>
      </c>
      <c r="D13" s="383"/>
      <c r="E13" s="383"/>
      <c r="F13" s="383"/>
      <c r="G13" s="383"/>
      <c r="H13" s="383"/>
      <c r="I13" s="383"/>
      <c r="J13" s="384">
        <f>SUM(D13:I13)</f>
        <v>0</v>
      </c>
      <c r="L13" s="232"/>
      <c r="M13" s="233"/>
      <c r="N13" s="233"/>
      <c r="O13" s="234"/>
      <c r="AB13" s="117" t="s">
        <v>112</v>
      </c>
    </row>
    <row r="14" spans="1:28" ht="16.5" customHeight="1" x14ac:dyDescent="0.25">
      <c r="A14" s="449"/>
      <c r="B14" s="138" t="s">
        <v>321</v>
      </c>
      <c r="C14" s="404" t="s">
        <v>3</v>
      </c>
      <c r="D14" s="383"/>
      <c r="E14" s="383"/>
      <c r="F14" s="383"/>
      <c r="G14" s="383"/>
      <c r="H14" s="383"/>
      <c r="I14" s="383"/>
      <c r="J14" s="384">
        <f t="shared" ref="J14:J25" si="4">SUM(D14:I14)</f>
        <v>0</v>
      </c>
      <c r="L14" s="119"/>
      <c r="M14" s="399"/>
      <c r="N14" s="119"/>
      <c r="O14" s="179">
        <f t="shared" ref="O14:O26" si="5">IF(M14=$AB$2,N14+L14-1,N14+L14)</f>
        <v>0</v>
      </c>
      <c r="AB14" s="117" t="s">
        <v>113</v>
      </c>
    </row>
    <row r="15" spans="1:28" ht="16.5" customHeight="1" x14ac:dyDescent="0.25">
      <c r="A15" s="449"/>
      <c r="B15" s="138" t="s">
        <v>321</v>
      </c>
      <c r="C15" s="404" t="s">
        <v>3</v>
      </c>
      <c r="D15" s="383"/>
      <c r="E15" s="383"/>
      <c r="F15" s="383"/>
      <c r="G15" s="383"/>
      <c r="H15" s="383"/>
      <c r="I15" s="383"/>
      <c r="J15" s="384">
        <f t="shared" si="4"/>
        <v>0</v>
      </c>
      <c r="L15" s="410"/>
      <c r="M15" s="410"/>
      <c r="N15" s="410"/>
      <c r="O15" s="179"/>
    </row>
    <row r="16" spans="1:28" ht="16.5" customHeight="1" x14ac:dyDescent="0.25">
      <c r="A16" s="449"/>
      <c r="B16" s="138" t="s">
        <v>321</v>
      </c>
      <c r="C16" s="404" t="s">
        <v>3</v>
      </c>
      <c r="D16" s="383"/>
      <c r="E16" s="383"/>
      <c r="F16" s="383"/>
      <c r="G16" s="383"/>
      <c r="H16" s="383"/>
      <c r="I16" s="383"/>
      <c r="J16" s="384">
        <f t="shared" si="4"/>
        <v>0</v>
      </c>
      <c r="L16" s="410"/>
      <c r="M16" s="410"/>
      <c r="N16" s="410"/>
      <c r="O16" s="179"/>
    </row>
    <row r="17" spans="1:15" ht="16.5" customHeight="1" x14ac:dyDescent="0.25">
      <c r="A17" s="449"/>
      <c r="B17" s="138" t="s">
        <v>321</v>
      </c>
      <c r="C17" s="404" t="s">
        <v>3</v>
      </c>
      <c r="D17" s="383"/>
      <c r="E17" s="383"/>
      <c r="F17" s="383"/>
      <c r="G17" s="383"/>
      <c r="H17" s="383"/>
      <c r="I17" s="383"/>
      <c r="J17" s="384">
        <f t="shared" si="4"/>
        <v>0</v>
      </c>
      <c r="L17" s="410"/>
      <c r="M17" s="410"/>
      <c r="N17" s="410"/>
      <c r="O17" s="179"/>
    </row>
    <row r="18" spans="1:15" ht="16.5" customHeight="1" x14ac:dyDescent="0.25">
      <c r="A18" s="449"/>
      <c r="B18" s="138" t="s">
        <v>321</v>
      </c>
      <c r="C18" s="404" t="s">
        <v>3</v>
      </c>
      <c r="D18" s="383"/>
      <c r="E18" s="383"/>
      <c r="F18" s="383"/>
      <c r="G18" s="383"/>
      <c r="H18" s="383"/>
      <c r="I18" s="383"/>
      <c r="J18" s="384">
        <f t="shared" si="4"/>
        <v>0</v>
      </c>
      <c r="L18" s="410"/>
      <c r="M18" s="410"/>
      <c r="N18" s="410"/>
      <c r="O18" s="179"/>
    </row>
    <row r="19" spans="1:15" ht="16.5" customHeight="1" x14ac:dyDescent="0.25">
      <c r="A19" s="449"/>
      <c r="B19" s="138" t="s">
        <v>321</v>
      </c>
      <c r="C19" s="404" t="s">
        <v>3</v>
      </c>
      <c r="D19" s="383"/>
      <c r="E19" s="383"/>
      <c r="F19" s="383"/>
      <c r="G19" s="383"/>
      <c r="H19" s="383"/>
      <c r="I19" s="383"/>
      <c r="J19" s="384">
        <f t="shared" si="4"/>
        <v>0</v>
      </c>
      <c r="L19" s="410"/>
      <c r="M19" s="410"/>
      <c r="N19" s="410"/>
      <c r="O19" s="179"/>
    </row>
    <row r="20" spans="1:15" ht="16.5" customHeight="1" x14ac:dyDescent="0.25">
      <c r="A20" s="449"/>
      <c r="B20" s="138" t="s">
        <v>321</v>
      </c>
      <c r="C20" s="404" t="s">
        <v>3</v>
      </c>
      <c r="D20" s="383"/>
      <c r="E20" s="383"/>
      <c r="F20" s="383"/>
      <c r="G20" s="383"/>
      <c r="H20" s="383"/>
      <c r="I20" s="383"/>
      <c r="J20" s="384">
        <f t="shared" si="4"/>
        <v>0</v>
      </c>
      <c r="L20" s="410"/>
      <c r="M20" s="410"/>
      <c r="N20" s="410"/>
      <c r="O20" s="179"/>
    </row>
    <row r="21" spans="1:15" ht="16.5" customHeight="1" x14ac:dyDescent="0.25">
      <c r="A21" s="449"/>
      <c r="B21" s="138" t="s">
        <v>321</v>
      </c>
      <c r="C21" s="404" t="s">
        <v>3</v>
      </c>
      <c r="D21" s="383"/>
      <c r="E21" s="383"/>
      <c r="F21" s="383"/>
      <c r="G21" s="383"/>
      <c r="H21" s="383"/>
      <c r="I21" s="383"/>
      <c r="J21" s="384">
        <f t="shared" si="4"/>
        <v>0</v>
      </c>
      <c r="L21" s="410"/>
      <c r="M21" s="410"/>
      <c r="N21" s="410"/>
      <c r="O21" s="179"/>
    </row>
    <row r="22" spans="1:15" ht="16.5" customHeight="1" x14ac:dyDescent="0.25">
      <c r="A22" s="449"/>
      <c r="B22" s="138" t="s">
        <v>321</v>
      </c>
      <c r="C22" s="404" t="s">
        <v>3</v>
      </c>
      <c r="D22" s="383"/>
      <c r="E22" s="383"/>
      <c r="F22" s="383"/>
      <c r="G22" s="383"/>
      <c r="H22" s="383"/>
      <c r="I22" s="383"/>
      <c r="J22" s="384">
        <f t="shared" si="4"/>
        <v>0</v>
      </c>
      <c r="L22" s="119"/>
      <c r="M22" s="399"/>
      <c r="N22" s="119"/>
      <c r="O22" s="179">
        <f t="shared" si="5"/>
        <v>0</v>
      </c>
    </row>
    <row r="23" spans="1:15" ht="16.5" customHeight="1" x14ac:dyDescent="0.25">
      <c r="A23" s="449"/>
      <c r="B23" s="138" t="s">
        <v>321</v>
      </c>
      <c r="C23" s="404" t="s">
        <v>3</v>
      </c>
      <c r="D23" s="383"/>
      <c r="E23" s="383"/>
      <c r="F23" s="383"/>
      <c r="G23" s="383"/>
      <c r="H23" s="383"/>
      <c r="I23" s="383"/>
      <c r="J23" s="384">
        <f t="shared" si="4"/>
        <v>0</v>
      </c>
      <c r="L23" s="410"/>
      <c r="M23" s="410"/>
      <c r="N23" s="410"/>
      <c r="O23" s="179"/>
    </row>
    <row r="24" spans="1:15" ht="16.5" customHeight="1" x14ac:dyDescent="0.25">
      <c r="A24" s="449"/>
      <c r="B24" s="138" t="s">
        <v>321</v>
      </c>
      <c r="C24" s="404" t="s">
        <v>3</v>
      </c>
      <c r="D24" s="383"/>
      <c r="E24" s="383"/>
      <c r="F24" s="383"/>
      <c r="G24" s="383"/>
      <c r="H24" s="383"/>
      <c r="I24" s="383"/>
      <c r="J24" s="384">
        <f t="shared" si="4"/>
        <v>0</v>
      </c>
      <c r="L24" s="410"/>
      <c r="M24" s="410"/>
      <c r="N24" s="410"/>
      <c r="O24" s="179"/>
    </row>
    <row r="25" spans="1:15" ht="16.5" customHeight="1" x14ac:dyDescent="0.25">
      <c r="A25" s="449"/>
      <c r="B25" s="138" t="s">
        <v>321</v>
      </c>
      <c r="C25" s="409" t="s">
        <v>3</v>
      </c>
      <c r="D25" s="413"/>
      <c r="E25" s="413"/>
      <c r="F25" s="413"/>
      <c r="G25" s="413"/>
      <c r="H25" s="413"/>
      <c r="I25" s="413"/>
      <c r="J25" s="384">
        <f t="shared" si="4"/>
        <v>0</v>
      </c>
      <c r="L25" s="119"/>
      <c r="M25" s="399"/>
      <c r="N25" s="119"/>
      <c r="O25" s="179">
        <f t="shared" si="5"/>
        <v>0</v>
      </c>
    </row>
    <row r="26" spans="1:15" ht="18" customHeight="1" x14ac:dyDescent="0.25">
      <c r="A26" s="451" t="s">
        <v>130</v>
      </c>
      <c r="B26" s="452"/>
      <c r="C26" s="401" t="s">
        <v>3</v>
      </c>
      <c r="D26" s="402">
        <f t="shared" ref="D26:J26" si="6">SUBTOTAL(9,D13:D25)</f>
        <v>0</v>
      </c>
      <c r="E26" s="402">
        <f t="shared" si="6"/>
        <v>0</v>
      </c>
      <c r="F26" s="402">
        <f t="shared" si="6"/>
        <v>0</v>
      </c>
      <c r="G26" s="402">
        <f t="shared" si="6"/>
        <v>0</v>
      </c>
      <c r="H26" s="402">
        <f t="shared" si="6"/>
        <v>0</v>
      </c>
      <c r="I26" s="402">
        <f t="shared" si="6"/>
        <v>0</v>
      </c>
      <c r="J26" s="402">
        <f t="shared" si="6"/>
        <v>0</v>
      </c>
      <c r="L26" s="362"/>
      <c r="M26" s="399"/>
      <c r="N26" s="362"/>
      <c r="O26" s="179">
        <f t="shared" si="5"/>
        <v>0</v>
      </c>
    </row>
    <row r="27" spans="1:15" ht="4.5" customHeight="1" x14ac:dyDescent="0.25">
      <c r="A27" s="400"/>
      <c r="B27" s="386"/>
      <c r="C27" s="387"/>
      <c r="D27" s="388"/>
      <c r="E27" s="388"/>
      <c r="F27" s="388"/>
      <c r="G27" s="388"/>
      <c r="H27" s="388"/>
      <c r="I27" s="388"/>
      <c r="J27" s="389"/>
      <c r="L27" s="229"/>
      <c r="M27" s="230"/>
      <c r="N27" s="230"/>
      <c r="O27" s="231"/>
    </row>
    <row r="28" spans="1:15" ht="16.5" customHeight="1" x14ac:dyDescent="0.25">
      <c r="A28" s="448" t="s">
        <v>323</v>
      </c>
      <c r="B28" s="403" t="s">
        <v>265</v>
      </c>
      <c r="C28" s="404" t="s">
        <v>3</v>
      </c>
      <c r="D28" s="383"/>
      <c r="E28" s="383"/>
      <c r="F28" s="383"/>
      <c r="G28" s="383"/>
      <c r="H28" s="383"/>
      <c r="I28" s="383"/>
      <c r="J28" s="384">
        <f>SUM(D28:I28)</f>
        <v>0</v>
      </c>
      <c r="L28" s="232"/>
      <c r="M28" s="233"/>
      <c r="N28" s="233"/>
      <c r="O28" s="234"/>
    </row>
    <row r="29" spans="1:15" ht="16.5" customHeight="1" x14ac:dyDescent="0.25">
      <c r="A29" s="449"/>
      <c r="B29" s="403" t="s">
        <v>266</v>
      </c>
      <c r="C29" s="404" t="s">
        <v>3</v>
      </c>
      <c r="D29" s="383"/>
      <c r="E29" s="383"/>
      <c r="F29" s="383"/>
      <c r="G29" s="383"/>
      <c r="H29" s="383"/>
      <c r="I29" s="383"/>
      <c r="J29" s="384">
        <f t="shared" ref="J29:J33" si="7">SUM(D29:I29)</f>
        <v>0</v>
      </c>
      <c r="L29" s="360"/>
      <c r="M29" s="399"/>
      <c r="N29" s="360"/>
      <c r="O29" s="179">
        <f t="shared" ref="O29:O35" si="8">IF(M29=$AB$2,N29+L29-1,N29+L29)</f>
        <v>0</v>
      </c>
    </row>
    <row r="30" spans="1:15" ht="16.5" customHeight="1" x14ac:dyDescent="0.25">
      <c r="A30" s="449"/>
      <c r="B30" s="403" t="s">
        <v>267</v>
      </c>
      <c r="C30" s="404" t="s">
        <v>3</v>
      </c>
      <c r="D30" s="383"/>
      <c r="E30" s="383"/>
      <c r="F30" s="383"/>
      <c r="G30" s="383"/>
      <c r="H30" s="383"/>
      <c r="I30" s="383"/>
      <c r="J30" s="384">
        <f t="shared" si="7"/>
        <v>0</v>
      </c>
      <c r="L30" s="360"/>
      <c r="M30" s="399"/>
      <c r="N30" s="360"/>
      <c r="O30" s="179">
        <f t="shared" si="8"/>
        <v>0</v>
      </c>
    </row>
    <row r="31" spans="1:15" ht="16.5" customHeight="1" x14ac:dyDescent="0.25">
      <c r="A31" s="449"/>
      <c r="B31" s="403" t="s">
        <v>268</v>
      </c>
      <c r="C31" s="404" t="s">
        <v>3</v>
      </c>
      <c r="D31" s="383"/>
      <c r="E31" s="383"/>
      <c r="F31" s="383"/>
      <c r="G31" s="383"/>
      <c r="H31" s="383"/>
      <c r="I31" s="383"/>
      <c r="J31" s="384">
        <f t="shared" si="7"/>
        <v>0</v>
      </c>
      <c r="L31" s="360"/>
      <c r="M31" s="399"/>
      <c r="N31" s="360"/>
      <c r="O31" s="179">
        <f t="shared" si="8"/>
        <v>0</v>
      </c>
    </row>
    <row r="32" spans="1:15" ht="16.5" customHeight="1" x14ac:dyDescent="0.25">
      <c r="A32" s="449"/>
      <c r="B32" s="403" t="s">
        <v>269</v>
      </c>
      <c r="C32" s="404" t="s">
        <v>3</v>
      </c>
      <c r="D32" s="383"/>
      <c r="E32" s="383"/>
      <c r="F32" s="383"/>
      <c r="G32" s="383"/>
      <c r="H32" s="383"/>
      <c r="I32" s="383"/>
      <c r="J32" s="384">
        <f t="shared" si="7"/>
        <v>0</v>
      </c>
      <c r="L32" s="360"/>
      <c r="M32" s="399"/>
      <c r="N32" s="360"/>
      <c r="O32" s="179">
        <f t="shared" si="8"/>
        <v>0</v>
      </c>
    </row>
    <row r="33" spans="1:15" ht="24.75" customHeight="1" x14ac:dyDescent="0.25">
      <c r="A33" s="449"/>
      <c r="B33" s="403" t="s">
        <v>270</v>
      </c>
      <c r="C33" s="404" t="s">
        <v>3</v>
      </c>
      <c r="D33" s="383"/>
      <c r="E33" s="383"/>
      <c r="F33" s="383"/>
      <c r="G33" s="383"/>
      <c r="H33" s="383"/>
      <c r="I33" s="383"/>
      <c r="J33" s="384">
        <f t="shared" si="7"/>
        <v>0</v>
      </c>
      <c r="L33" s="360"/>
      <c r="M33" s="399"/>
      <c r="N33" s="360"/>
      <c r="O33" s="179">
        <f t="shared" si="8"/>
        <v>0</v>
      </c>
    </row>
    <row r="34" spans="1:15" ht="16.5" customHeight="1" x14ac:dyDescent="0.25">
      <c r="A34" s="405"/>
      <c r="B34" s="403" t="s">
        <v>271</v>
      </c>
      <c r="C34" s="404" t="s">
        <v>3</v>
      </c>
      <c r="D34" s="383"/>
      <c r="E34" s="383"/>
      <c r="F34" s="383"/>
      <c r="G34" s="383"/>
      <c r="H34" s="383"/>
      <c r="I34" s="383"/>
      <c r="J34" s="384">
        <f t="shared" ref="J34" si="9">SUM(D34:I34)</f>
        <v>0</v>
      </c>
      <c r="L34" s="360"/>
      <c r="M34" s="399"/>
      <c r="N34" s="360"/>
      <c r="O34" s="179">
        <f t="shared" si="8"/>
        <v>0</v>
      </c>
    </row>
    <row r="35" spans="1:15" ht="16.5" customHeight="1" x14ac:dyDescent="0.25">
      <c r="A35" s="445" t="s">
        <v>277</v>
      </c>
      <c r="B35" s="446"/>
      <c r="C35" s="401" t="s">
        <v>3</v>
      </c>
      <c r="D35" s="402">
        <f>SUBTOTAL(9,D28:D34)</f>
        <v>0</v>
      </c>
      <c r="E35" s="402">
        <f t="shared" ref="E35:J35" si="10">SUBTOTAL(9,E28:E34)</f>
        <v>0</v>
      </c>
      <c r="F35" s="402">
        <f t="shared" si="10"/>
        <v>0</v>
      </c>
      <c r="G35" s="402">
        <f t="shared" si="10"/>
        <v>0</v>
      </c>
      <c r="H35" s="402">
        <f t="shared" si="10"/>
        <v>0</v>
      </c>
      <c r="I35" s="402">
        <f t="shared" si="10"/>
        <v>0</v>
      </c>
      <c r="J35" s="402">
        <f t="shared" si="10"/>
        <v>0</v>
      </c>
      <c r="L35" s="362"/>
      <c r="M35" s="399"/>
      <c r="N35" s="362"/>
      <c r="O35" s="179">
        <f t="shared" si="8"/>
        <v>0</v>
      </c>
    </row>
    <row r="36" spans="1:15" ht="4.5" customHeight="1" x14ac:dyDescent="0.25">
      <c r="A36" s="400"/>
      <c r="B36" s="386"/>
      <c r="C36" s="387"/>
      <c r="D36" s="388"/>
      <c r="E36" s="388"/>
      <c r="F36" s="388"/>
      <c r="G36" s="388"/>
      <c r="H36" s="388"/>
      <c r="I36" s="388"/>
      <c r="J36" s="390"/>
      <c r="L36" s="229"/>
      <c r="M36" s="230"/>
      <c r="N36" s="230"/>
      <c r="O36" s="231"/>
    </row>
    <row r="37" spans="1:15" ht="16.5" customHeight="1" x14ac:dyDescent="0.25">
      <c r="A37" s="448" t="s">
        <v>322</v>
      </c>
      <c r="B37" s="403" t="str">
        <f>+B28</f>
        <v>Materiaalse ja immateriaalse vara soetamine</v>
      </c>
      <c r="C37" s="404" t="s">
        <v>3</v>
      </c>
      <c r="D37" s="383"/>
      <c r="E37" s="383"/>
      <c r="F37" s="383"/>
      <c r="G37" s="383"/>
      <c r="H37" s="383"/>
      <c r="I37" s="383"/>
      <c r="J37" s="384">
        <f t="shared" ref="J37" si="11">SUM(D37:I37)</f>
        <v>0</v>
      </c>
      <c r="L37" s="232"/>
      <c r="M37" s="233"/>
      <c r="N37" s="233"/>
      <c r="O37" s="234"/>
    </row>
    <row r="38" spans="1:15" ht="16.5" customHeight="1" x14ac:dyDescent="0.25">
      <c r="A38" s="449"/>
      <c r="B38" s="403" t="str">
        <f t="shared" ref="B38:B42" si="12">+B29</f>
        <v>Erialase õppe-ja teadusteabe soetamine ja ligipääs</v>
      </c>
      <c r="C38" s="404" t="s">
        <v>3</v>
      </c>
      <c r="D38" s="383"/>
      <c r="E38" s="383"/>
      <c r="F38" s="383"/>
      <c r="G38" s="383"/>
      <c r="H38" s="383"/>
      <c r="I38" s="383"/>
      <c r="J38" s="384">
        <f t="shared" ref="J38:J43" si="13">SUM(D38:I38)</f>
        <v>0</v>
      </c>
      <c r="L38" s="360"/>
      <c r="M38" s="399"/>
      <c r="N38" s="360"/>
      <c r="O38" s="179">
        <f t="shared" ref="O38:O44" si="14">IF(M38=$AB$2,N38+L38-1,N38+L38)</f>
        <v>0</v>
      </c>
    </row>
    <row r="39" spans="1:15" ht="16.5" customHeight="1" x14ac:dyDescent="0.25">
      <c r="A39" s="449"/>
      <c r="B39" s="403" t="str">
        <f t="shared" si="12"/>
        <v>Koolitustel ja konverentsidel osalemine (osavõtumaksud, lähetusega seotud kulud)</v>
      </c>
      <c r="C39" s="404" t="s">
        <v>3</v>
      </c>
      <c r="D39" s="383"/>
      <c r="E39" s="383"/>
      <c r="F39" s="383"/>
      <c r="G39" s="383"/>
      <c r="H39" s="383"/>
      <c r="I39" s="383"/>
      <c r="J39" s="384">
        <f t="shared" si="13"/>
        <v>0</v>
      </c>
      <c r="L39" s="360"/>
      <c r="M39" s="399"/>
      <c r="N39" s="360"/>
      <c r="O39" s="179">
        <f t="shared" si="14"/>
        <v>0</v>
      </c>
    </row>
    <row r="40" spans="1:15" ht="16.5" customHeight="1" x14ac:dyDescent="0.25">
      <c r="A40" s="449"/>
      <c r="B40" s="403" t="str">
        <f t="shared" si="12"/>
        <v>Sisseostetavad tugiteenused</v>
      </c>
      <c r="C40" s="404" t="s">
        <v>3</v>
      </c>
      <c r="D40" s="383"/>
      <c r="E40" s="383"/>
      <c r="F40" s="383"/>
      <c r="G40" s="383"/>
      <c r="H40" s="383"/>
      <c r="I40" s="383"/>
      <c r="J40" s="384">
        <f t="shared" si="13"/>
        <v>0</v>
      </c>
      <c r="L40" s="360"/>
      <c r="M40" s="399"/>
      <c r="N40" s="360"/>
      <c r="O40" s="179">
        <f t="shared" si="14"/>
        <v>0</v>
      </c>
    </row>
    <row r="41" spans="1:15" ht="16.5" customHeight="1" x14ac:dyDescent="0.25">
      <c r="A41" s="449"/>
      <c r="B41" s="403" t="str">
        <f t="shared" si="12"/>
        <v>Uuringute tellimise kulud, arendusprojektid</v>
      </c>
      <c r="C41" s="404" t="s">
        <v>3</v>
      </c>
      <c r="D41" s="383"/>
      <c r="E41" s="383"/>
      <c r="F41" s="383"/>
      <c r="G41" s="383"/>
      <c r="H41" s="383"/>
      <c r="I41" s="383"/>
      <c r="J41" s="384">
        <f t="shared" si="13"/>
        <v>0</v>
      </c>
      <c r="L41" s="360"/>
      <c r="M41" s="399"/>
      <c r="N41" s="360"/>
      <c r="O41" s="179">
        <f t="shared" si="14"/>
        <v>0</v>
      </c>
    </row>
    <row r="42" spans="1:15" ht="16.5" customHeight="1" x14ac:dyDescent="0.25">
      <c r="A42" s="449"/>
      <c r="B42" s="403" t="str">
        <f t="shared" si="12"/>
        <v>Ürituste korraldamine</v>
      </c>
      <c r="C42" s="404" t="s">
        <v>3</v>
      </c>
      <c r="D42" s="383"/>
      <c r="E42" s="383"/>
      <c r="F42" s="383"/>
      <c r="G42" s="383"/>
      <c r="H42" s="383"/>
      <c r="I42" s="383"/>
      <c r="J42" s="384">
        <f t="shared" si="13"/>
        <v>0</v>
      </c>
      <c r="L42" s="360"/>
      <c r="M42" s="399"/>
      <c r="N42" s="360"/>
      <c r="O42" s="179">
        <f t="shared" si="14"/>
        <v>0</v>
      </c>
    </row>
    <row r="43" spans="1:15" ht="16.5" customHeight="1" x14ac:dyDescent="0.25">
      <c r="A43" s="405"/>
      <c r="B43" s="415"/>
      <c r="C43" s="404" t="s">
        <v>3</v>
      </c>
      <c r="D43" s="383"/>
      <c r="E43" s="383"/>
      <c r="F43" s="383"/>
      <c r="G43" s="383"/>
      <c r="H43" s="383"/>
      <c r="I43" s="383"/>
      <c r="J43" s="384">
        <f t="shared" si="13"/>
        <v>0</v>
      </c>
      <c r="L43" s="360"/>
      <c r="M43" s="399"/>
      <c r="N43" s="360"/>
      <c r="O43" s="179">
        <f t="shared" si="14"/>
        <v>0</v>
      </c>
    </row>
    <row r="44" spans="1:15" ht="16.5" customHeight="1" x14ac:dyDescent="0.25">
      <c r="A44" s="445" t="s">
        <v>276</v>
      </c>
      <c r="B44" s="446"/>
      <c r="C44" s="401" t="s">
        <v>3</v>
      </c>
      <c r="D44" s="402">
        <f>SUBTOTAL(9,D37:D43)</f>
        <v>0</v>
      </c>
      <c r="E44" s="402">
        <f t="shared" ref="E44:J44" si="15">SUBTOTAL(9,E37:E43)</f>
        <v>0</v>
      </c>
      <c r="F44" s="402">
        <f t="shared" si="15"/>
        <v>0</v>
      </c>
      <c r="G44" s="402">
        <f t="shared" si="15"/>
        <v>0</v>
      </c>
      <c r="H44" s="402">
        <f t="shared" si="15"/>
        <v>0</v>
      </c>
      <c r="I44" s="402">
        <f t="shared" si="15"/>
        <v>0</v>
      </c>
      <c r="J44" s="402">
        <f t="shared" si="15"/>
        <v>0</v>
      </c>
      <c r="L44" s="362"/>
      <c r="M44" s="399"/>
      <c r="N44" s="362"/>
      <c r="O44" s="179">
        <f t="shared" si="14"/>
        <v>0</v>
      </c>
    </row>
    <row r="45" spans="1:15" ht="4.5" customHeight="1" x14ac:dyDescent="0.25">
      <c r="A45" s="400"/>
      <c r="B45" s="386"/>
      <c r="C45" s="387"/>
      <c r="D45" s="388"/>
      <c r="E45" s="388"/>
      <c r="F45" s="388"/>
      <c r="G45" s="388"/>
      <c r="H45" s="388"/>
      <c r="I45" s="388"/>
      <c r="J45" s="390"/>
      <c r="L45" s="229"/>
      <c r="M45" s="230"/>
      <c r="N45" s="230"/>
      <c r="O45" s="231"/>
    </row>
    <row r="46" spans="1:15" ht="16.5" customHeight="1" x14ac:dyDescent="0.25">
      <c r="A46" s="448" t="s">
        <v>314</v>
      </c>
      <c r="B46" s="403" t="s">
        <v>265</v>
      </c>
      <c r="C46" s="404" t="s">
        <v>3</v>
      </c>
      <c r="D46" s="383"/>
      <c r="E46" s="383"/>
      <c r="F46" s="383"/>
      <c r="G46" s="383"/>
      <c r="H46" s="383"/>
      <c r="I46" s="383"/>
      <c r="J46" s="384">
        <f t="shared" ref="J46" si="16">SUM(D46:I46)</f>
        <v>0</v>
      </c>
      <c r="L46" s="232"/>
      <c r="M46" s="233"/>
      <c r="N46" s="233"/>
      <c r="O46" s="234"/>
    </row>
    <row r="47" spans="1:15" ht="16.5" customHeight="1" x14ac:dyDescent="0.25">
      <c r="A47" s="449"/>
      <c r="B47" s="403" t="s">
        <v>266</v>
      </c>
      <c r="C47" s="404" t="s">
        <v>3</v>
      </c>
      <c r="D47" s="383"/>
      <c r="E47" s="383"/>
      <c r="F47" s="383"/>
      <c r="G47" s="383"/>
      <c r="H47" s="383"/>
      <c r="I47" s="383"/>
      <c r="J47" s="384">
        <f t="shared" ref="J47:J52" si="17">SUM(D47:I47)</f>
        <v>0</v>
      </c>
      <c r="L47" s="360"/>
      <c r="M47" s="399"/>
      <c r="N47" s="360"/>
      <c r="O47" s="179">
        <f t="shared" ref="O47:O53" si="18">IF(M47=$AB$2,N47+L47-1,N47+L47)</f>
        <v>0</v>
      </c>
    </row>
    <row r="48" spans="1:15" ht="16.5" customHeight="1" x14ac:dyDescent="0.25">
      <c r="A48" s="449"/>
      <c r="B48" s="403" t="s">
        <v>267</v>
      </c>
      <c r="C48" s="404" t="s">
        <v>3</v>
      </c>
      <c r="D48" s="383"/>
      <c r="E48" s="383"/>
      <c r="F48" s="383"/>
      <c r="G48" s="383"/>
      <c r="H48" s="383"/>
      <c r="I48" s="383"/>
      <c r="J48" s="384">
        <f t="shared" si="17"/>
        <v>0</v>
      </c>
      <c r="L48" s="360"/>
      <c r="M48" s="399"/>
      <c r="N48" s="360"/>
      <c r="O48" s="179">
        <f t="shared" si="18"/>
        <v>0</v>
      </c>
    </row>
    <row r="49" spans="1:15" ht="16.5" customHeight="1" x14ac:dyDescent="0.25">
      <c r="A49" s="449"/>
      <c r="B49" s="403" t="s">
        <v>268</v>
      </c>
      <c r="C49" s="404" t="s">
        <v>3</v>
      </c>
      <c r="D49" s="383"/>
      <c r="E49" s="383"/>
      <c r="F49" s="383"/>
      <c r="G49" s="383"/>
      <c r="H49" s="383"/>
      <c r="I49" s="383"/>
      <c r="J49" s="384">
        <f t="shared" si="17"/>
        <v>0</v>
      </c>
      <c r="L49" s="360"/>
      <c r="M49" s="399"/>
      <c r="N49" s="360"/>
      <c r="O49" s="179">
        <f t="shared" si="18"/>
        <v>0</v>
      </c>
    </row>
    <row r="50" spans="1:15" ht="16.5" customHeight="1" x14ac:dyDescent="0.25">
      <c r="A50" s="449"/>
      <c r="B50" s="403" t="s">
        <v>269</v>
      </c>
      <c r="C50" s="404" t="s">
        <v>3</v>
      </c>
      <c r="D50" s="383"/>
      <c r="E50" s="383"/>
      <c r="F50" s="383"/>
      <c r="G50" s="383"/>
      <c r="H50" s="383"/>
      <c r="I50" s="383"/>
      <c r="J50" s="384">
        <f t="shared" si="17"/>
        <v>0</v>
      </c>
      <c r="L50" s="360"/>
      <c r="M50" s="399"/>
      <c r="N50" s="360"/>
      <c r="O50" s="179">
        <f t="shared" si="18"/>
        <v>0</v>
      </c>
    </row>
    <row r="51" spans="1:15" ht="16.5" customHeight="1" x14ac:dyDescent="0.25">
      <c r="A51" s="449"/>
      <c r="B51" s="403" t="s">
        <v>270</v>
      </c>
      <c r="C51" s="404" t="s">
        <v>3</v>
      </c>
      <c r="D51" s="383"/>
      <c r="E51" s="383"/>
      <c r="F51" s="383"/>
      <c r="G51" s="383"/>
      <c r="H51" s="383"/>
      <c r="I51" s="383"/>
      <c r="J51" s="384">
        <f t="shared" si="17"/>
        <v>0</v>
      </c>
      <c r="L51" s="360"/>
      <c r="M51" s="399"/>
      <c r="N51" s="360"/>
      <c r="O51" s="179">
        <f t="shared" si="18"/>
        <v>0</v>
      </c>
    </row>
    <row r="52" spans="1:15" ht="16.5" customHeight="1" x14ac:dyDescent="0.25">
      <c r="A52" s="405"/>
      <c r="B52" s="403" t="s">
        <v>271</v>
      </c>
      <c r="C52" s="404" t="s">
        <v>3</v>
      </c>
      <c r="D52" s="383"/>
      <c r="E52" s="383"/>
      <c r="F52" s="383"/>
      <c r="G52" s="383"/>
      <c r="H52" s="383"/>
      <c r="I52" s="383"/>
      <c r="J52" s="384">
        <f t="shared" si="17"/>
        <v>0</v>
      </c>
      <c r="L52" s="360"/>
      <c r="M52" s="399"/>
      <c r="N52" s="360"/>
      <c r="O52" s="179">
        <f t="shared" si="18"/>
        <v>0</v>
      </c>
    </row>
    <row r="53" spans="1:15" ht="16.5" customHeight="1" x14ac:dyDescent="0.25">
      <c r="A53" s="445" t="s">
        <v>275</v>
      </c>
      <c r="B53" s="446"/>
      <c r="C53" s="401" t="s">
        <v>3</v>
      </c>
      <c r="D53" s="402">
        <f>SUBTOTAL(9,D46:D52)</f>
        <v>0</v>
      </c>
      <c r="E53" s="402">
        <f t="shared" ref="E53:J53" si="19">SUBTOTAL(9,E46:E52)</f>
        <v>0</v>
      </c>
      <c r="F53" s="402">
        <f t="shared" si="19"/>
        <v>0</v>
      </c>
      <c r="G53" s="402">
        <f t="shared" si="19"/>
        <v>0</v>
      </c>
      <c r="H53" s="402">
        <f t="shared" si="19"/>
        <v>0</v>
      </c>
      <c r="I53" s="402">
        <f t="shared" si="19"/>
        <v>0</v>
      </c>
      <c r="J53" s="402">
        <f t="shared" si="19"/>
        <v>0</v>
      </c>
      <c r="L53" s="362"/>
      <c r="M53" s="399"/>
      <c r="N53" s="362"/>
      <c r="O53" s="179">
        <f t="shared" si="18"/>
        <v>0</v>
      </c>
    </row>
    <row r="54" spans="1:15" ht="14.25" customHeight="1" x14ac:dyDescent="0.25">
      <c r="A54" s="400"/>
      <c r="B54" s="386"/>
      <c r="C54" s="387"/>
      <c r="D54" s="388"/>
      <c r="E54" s="388"/>
      <c r="F54" s="388"/>
      <c r="G54" s="388"/>
      <c r="H54" s="388"/>
      <c r="I54" s="388"/>
      <c r="J54" s="390"/>
      <c r="L54" s="229"/>
      <c r="M54" s="230"/>
      <c r="N54" s="230"/>
      <c r="O54" s="231"/>
    </row>
    <row r="55" spans="1:15" ht="16.5" customHeight="1" x14ac:dyDescent="0.25">
      <c r="A55" s="448" t="s">
        <v>315</v>
      </c>
      <c r="B55" s="403" t="s">
        <v>265</v>
      </c>
      <c r="C55" s="404" t="s">
        <v>3</v>
      </c>
      <c r="D55" s="383"/>
      <c r="E55" s="383"/>
      <c r="F55" s="383"/>
      <c r="G55" s="383"/>
      <c r="H55" s="383"/>
      <c r="I55" s="383"/>
      <c r="J55" s="384">
        <f t="shared" ref="J55" si="20">SUM(D55:I55)</f>
        <v>0</v>
      </c>
      <c r="L55" s="232"/>
      <c r="M55" s="233"/>
      <c r="N55" s="233"/>
      <c r="O55" s="234"/>
    </row>
    <row r="56" spans="1:15" ht="16.5" customHeight="1" x14ac:dyDescent="0.25">
      <c r="A56" s="449"/>
      <c r="B56" s="403" t="s">
        <v>266</v>
      </c>
      <c r="C56" s="404" t="s">
        <v>3</v>
      </c>
      <c r="D56" s="383"/>
      <c r="E56" s="383"/>
      <c r="F56" s="383"/>
      <c r="G56" s="383"/>
      <c r="H56" s="383"/>
      <c r="I56" s="383"/>
      <c r="J56" s="384">
        <f t="shared" ref="J56:J61" si="21">SUM(D56:I56)</f>
        <v>0</v>
      </c>
      <c r="L56" s="119"/>
      <c r="M56" s="399"/>
      <c r="N56" s="119"/>
      <c r="O56" s="179">
        <f t="shared" ref="O56:O61" si="22">IF(M56=$AB$2,N56+L56-1,N56+L56)</f>
        <v>0</v>
      </c>
    </row>
    <row r="57" spans="1:15" ht="16.5" customHeight="1" x14ac:dyDescent="0.25">
      <c r="A57" s="449"/>
      <c r="B57" s="403" t="s">
        <v>267</v>
      </c>
      <c r="C57" s="404" t="s">
        <v>3</v>
      </c>
      <c r="D57" s="383"/>
      <c r="E57" s="383"/>
      <c r="F57" s="383"/>
      <c r="G57" s="383"/>
      <c r="H57" s="383"/>
      <c r="I57" s="383"/>
      <c r="J57" s="384">
        <f>SUM(D57:I57)</f>
        <v>0</v>
      </c>
      <c r="L57" s="119"/>
      <c r="M57" s="399"/>
      <c r="N57" s="119"/>
      <c r="O57" s="179">
        <f t="shared" si="22"/>
        <v>0</v>
      </c>
    </row>
    <row r="58" spans="1:15" ht="16.5" customHeight="1" x14ac:dyDescent="0.25">
      <c r="A58" s="449"/>
      <c r="B58" s="403" t="s">
        <v>268</v>
      </c>
      <c r="C58" s="404" t="s">
        <v>3</v>
      </c>
      <c r="D58" s="383"/>
      <c r="E58" s="383"/>
      <c r="F58" s="383"/>
      <c r="G58" s="383"/>
      <c r="H58" s="383"/>
      <c r="I58" s="383"/>
      <c r="J58" s="384">
        <f t="shared" si="21"/>
        <v>0</v>
      </c>
      <c r="L58" s="119"/>
      <c r="M58" s="399"/>
      <c r="N58" s="119"/>
      <c r="O58" s="179">
        <f t="shared" si="22"/>
        <v>0</v>
      </c>
    </row>
    <row r="59" spans="1:15" ht="16.5" customHeight="1" x14ac:dyDescent="0.25">
      <c r="A59" s="449"/>
      <c r="B59" s="403" t="s">
        <v>269</v>
      </c>
      <c r="C59" s="404" t="s">
        <v>3</v>
      </c>
      <c r="D59" s="383"/>
      <c r="E59" s="383"/>
      <c r="F59" s="383"/>
      <c r="G59" s="383"/>
      <c r="H59" s="383"/>
      <c r="I59" s="383"/>
      <c r="J59" s="384">
        <f t="shared" si="21"/>
        <v>0</v>
      </c>
      <c r="L59" s="119"/>
      <c r="M59" s="399"/>
      <c r="N59" s="119"/>
      <c r="O59" s="179">
        <f t="shared" si="22"/>
        <v>0</v>
      </c>
    </row>
    <row r="60" spans="1:15" ht="16.5" customHeight="1" x14ac:dyDescent="0.25">
      <c r="A60" s="449"/>
      <c r="B60" s="403" t="s">
        <v>270</v>
      </c>
      <c r="C60" s="404" t="s">
        <v>3</v>
      </c>
      <c r="D60" s="383"/>
      <c r="E60" s="383"/>
      <c r="F60" s="383"/>
      <c r="G60" s="383"/>
      <c r="H60" s="383"/>
      <c r="I60" s="383"/>
      <c r="J60" s="384">
        <f t="shared" si="21"/>
        <v>0</v>
      </c>
      <c r="L60" s="119"/>
      <c r="M60" s="399"/>
      <c r="N60" s="119"/>
      <c r="O60" s="179">
        <f t="shared" si="22"/>
        <v>0</v>
      </c>
    </row>
    <row r="61" spans="1:15" ht="16.5" customHeight="1" x14ac:dyDescent="0.25">
      <c r="A61" s="405"/>
      <c r="B61" s="403" t="s">
        <v>271</v>
      </c>
      <c r="C61" s="404" t="s">
        <v>3</v>
      </c>
      <c r="D61" s="383"/>
      <c r="E61" s="383"/>
      <c r="F61" s="383"/>
      <c r="G61" s="383"/>
      <c r="H61" s="383"/>
      <c r="I61" s="383"/>
      <c r="J61" s="384">
        <f t="shared" si="21"/>
        <v>0</v>
      </c>
      <c r="L61" s="119"/>
      <c r="M61" s="399"/>
      <c r="N61" s="119"/>
      <c r="O61" s="179">
        <f t="shared" si="22"/>
        <v>0</v>
      </c>
    </row>
    <row r="62" spans="1:15" ht="16.5" customHeight="1" x14ac:dyDescent="0.25">
      <c r="A62" s="445" t="s">
        <v>274</v>
      </c>
      <c r="B62" s="446"/>
      <c r="C62" s="401" t="s">
        <v>3</v>
      </c>
      <c r="D62" s="402">
        <f>SUBTOTAL(9,D55:D61)</f>
        <v>0</v>
      </c>
      <c r="E62" s="402">
        <f t="shared" ref="E62:J62" si="23">SUBTOTAL(9,E55:E61)</f>
        <v>0</v>
      </c>
      <c r="F62" s="402">
        <f t="shared" si="23"/>
        <v>0</v>
      </c>
      <c r="G62" s="402">
        <f t="shared" si="23"/>
        <v>0</v>
      </c>
      <c r="H62" s="402">
        <f t="shared" si="23"/>
        <v>0</v>
      </c>
      <c r="I62" s="402">
        <f t="shared" si="23"/>
        <v>0</v>
      </c>
      <c r="J62" s="402">
        <f t="shared" si="23"/>
        <v>0</v>
      </c>
      <c r="L62" s="229"/>
      <c r="M62" s="230"/>
      <c r="N62" s="230"/>
      <c r="O62" s="231"/>
    </row>
    <row r="63" spans="1:15" ht="15" customHeight="1" x14ac:dyDescent="0.25">
      <c r="A63" s="400"/>
      <c r="B63" s="386"/>
      <c r="C63" s="387"/>
      <c r="D63" s="388"/>
      <c r="E63" s="388"/>
      <c r="F63" s="388"/>
      <c r="G63" s="388"/>
      <c r="H63" s="388"/>
      <c r="I63" s="388"/>
      <c r="J63" s="390"/>
      <c r="L63" s="232"/>
      <c r="M63" s="233"/>
      <c r="N63" s="233"/>
      <c r="O63" s="234"/>
    </row>
    <row r="64" spans="1:15" ht="17.25" customHeight="1" x14ac:dyDescent="0.25">
      <c r="A64" s="448" t="s">
        <v>316</v>
      </c>
      <c r="B64" s="403" t="s">
        <v>265</v>
      </c>
      <c r="C64" s="404" t="s">
        <v>3</v>
      </c>
      <c r="D64" s="383"/>
      <c r="E64" s="383"/>
      <c r="F64" s="383"/>
      <c r="G64" s="383"/>
      <c r="H64" s="383"/>
      <c r="I64" s="383"/>
      <c r="J64" s="384">
        <f>SUM(D64:I64)</f>
        <v>0</v>
      </c>
      <c r="L64" s="455" t="s">
        <v>182</v>
      </c>
      <c r="M64" s="456"/>
      <c r="N64" s="457"/>
      <c r="O64" s="141">
        <f>MAX(O4:O61)</f>
        <v>0</v>
      </c>
    </row>
    <row r="65" spans="1:15" ht="16.5" customHeight="1" x14ac:dyDescent="0.25">
      <c r="A65" s="449"/>
      <c r="B65" s="403" t="s">
        <v>266</v>
      </c>
      <c r="C65" s="404" t="s">
        <v>3</v>
      </c>
      <c r="D65" s="383"/>
      <c r="E65" s="383"/>
      <c r="F65" s="383"/>
      <c r="G65" s="383"/>
      <c r="H65" s="383"/>
      <c r="I65" s="383"/>
      <c r="J65" s="384">
        <f t="shared" ref="J65:J70" si="24">SUM(D65:I65)</f>
        <v>0</v>
      </c>
      <c r="L65" s="4"/>
      <c r="M65" s="121"/>
      <c r="N65" s="121"/>
      <c r="O65" s="122"/>
    </row>
    <row r="66" spans="1:15" ht="22.5" customHeight="1" x14ac:dyDescent="0.25">
      <c r="A66" s="449"/>
      <c r="B66" s="403" t="s">
        <v>267</v>
      </c>
      <c r="C66" s="404" t="s">
        <v>3</v>
      </c>
      <c r="D66" s="383"/>
      <c r="E66" s="383"/>
      <c r="F66" s="383"/>
      <c r="G66" s="383"/>
      <c r="H66" s="383"/>
      <c r="I66" s="383"/>
      <c r="J66" s="384">
        <f t="shared" si="24"/>
        <v>0</v>
      </c>
      <c r="L66" s="460" t="s">
        <v>183</v>
      </c>
      <c r="M66" s="460"/>
      <c r="N66" s="460"/>
      <c r="O66" s="314">
        <f>IF(O64&lt;=Esileht!B11,0,O64-Esileht!B11)</f>
        <v>0</v>
      </c>
    </row>
    <row r="67" spans="1:15" ht="16.5" customHeight="1" x14ac:dyDescent="0.25">
      <c r="A67" s="449"/>
      <c r="B67" s="403" t="s">
        <v>268</v>
      </c>
      <c r="C67" s="404" t="s">
        <v>3</v>
      </c>
      <c r="D67" s="383"/>
      <c r="E67" s="383"/>
      <c r="F67" s="383"/>
      <c r="G67" s="383"/>
      <c r="H67" s="383"/>
      <c r="I67" s="383"/>
      <c r="J67" s="384">
        <f t="shared" si="24"/>
        <v>0</v>
      </c>
    </row>
    <row r="68" spans="1:15" ht="27" customHeight="1" x14ac:dyDescent="0.25">
      <c r="A68" s="449"/>
      <c r="B68" s="403" t="s">
        <v>269</v>
      </c>
      <c r="C68" s="404" t="s">
        <v>3</v>
      </c>
      <c r="D68" s="383"/>
      <c r="E68" s="383"/>
      <c r="F68" s="383"/>
      <c r="G68" s="383"/>
      <c r="H68" s="383"/>
      <c r="I68" s="383"/>
      <c r="J68" s="384">
        <f t="shared" si="24"/>
        <v>0</v>
      </c>
    </row>
    <row r="69" spans="1:15" ht="16.5" customHeight="1" x14ac:dyDescent="0.25">
      <c r="A69" s="449"/>
      <c r="B69" s="403" t="s">
        <v>270</v>
      </c>
      <c r="C69" s="404" t="s">
        <v>3</v>
      </c>
      <c r="D69" s="383"/>
      <c r="E69" s="383"/>
      <c r="F69" s="383"/>
      <c r="G69" s="383"/>
      <c r="H69" s="383"/>
      <c r="I69" s="383"/>
      <c r="J69" s="384">
        <f t="shared" si="24"/>
        <v>0</v>
      </c>
    </row>
    <row r="70" spans="1:15" ht="16.5" customHeight="1" x14ac:dyDescent="0.25">
      <c r="A70" s="405"/>
      <c r="B70" s="403" t="s">
        <v>271</v>
      </c>
      <c r="C70" s="404" t="s">
        <v>3</v>
      </c>
      <c r="D70" s="383"/>
      <c r="E70" s="383"/>
      <c r="F70" s="383"/>
      <c r="G70" s="383"/>
      <c r="H70" s="383"/>
      <c r="I70" s="383"/>
      <c r="J70" s="384">
        <f t="shared" si="24"/>
        <v>0</v>
      </c>
    </row>
    <row r="71" spans="1:15" ht="17.25" customHeight="1" x14ac:dyDescent="0.25">
      <c r="A71" s="445" t="s">
        <v>273</v>
      </c>
      <c r="B71" s="446"/>
      <c r="C71" s="401" t="s">
        <v>3</v>
      </c>
      <c r="D71" s="402">
        <f t="shared" ref="D71:J71" si="25">SUBTOTAL(9,D64:D70)</f>
        <v>0</v>
      </c>
      <c r="E71" s="402">
        <f t="shared" si="25"/>
        <v>0</v>
      </c>
      <c r="F71" s="402">
        <f t="shared" si="25"/>
        <v>0</v>
      </c>
      <c r="G71" s="402">
        <f t="shared" si="25"/>
        <v>0</v>
      </c>
      <c r="H71" s="402">
        <f t="shared" si="25"/>
        <v>0</v>
      </c>
      <c r="I71" s="402">
        <f t="shared" si="25"/>
        <v>0</v>
      </c>
      <c r="J71" s="402">
        <f t="shared" si="25"/>
        <v>0</v>
      </c>
    </row>
    <row r="72" spans="1:15" ht="17.25" customHeight="1" x14ac:dyDescent="0.25">
      <c r="A72" s="363" t="s">
        <v>309</v>
      </c>
      <c r="B72" s="363"/>
      <c r="C72" s="382" t="s">
        <v>3</v>
      </c>
      <c r="D72" s="384">
        <f t="shared" ref="D72:I72" si="26">SUM(D11,D26,D35,D44,D53,D62,D71)</f>
        <v>0</v>
      </c>
      <c r="E72" s="384">
        <f t="shared" si="26"/>
        <v>0</v>
      </c>
      <c r="F72" s="384">
        <f t="shared" si="26"/>
        <v>0</v>
      </c>
      <c r="G72" s="384">
        <f t="shared" si="26"/>
        <v>0</v>
      </c>
      <c r="H72" s="384">
        <f t="shared" si="26"/>
        <v>0</v>
      </c>
      <c r="I72" s="384">
        <f t="shared" si="26"/>
        <v>0</v>
      </c>
      <c r="J72" s="384">
        <f>SUM(D72:I72)</f>
        <v>0</v>
      </c>
    </row>
    <row r="73" spans="1:15" ht="12" customHeight="1" x14ac:dyDescent="0.25">
      <c r="A73" s="385"/>
      <c r="B73" s="386"/>
      <c r="C73" s="387"/>
      <c r="D73" s="388"/>
      <c r="E73" s="388"/>
      <c r="F73" s="388"/>
      <c r="G73" s="388"/>
      <c r="H73" s="388"/>
      <c r="I73" s="388"/>
      <c r="J73" s="390"/>
    </row>
    <row r="74" spans="1:15" ht="16.5" customHeight="1" x14ac:dyDescent="0.25">
      <c r="A74" s="363" t="s">
        <v>272</v>
      </c>
      <c r="B74" s="136"/>
      <c r="C74" s="132"/>
      <c r="D74" s="133"/>
      <c r="E74" s="133"/>
      <c r="F74" s="133"/>
      <c r="G74" s="133"/>
      <c r="H74" s="133"/>
      <c r="I74" s="133"/>
      <c r="J74" s="134"/>
    </row>
    <row r="75" spans="1:15" ht="15" customHeight="1" x14ac:dyDescent="0.25">
      <c r="A75" s="453" t="s">
        <v>278</v>
      </c>
      <c r="B75" s="453"/>
      <c r="C75" s="398" t="s">
        <v>3</v>
      </c>
      <c r="D75" s="142"/>
      <c r="E75" s="142"/>
      <c r="F75" s="142"/>
      <c r="G75" s="142"/>
      <c r="H75" s="142"/>
      <c r="I75" s="142"/>
      <c r="J75" s="143">
        <f>SUM(D75:I75)</f>
        <v>0</v>
      </c>
    </row>
    <row r="76" spans="1:15" ht="16.5" customHeight="1" x14ac:dyDescent="0.25">
      <c r="A76" s="453" t="s">
        <v>310</v>
      </c>
      <c r="B76" s="453"/>
      <c r="C76" s="398" t="s">
        <v>3</v>
      </c>
      <c r="D76" s="142"/>
      <c r="E76" s="142"/>
      <c r="F76" s="142"/>
      <c r="G76" s="142"/>
      <c r="H76" s="142"/>
      <c r="I76" s="142"/>
      <c r="J76" s="143">
        <f>SUM(D76:I76)</f>
        <v>0</v>
      </c>
    </row>
    <row r="77" spans="1:15" ht="16.5" customHeight="1" x14ac:dyDescent="0.25">
      <c r="A77" s="453" t="s">
        <v>279</v>
      </c>
      <c r="B77" s="453"/>
      <c r="C77" s="398" t="s">
        <v>3</v>
      </c>
      <c r="D77" s="142"/>
      <c r="E77" s="142"/>
      <c r="F77" s="142"/>
      <c r="G77" s="142"/>
      <c r="H77" s="142"/>
      <c r="I77" s="142"/>
      <c r="J77" s="143">
        <f t="shared" ref="J77" si="27">SUM(D77:I77)</f>
        <v>0</v>
      </c>
    </row>
    <row r="78" spans="1:15" ht="16.5" customHeight="1" x14ac:dyDescent="0.25">
      <c r="A78" s="367" t="s">
        <v>281</v>
      </c>
      <c r="B78" s="367"/>
      <c r="C78" s="398" t="s">
        <v>3</v>
      </c>
      <c r="D78" s="142"/>
      <c r="E78" s="142"/>
      <c r="F78" s="142"/>
      <c r="G78" s="142"/>
      <c r="H78" s="142"/>
      <c r="I78" s="142"/>
      <c r="J78" s="143">
        <f>SUM(D78:I78)</f>
        <v>0</v>
      </c>
    </row>
    <row r="79" spans="1:15" ht="16.5" customHeight="1" x14ac:dyDescent="0.25">
      <c r="A79" s="367" t="s">
        <v>282</v>
      </c>
      <c r="B79" s="367"/>
      <c r="C79" s="398" t="s">
        <v>3</v>
      </c>
      <c r="D79" s="142"/>
      <c r="E79" s="142"/>
      <c r="F79" s="142"/>
      <c r="G79" s="142"/>
      <c r="H79" s="142"/>
      <c r="I79" s="142"/>
      <c r="J79" s="143">
        <f t="shared" ref="J79:J83" si="28">SUM(D79:I79)</f>
        <v>0</v>
      </c>
    </row>
    <row r="80" spans="1:15" ht="16.5" customHeight="1" x14ac:dyDescent="0.25">
      <c r="A80" s="397" t="s">
        <v>283</v>
      </c>
      <c r="B80" s="139"/>
      <c r="C80" s="398" t="s">
        <v>3</v>
      </c>
      <c r="D80" s="142"/>
      <c r="E80" s="142"/>
      <c r="F80" s="142"/>
      <c r="G80" s="142"/>
      <c r="H80" s="142"/>
      <c r="I80" s="142"/>
      <c r="J80" s="143">
        <f t="shared" si="28"/>
        <v>0</v>
      </c>
    </row>
    <row r="81" spans="1:10" ht="16.5" customHeight="1" x14ac:dyDescent="0.25">
      <c r="A81" s="454" t="s">
        <v>284</v>
      </c>
      <c r="B81" s="454"/>
      <c r="C81" s="398" t="s">
        <v>3</v>
      </c>
      <c r="D81" s="142"/>
      <c r="E81" s="142"/>
      <c r="F81" s="142"/>
      <c r="G81" s="142"/>
      <c r="H81" s="142"/>
      <c r="I81" s="142"/>
      <c r="J81" s="143">
        <f t="shared" si="28"/>
        <v>0</v>
      </c>
    </row>
    <row r="82" spans="1:10" ht="16.5" customHeight="1" x14ac:dyDescent="0.25">
      <c r="A82" s="443" t="s">
        <v>285</v>
      </c>
      <c r="B82" s="444"/>
      <c r="C82" s="398" t="s">
        <v>3</v>
      </c>
      <c r="D82" s="142"/>
      <c r="E82" s="142"/>
      <c r="F82" s="142"/>
      <c r="G82" s="142"/>
      <c r="H82" s="142"/>
      <c r="I82" s="142"/>
      <c r="J82" s="143">
        <f t="shared" si="28"/>
        <v>0</v>
      </c>
    </row>
    <row r="83" spans="1:10" ht="16.5" customHeight="1" x14ac:dyDescent="0.25">
      <c r="A83" s="443" t="s">
        <v>286</v>
      </c>
      <c r="B83" s="444"/>
      <c r="C83" s="398" t="s">
        <v>3</v>
      </c>
      <c r="D83" s="142"/>
      <c r="E83" s="142"/>
      <c r="F83" s="142"/>
      <c r="G83" s="142"/>
      <c r="H83" s="142"/>
      <c r="I83" s="142"/>
      <c r="J83" s="143">
        <f t="shared" si="28"/>
        <v>0</v>
      </c>
    </row>
    <row r="84" spans="1:10" ht="16.5" customHeight="1" x14ac:dyDescent="0.25">
      <c r="A84" s="443" t="s">
        <v>287</v>
      </c>
      <c r="B84" s="444"/>
      <c r="C84" s="398" t="s">
        <v>3</v>
      </c>
      <c r="D84" s="142"/>
      <c r="E84" s="142"/>
      <c r="F84" s="142"/>
      <c r="G84" s="142"/>
      <c r="H84" s="142"/>
      <c r="I84" s="142"/>
      <c r="J84" s="143">
        <f>SUM(D84:I84)</f>
        <v>0</v>
      </c>
    </row>
    <row r="85" spans="1:10" ht="16.5" customHeight="1" x14ac:dyDescent="0.25">
      <c r="A85" s="443" t="s">
        <v>288</v>
      </c>
      <c r="B85" s="444"/>
      <c r="C85" s="398" t="s">
        <v>3</v>
      </c>
      <c r="D85" s="142"/>
      <c r="E85" s="142"/>
      <c r="F85" s="142"/>
      <c r="G85" s="142"/>
      <c r="H85" s="142"/>
      <c r="I85" s="142"/>
      <c r="J85" s="143">
        <f>SUM(D85:I85)</f>
        <v>0</v>
      </c>
    </row>
    <row r="86" spans="1:10" ht="16.5" customHeight="1" x14ac:dyDescent="0.25">
      <c r="A86" s="396" t="s">
        <v>289</v>
      </c>
      <c r="B86" s="139"/>
      <c r="C86" s="398" t="s">
        <v>3</v>
      </c>
      <c r="D86" s="142"/>
      <c r="E86" s="142"/>
      <c r="F86" s="142"/>
      <c r="G86" s="142"/>
      <c r="H86" s="142"/>
      <c r="I86" s="142"/>
      <c r="J86" s="143">
        <f t="shared" ref="J86:J90" si="29">SUM(D86:I86)</f>
        <v>0</v>
      </c>
    </row>
    <row r="87" spans="1:10" ht="16.5" customHeight="1" x14ac:dyDescent="0.25">
      <c r="A87" s="396" t="s">
        <v>290</v>
      </c>
      <c r="B87" s="139"/>
      <c r="C87" s="398" t="s">
        <v>3</v>
      </c>
      <c r="D87" s="142"/>
      <c r="E87" s="142"/>
      <c r="F87" s="142"/>
      <c r="G87" s="142"/>
      <c r="H87" s="142"/>
      <c r="I87" s="142"/>
      <c r="J87" s="143">
        <f t="shared" si="29"/>
        <v>0</v>
      </c>
    </row>
    <row r="88" spans="1:10" ht="16.5" customHeight="1" x14ac:dyDescent="0.25">
      <c r="A88" s="396" t="s">
        <v>291</v>
      </c>
      <c r="B88" s="139"/>
      <c r="C88" s="398" t="s">
        <v>3</v>
      </c>
      <c r="D88" s="142"/>
      <c r="E88" s="142"/>
      <c r="F88" s="142"/>
      <c r="G88" s="142"/>
      <c r="H88" s="142"/>
      <c r="I88" s="142"/>
      <c r="J88" s="143">
        <f t="shared" si="29"/>
        <v>0</v>
      </c>
    </row>
    <row r="89" spans="1:10" ht="16.5" customHeight="1" x14ac:dyDescent="0.25">
      <c r="A89" s="396" t="s">
        <v>292</v>
      </c>
      <c r="B89" s="139"/>
      <c r="C89" s="398" t="s">
        <v>3</v>
      </c>
      <c r="D89" s="142"/>
      <c r="E89" s="142"/>
      <c r="F89" s="142"/>
      <c r="G89" s="142"/>
      <c r="H89" s="142"/>
      <c r="I89" s="142"/>
      <c r="J89" s="143">
        <f t="shared" si="29"/>
        <v>0</v>
      </c>
    </row>
    <row r="90" spans="1:10" ht="16.5" customHeight="1" x14ac:dyDescent="0.25">
      <c r="A90" s="396" t="s">
        <v>293</v>
      </c>
      <c r="B90" s="139"/>
      <c r="C90" s="398" t="s">
        <v>3</v>
      </c>
      <c r="D90" s="142"/>
      <c r="E90" s="142"/>
      <c r="F90" s="142"/>
      <c r="G90" s="142"/>
      <c r="H90" s="142"/>
      <c r="I90" s="142"/>
      <c r="J90" s="143">
        <f t="shared" si="29"/>
        <v>0</v>
      </c>
    </row>
    <row r="91" spans="1:10" ht="16.5" customHeight="1" x14ac:dyDescent="0.25">
      <c r="A91" s="443" t="s">
        <v>294</v>
      </c>
      <c r="B91" s="444"/>
      <c r="C91" s="398" t="s">
        <v>3</v>
      </c>
      <c r="D91" s="142"/>
      <c r="E91" s="142"/>
      <c r="F91" s="142"/>
      <c r="G91" s="142"/>
      <c r="H91" s="142"/>
      <c r="I91" s="142"/>
      <c r="J91" s="143">
        <f>SUM(D91:I91)</f>
        <v>0</v>
      </c>
    </row>
    <row r="92" spans="1:10" ht="18" customHeight="1" x14ac:dyDescent="0.25">
      <c r="A92" s="445" t="s">
        <v>307</v>
      </c>
      <c r="B92" s="446"/>
      <c r="C92" s="125" t="s">
        <v>3</v>
      </c>
      <c r="D92" s="143">
        <f>SUM(D75:D91)</f>
        <v>0</v>
      </c>
      <c r="E92" s="143">
        <f t="shared" ref="E92:I92" si="30">SUM(E75:E91)</f>
        <v>0</v>
      </c>
      <c r="F92" s="143">
        <f t="shared" si="30"/>
        <v>0</v>
      </c>
      <c r="G92" s="143">
        <f t="shared" si="30"/>
        <v>0</v>
      </c>
      <c r="H92" s="143">
        <f t="shared" si="30"/>
        <v>0</v>
      </c>
      <c r="I92" s="143">
        <f t="shared" si="30"/>
        <v>0</v>
      </c>
      <c r="J92" s="143">
        <f t="shared" ref="J92" si="31">SUM(D92:I92)</f>
        <v>0</v>
      </c>
    </row>
    <row r="93" spans="1:10" ht="16.5" customHeight="1" x14ac:dyDescent="0.25">
      <c r="A93" s="363" t="s">
        <v>295</v>
      </c>
      <c r="B93" s="136"/>
      <c r="C93" s="132"/>
      <c r="D93" s="133"/>
      <c r="E93" s="133"/>
      <c r="F93" s="133"/>
      <c r="G93" s="133"/>
      <c r="H93" s="133"/>
      <c r="I93" s="133"/>
      <c r="J93" s="134"/>
    </row>
    <row r="94" spans="1:10" ht="16.5" customHeight="1" x14ac:dyDescent="0.25">
      <c r="A94" s="443" t="s">
        <v>296</v>
      </c>
      <c r="B94" s="444"/>
      <c r="C94" s="398" t="s">
        <v>3</v>
      </c>
      <c r="D94" s="142"/>
      <c r="E94" s="142"/>
      <c r="F94" s="142"/>
      <c r="G94" s="142"/>
      <c r="H94" s="142"/>
      <c r="I94" s="142"/>
      <c r="J94" s="143">
        <f>SUM(D94:I94)</f>
        <v>0</v>
      </c>
    </row>
    <row r="95" spans="1:10" ht="16.5" customHeight="1" x14ac:dyDescent="0.25">
      <c r="A95" s="443" t="s">
        <v>297</v>
      </c>
      <c r="B95" s="444"/>
      <c r="C95" s="398" t="s">
        <v>3</v>
      </c>
      <c r="D95" s="142"/>
      <c r="E95" s="142"/>
      <c r="F95" s="142"/>
      <c r="G95" s="142"/>
      <c r="H95" s="142"/>
      <c r="I95" s="142"/>
      <c r="J95" s="143">
        <f>SUM(D95:I95)</f>
        <v>0</v>
      </c>
    </row>
    <row r="96" spans="1:10" ht="16.5" customHeight="1" x14ac:dyDescent="0.25">
      <c r="A96" s="443" t="s">
        <v>298</v>
      </c>
      <c r="B96" s="444"/>
      <c r="C96" s="398" t="s">
        <v>3</v>
      </c>
      <c r="D96" s="142"/>
      <c r="E96" s="142"/>
      <c r="F96" s="142"/>
      <c r="G96" s="142"/>
      <c r="H96" s="142"/>
      <c r="I96" s="142"/>
      <c r="J96" s="143">
        <f t="shared" ref="J96:J103" si="32">SUM(D96:I96)</f>
        <v>0</v>
      </c>
    </row>
    <row r="97" spans="1:28" ht="16.5" customHeight="1" x14ac:dyDescent="0.25">
      <c r="A97" s="443" t="s">
        <v>299</v>
      </c>
      <c r="B97" s="444"/>
      <c r="C97" s="398" t="s">
        <v>3</v>
      </c>
      <c r="D97" s="142"/>
      <c r="E97" s="142"/>
      <c r="F97" s="142"/>
      <c r="G97" s="142"/>
      <c r="H97" s="142"/>
      <c r="I97" s="142"/>
      <c r="J97" s="143">
        <f t="shared" si="32"/>
        <v>0</v>
      </c>
    </row>
    <row r="98" spans="1:28" ht="16.5" customHeight="1" x14ac:dyDescent="0.25">
      <c r="A98" s="443" t="s">
        <v>300</v>
      </c>
      <c r="B98" s="444"/>
      <c r="C98" s="398" t="s">
        <v>3</v>
      </c>
      <c r="D98" s="142"/>
      <c r="E98" s="142"/>
      <c r="F98" s="142"/>
      <c r="G98" s="142"/>
      <c r="H98" s="142"/>
      <c r="I98" s="142"/>
      <c r="J98" s="143">
        <f t="shared" si="32"/>
        <v>0</v>
      </c>
    </row>
    <row r="99" spans="1:28" ht="16.5" customHeight="1" x14ac:dyDescent="0.25">
      <c r="A99" s="443" t="s">
        <v>301</v>
      </c>
      <c r="B99" s="444"/>
      <c r="C99" s="398" t="s">
        <v>3</v>
      </c>
      <c r="D99" s="142"/>
      <c r="E99" s="142"/>
      <c r="F99" s="142"/>
      <c r="G99" s="142"/>
      <c r="H99" s="142"/>
      <c r="I99" s="142"/>
      <c r="J99" s="143">
        <f t="shared" si="32"/>
        <v>0</v>
      </c>
    </row>
    <row r="100" spans="1:28" ht="16.5" customHeight="1" x14ac:dyDescent="0.25">
      <c r="A100" s="443" t="s">
        <v>302</v>
      </c>
      <c r="B100" s="444"/>
      <c r="C100" s="398" t="s">
        <v>3</v>
      </c>
      <c r="D100" s="142"/>
      <c r="E100" s="142"/>
      <c r="F100" s="142"/>
      <c r="G100" s="142"/>
      <c r="H100" s="142"/>
      <c r="I100" s="142"/>
      <c r="J100" s="143">
        <f t="shared" si="32"/>
        <v>0</v>
      </c>
    </row>
    <row r="101" spans="1:28" ht="16.5" customHeight="1" x14ac:dyDescent="0.25">
      <c r="A101" s="443" t="s">
        <v>303</v>
      </c>
      <c r="B101" s="444"/>
      <c r="C101" s="398" t="s">
        <v>3</v>
      </c>
      <c r="D101" s="142"/>
      <c r="E101" s="142"/>
      <c r="F101" s="142"/>
      <c r="G101" s="142"/>
      <c r="H101" s="142"/>
      <c r="I101" s="142"/>
      <c r="J101" s="143">
        <f t="shared" si="32"/>
        <v>0</v>
      </c>
    </row>
    <row r="102" spans="1:28" ht="16.5" customHeight="1" x14ac:dyDescent="0.25">
      <c r="A102" s="443" t="s">
        <v>305</v>
      </c>
      <c r="B102" s="444"/>
      <c r="C102" s="398" t="s">
        <v>3</v>
      </c>
      <c r="D102" s="142"/>
      <c r="E102" s="142"/>
      <c r="F102" s="142"/>
      <c r="G102" s="142"/>
      <c r="H102" s="142"/>
      <c r="I102" s="142"/>
      <c r="J102" s="143">
        <f t="shared" si="32"/>
        <v>0</v>
      </c>
    </row>
    <row r="103" spans="1:28" ht="18" customHeight="1" x14ac:dyDescent="0.25">
      <c r="A103" s="445" t="s">
        <v>306</v>
      </c>
      <c r="B103" s="446"/>
      <c r="C103" s="125" t="s">
        <v>3</v>
      </c>
      <c r="D103" s="143">
        <f>SUM(D94:D102)</f>
        <v>0</v>
      </c>
      <c r="E103" s="143">
        <f t="shared" ref="E103:I103" si="33">SUM(E94:E102)</f>
        <v>0</v>
      </c>
      <c r="F103" s="143">
        <f t="shared" si="33"/>
        <v>0</v>
      </c>
      <c r="G103" s="143">
        <f t="shared" si="33"/>
        <v>0</v>
      </c>
      <c r="H103" s="143">
        <f t="shared" si="33"/>
        <v>0</v>
      </c>
      <c r="I103" s="143">
        <f t="shared" si="33"/>
        <v>0</v>
      </c>
      <c r="J103" s="143">
        <f t="shared" si="32"/>
        <v>0</v>
      </c>
      <c r="AB103" s="129"/>
    </row>
    <row r="104" spans="1:28" s="129" customFormat="1" ht="21.75" customHeight="1" x14ac:dyDescent="0.25">
      <c r="A104" s="458" t="s">
        <v>54</v>
      </c>
      <c r="B104" s="459"/>
      <c r="C104" s="391" t="s">
        <v>3</v>
      </c>
      <c r="D104" s="392">
        <f>SUM(D72,D92,D103)</f>
        <v>0</v>
      </c>
      <c r="E104" s="392">
        <f t="shared" ref="E104:I104" si="34">SUM(E72,E92,E103)</f>
        <v>0</v>
      </c>
      <c r="F104" s="392">
        <f t="shared" si="34"/>
        <v>0</v>
      </c>
      <c r="G104" s="392">
        <f t="shared" si="34"/>
        <v>0</v>
      </c>
      <c r="H104" s="392">
        <f t="shared" si="34"/>
        <v>0</v>
      </c>
      <c r="I104" s="392">
        <f t="shared" si="34"/>
        <v>0</v>
      </c>
      <c r="J104" s="392">
        <f>SUM(D104:I104)</f>
        <v>0</v>
      </c>
      <c r="K104" s="128"/>
      <c r="L104" s="1"/>
      <c r="M104" s="1"/>
      <c r="N104" s="1"/>
      <c r="O104" s="1"/>
      <c r="AB104" s="117"/>
    </row>
    <row r="105" spans="1:28" ht="16.5" customHeight="1" x14ac:dyDescent="0.25">
      <c r="A105" s="385"/>
      <c r="B105" s="386"/>
      <c r="C105" s="387"/>
      <c r="D105" s="393"/>
      <c r="E105" s="393"/>
      <c r="F105" s="393"/>
      <c r="G105" s="393"/>
      <c r="H105" s="393"/>
      <c r="I105" s="393"/>
      <c r="J105" s="394"/>
    </row>
    <row r="106" spans="1:28" ht="30.75" customHeight="1" x14ac:dyDescent="0.25">
      <c r="A106" s="395"/>
      <c r="B106" s="371"/>
      <c r="C106" s="372"/>
      <c r="D106" s="372"/>
      <c r="E106" s="372"/>
      <c r="F106" s="372"/>
      <c r="G106" s="372"/>
      <c r="H106" s="372"/>
      <c r="I106" s="372"/>
      <c r="J106" s="373"/>
    </row>
    <row r="107" spans="1:28" ht="22.5" customHeight="1" x14ac:dyDescent="0.25">
      <c r="A107" s="147" t="s">
        <v>100</v>
      </c>
    </row>
    <row r="108" spans="1:28" ht="28.5" customHeight="1" x14ac:dyDescent="0.25">
      <c r="A108" s="130"/>
      <c r="B108" s="135"/>
      <c r="C108" s="123" t="s">
        <v>2</v>
      </c>
      <c r="D108" s="131">
        <f>D2</f>
        <v>2020</v>
      </c>
      <c r="E108" s="131">
        <f>D108+1</f>
        <v>2021</v>
      </c>
      <c r="F108" s="131">
        <f t="shared" ref="F108:I108" si="35">E108+1</f>
        <v>2022</v>
      </c>
      <c r="G108" s="131">
        <f t="shared" si="35"/>
        <v>2023</v>
      </c>
      <c r="H108" s="131">
        <f t="shared" si="35"/>
        <v>2024</v>
      </c>
      <c r="I108" s="131">
        <f t="shared" si="35"/>
        <v>2025</v>
      </c>
      <c r="J108" s="131" t="s">
        <v>55</v>
      </c>
    </row>
    <row r="109" spans="1:28" ht="16.5" customHeight="1" x14ac:dyDescent="0.25">
      <c r="A109" s="363" t="s">
        <v>264</v>
      </c>
      <c r="B109" s="136"/>
      <c r="C109" s="132"/>
      <c r="D109" s="133"/>
      <c r="E109" s="133"/>
      <c r="F109" s="133"/>
      <c r="G109" s="133"/>
      <c r="H109" s="133"/>
      <c r="I109" s="133"/>
      <c r="J109" s="134"/>
    </row>
    <row r="110" spans="1:28" ht="18" customHeight="1" x14ac:dyDescent="0.25">
      <c r="A110" s="462" t="s">
        <v>312</v>
      </c>
      <c r="B110" s="462"/>
      <c r="C110" s="125" t="s">
        <v>3</v>
      </c>
      <c r="D110" s="143">
        <f>15%*D125</f>
        <v>0</v>
      </c>
      <c r="E110" s="143">
        <f t="shared" ref="E110:I110" si="36">15%*E125</f>
        <v>0</v>
      </c>
      <c r="F110" s="143">
        <f t="shared" si="36"/>
        <v>0</v>
      </c>
      <c r="G110" s="143">
        <f t="shared" si="36"/>
        <v>0</v>
      </c>
      <c r="H110" s="143">
        <f t="shared" si="36"/>
        <v>0</v>
      </c>
      <c r="I110" s="143">
        <f t="shared" si="36"/>
        <v>0</v>
      </c>
      <c r="J110" s="143">
        <f t="shared" ref="J110" si="37">SUM(D110:I110)</f>
        <v>0</v>
      </c>
    </row>
    <row r="111" spans="1:28" ht="15.75" customHeight="1" x14ac:dyDescent="0.25">
      <c r="A111" s="120"/>
      <c r="B111" s="137"/>
      <c r="C111" s="121"/>
      <c r="D111" s="144"/>
      <c r="E111" s="144"/>
      <c r="F111" s="144"/>
      <c r="G111" s="144"/>
      <c r="H111" s="144"/>
      <c r="I111" s="144"/>
      <c r="J111" s="145"/>
    </row>
    <row r="112" spans="1:28" ht="16.5" customHeight="1" x14ac:dyDescent="0.25">
      <c r="A112" s="463" t="s">
        <v>308</v>
      </c>
      <c r="B112" s="138" t="str">
        <f t="shared" ref="B112:B119" si="38">+B13</f>
        <v>Ametinimetus (tegevusvaldkond)</v>
      </c>
      <c r="C112" s="124" t="s">
        <v>3</v>
      </c>
      <c r="D112" s="142"/>
      <c r="E112" s="411"/>
      <c r="F112" s="142"/>
      <c r="G112" s="142"/>
      <c r="H112" s="142"/>
      <c r="I112" s="142"/>
      <c r="J112" s="143">
        <f>SUM(D112:I112)</f>
        <v>0</v>
      </c>
    </row>
    <row r="113" spans="1:12" ht="16.5" customHeight="1" x14ac:dyDescent="0.25">
      <c r="A113" s="463"/>
      <c r="B113" s="138" t="str">
        <f t="shared" si="38"/>
        <v>Ametinimetus (tegevusvaldkond)</v>
      </c>
      <c r="C113" s="124" t="s">
        <v>3</v>
      </c>
      <c r="D113" s="142"/>
      <c r="E113" s="411"/>
      <c r="F113" s="142"/>
      <c r="G113" s="142"/>
      <c r="H113" s="142"/>
      <c r="I113" s="142"/>
      <c r="J113" s="143">
        <f t="shared" ref="J113:J125" si="39">SUM(D113:I113)</f>
        <v>0</v>
      </c>
    </row>
    <row r="114" spans="1:12" ht="16.5" customHeight="1" x14ac:dyDescent="0.25">
      <c r="A114" s="463"/>
      <c r="B114" s="138" t="str">
        <f t="shared" si="38"/>
        <v>Ametinimetus (tegevusvaldkond)</v>
      </c>
      <c r="C114" s="409" t="s">
        <v>3</v>
      </c>
      <c r="D114" s="142"/>
      <c r="E114" s="411"/>
      <c r="F114" s="142"/>
      <c r="G114" s="142"/>
      <c r="H114" s="142"/>
      <c r="I114" s="142"/>
      <c r="J114" s="143">
        <f t="shared" si="39"/>
        <v>0</v>
      </c>
    </row>
    <row r="115" spans="1:12" ht="16.5" customHeight="1" x14ac:dyDescent="0.25">
      <c r="A115" s="463"/>
      <c r="B115" s="138" t="str">
        <f t="shared" si="38"/>
        <v>Ametinimetus (tegevusvaldkond)</v>
      </c>
      <c r="C115" s="409" t="s">
        <v>3</v>
      </c>
      <c r="D115" s="142"/>
      <c r="E115" s="411"/>
      <c r="F115" s="142"/>
      <c r="G115" s="142"/>
      <c r="H115" s="142"/>
      <c r="I115" s="142"/>
      <c r="J115" s="143">
        <f t="shared" si="39"/>
        <v>0</v>
      </c>
    </row>
    <row r="116" spans="1:12" ht="16.5" customHeight="1" x14ac:dyDescent="0.25">
      <c r="A116" s="463"/>
      <c r="B116" s="138" t="str">
        <f t="shared" si="38"/>
        <v>Ametinimetus (tegevusvaldkond)</v>
      </c>
      <c r="C116" s="409" t="s">
        <v>3</v>
      </c>
      <c r="D116" s="142"/>
      <c r="E116" s="411"/>
      <c r="F116" s="142"/>
      <c r="G116" s="142"/>
      <c r="H116" s="142"/>
      <c r="I116" s="142"/>
      <c r="J116" s="143">
        <f t="shared" si="39"/>
        <v>0</v>
      </c>
    </row>
    <row r="117" spans="1:12" ht="16.5" customHeight="1" x14ac:dyDescent="0.25">
      <c r="A117" s="463"/>
      <c r="B117" s="138" t="str">
        <f t="shared" si="38"/>
        <v>Ametinimetus (tegevusvaldkond)</v>
      </c>
      <c r="C117" s="409" t="s">
        <v>3</v>
      </c>
      <c r="D117" s="142"/>
      <c r="E117" s="411"/>
      <c r="F117" s="142"/>
      <c r="G117" s="142"/>
      <c r="H117" s="142"/>
      <c r="I117" s="142"/>
      <c r="J117" s="143">
        <f t="shared" si="39"/>
        <v>0</v>
      </c>
    </row>
    <row r="118" spans="1:12" ht="16.5" customHeight="1" x14ac:dyDescent="0.25">
      <c r="A118" s="463"/>
      <c r="B118" s="138" t="str">
        <f t="shared" si="38"/>
        <v>Ametinimetus (tegevusvaldkond)</v>
      </c>
      <c r="C118" s="409" t="s">
        <v>3</v>
      </c>
      <c r="D118" s="142"/>
      <c r="E118" s="411"/>
      <c r="F118" s="142"/>
      <c r="G118" s="142"/>
      <c r="H118" s="142"/>
      <c r="I118" s="142"/>
      <c r="J118" s="143">
        <f t="shared" si="39"/>
        <v>0</v>
      </c>
    </row>
    <row r="119" spans="1:12" ht="16.5" customHeight="1" x14ac:dyDescent="0.25">
      <c r="A119" s="463"/>
      <c r="B119" s="138" t="str">
        <f t="shared" si="38"/>
        <v>Ametinimetus (tegevusvaldkond)</v>
      </c>
      <c r="C119" s="409" t="s">
        <v>3</v>
      </c>
      <c r="D119" s="142"/>
      <c r="E119" s="411"/>
      <c r="F119" s="142"/>
      <c r="G119" s="142"/>
      <c r="H119" s="142"/>
      <c r="I119" s="142"/>
      <c r="J119" s="143">
        <f t="shared" si="39"/>
        <v>0</v>
      </c>
    </row>
    <row r="120" spans="1:12" ht="16.5" customHeight="1" x14ac:dyDescent="0.25">
      <c r="A120" s="463"/>
      <c r="B120" s="138"/>
      <c r="C120" s="409" t="s">
        <v>3</v>
      </c>
      <c r="D120" s="142"/>
      <c r="E120" s="411"/>
      <c r="F120" s="142"/>
      <c r="G120" s="142"/>
      <c r="H120" s="142"/>
      <c r="I120" s="142"/>
      <c r="J120" s="143">
        <f t="shared" si="39"/>
        <v>0</v>
      </c>
    </row>
    <row r="121" spans="1:12" ht="16.5" customHeight="1" x14ac:dyDescent="0.25">
      <c r="A121" s="463"/>
      <c r="B121" s="138"/>
      <c r="C121" s="409" t="s">
        <v>3</v>
      </c>
      <c r="D121" s="142"/>
      <c r="E121" s="411"/>
      <c r="F121" s="142"/>
      <c r="G121" s="142"/>
      <c r="H121" s="142"/>
      <c r="I121" s="142"/>
      <c r="J121" s="143">
        <f t="shared" si="39"/>
        <v>0</v>
      </c>
    </row>
    <row r="122" spans="1:12" ht="16.5" customHeight="1" x14ac:dyDescent="0.25">
      <c r="A122" s="463"/>
      <c r="B122" s="138"/>
      <c r="C122" s="124" t="s">
        <v>3</v>
      </c>
      <c r="D122" s="142"/>
      <c r="E122" s="411"/>
      <c r="F122" s="142"/>
      <c r="G122" s="142"/>
      <c r="H122" s="142"/>
      <c r="I122" s="142"/>
      <c r="J122" s="143">
        <f t="shared" si="39"/>
        <v>0</v>
      </c>
    </row>
    <row r="123" spans="1:12" ht="16.5" customHeight="1" x14ac:dyDescent="0.25">
      <c r="A123" s="463"/>
      <c r="B123" s="138"/>
      <c r="C123" s="409" t="s">
        <v>3</v>
      </c>
      <c r="D123" s="142"/>
      <c r="E123" s="411"/>
      <c r="F123" s="142"/>
      <c r="G123" s="142"/>
      <c r="H123" s="142"/>
      <c r="I123" s="142"/>
      <c r="J123" s="143">
        <f t="shared" si="39"/>
        <v>0</v>
      </c>
      <c r="K123" s="1">
        <f>+G125/12</f>
        <v>0</v>
      </c>
    </row>
    <row r="124" spans="1:12" ht="16.5" customHeight="1" x14ac:dyDescent="0.25">
      <c r="A124" s="463"/>
      <c r="B124" s="138"/>
      <c r="C124" s="409" t="s">
        <v>3</v>
      </c>
      <c r="D124" s="142"/>
      <c r="E124" s="142"/>
      <c r="F124" s="142"/>
      <c r="G124" s="142"/>
      <c r="H124" s="142"/>
      <c r="I124" s="142"/>
      <c r="J124" s="143">
        <f t="shared" si="39"/>
        <v>0</v>
      </c>
    </row>
    <row r="125" spans="1:12" ht="18" customHeight="1" x14ac:dyDescent="0.25">
      <c r="A125" s="462" t="s">
        <v>311</v>
      </c>
      <c r="B125" s="462"/>
      <c r="C125" s="125" t="s">
        <v>3</v>
      </c>
      <c r="D125" s="143">
        <f t="shared" ref="D125:I125" si="40">SUM(D112:D124)</f>
        <v>0</v>
      </c>
      <c r="E125" s="143">
        <f t="shared" si="40"/>
        <v>0</v>
      </c>
      <c r="F125" s="143">
        <f t="shared" si="40"/>
        <v>0</v>
      </c>
      <c r="G125" s="143">
        <f t="shared" si="40"/>
        <v>0</v>
      </c>
      <c r="H125" s="143">
        <f t="shared" si="40"/>
        <v>0</v>
      </c>
      <c r="I125" s="143">
        <f t="shared" si="40"/>
        <v>0</v>
      </c>
      <c r="J125" s="143">
        <f t="shared" si="39"/>
        <v>0</v>
      </c>
      <c r="K125" s="412"/>
      <c r="L125" s="412"/>
    </row>
    <row r="126" spans="1:12" ht="12.75" customHeight="1" x14ac:dyDescent="0.25">
      <c r="A126" s="365"/>
      <c r="B126" s="137"/>
      <c r="C126" s="121"/>
      <c r="D126" s="144"/>
      <c r="E126" s="144"/>
      <c r="F126" s="144"/>
      <c r="G126" s="144"/>
      <c r="H126" s="144"/>
      <c r="I126" s="144"/>
      <c r="J126" s="145"/>
    </row>
    <row r="127" spans="1:12" ht="16.5" customHeight="1" x14ac:dyDescent="0.25">
      <c r="A127" s="438" t="s">
        <v>324</v>
      </c>
      <c r="B127" s="403" t="s">
        <v>265</v>
      </c>
      <c r="C127" s="177" t="s">
        <v>3</v>
      </c>
      <c r="D127" s="142"/>
      <c r="E127" s="142"/>
      <c r="F127" s="142"/>
      <c r="G127" s="142"/>
      <c r="H127" s="142"/>
      <c r="I127" s="142"/>
      <c r="J127" s="143">
        <f>SUM(D127:I127)</f>
        <v>0</v>
      </c>
    </row>
    <row r="128" spans="1:12" ht="16.5" customHeight="1" x14ac:dyDescent="0.25">
      <c r="A128" s="439"/>
      <c r="B128" s="403" t="s">
        <v>266</v>
      </c>
      <c r="C128" s="177" t="s">
        <v>3</v>
      </c>
      <c r="D128" s="142"/>
      <c r="E128" s="142"/>
      <c r="F128" s="142"/>
      <c r="G128" s="142"/>
      <c r="H128" s="142"/>
      <c r="I128" s="142"/>
      <c r="J128" s="143">
        <f t="shared" ref="J128:J134" si="41">SUM(D128:I128)</f>
        <v>0</v>
      </c>
    </row>
    <row r="129" spans="1:10" ht="16.5" customHeight="1" x14ac:dyDescent="0.25">
      <c r="A129" s="439"/>
      <c r="B129" s="403" t="s">
        <v>267</v>
      </c>
      <c r="C129" s="177" t="s">
        <v>3</v>
      </c>
      <c r="D129" s="142"/>
      <c r="E129" s="142"/>
      <c r="F129" s="142"/>
      <c r="G129" s="142"/>
      <c r="H129" s="142"/>
      <c r="I129" s="142"/>
      <c r="J129" s="143">
        <f t="shared" si="41"/>
        <v>0</v>
      </c>
    </row>
    <row r="130" spans="1:10" ht="16.5" customHeight="1" x14ac:dyDescent="0.25">
      <c r="A130" s="439"/>
      <c r="B130" s="403" t="s">
        <v>268</v>
      </c>
      <c r="C130" s="177" t="s">
        <v>3</v>
      </c>
      <c r="D130" s="142"/>
      <c r="E130" s="142"/>
      <c r="F130" s="142"/>
      <c r="G130" s="142"/>
      <c r="H130" s="142"/>
      <c r="I130" s="142"/>
      <c r="J130" s="143">
        <f t="shared" si="41"/>
        <v>0</v>
      </c>
    </row>
    <row r="131" spans="1:10" ht="16.5" customHeight="1" x14ac:dyDescent="0.25">
      <c r="A131" s="439"/>
      <c r="B131" s="403" t="s">
        <v>269</v>
      </c>
      <c r="C131" s="177" t="s">
        <v>3</v>
      </c>
      <c r="D131" s="142"/>
      <c r="E131" s="142"/>
      <c r="F131" s="142"/>
      <c r="G131" s="142"/>
      <c r="H131" s="142"/>
      <c r="I131" s="142"/>
      <c r="J131" s="143">
        <f t="shared" si="41"/>
        <v>0</v>
      </c>
    </row>
    <row r="132" spans="1:10" ht="16.5" customHeight="1" x14ac:dyDescent="0.25">
      <c r="A132" s="439"/>
      <c r="B132" s="403" t="s">
        <v>270</v>
      </c>
      <c r="C132" s="177" t="s">
        <v>3</v>
      </c>
      <c r="D132" s="142"/>
      <c r="E132" s="142"/>
      <c r="F132" s="142"/>
      <c r="G132" s="142"/>
      <c r="H132" s="142"/>
      <c r="I132" s="142"/>
      <c r="J132" s="143">
        <f t="shared" si="41"/>
        <v>0</v>
      </c>
    </row>
    <row r="133" spans="1:10" ht="16.5" customHeight="1" x14ac:dyDescent="0.25">
      <c r="A133" s="440"/>
      <c r="B133" s="403" t="s">
        <v>271</v>
      </c>
      <c r="C133" s="361" t="s">
        <v>3</v>
      </c>
      <c r="D133" s="142"/>
      <c r="E133" s="142"/>
      <c r="F133" s="142"/>
      <c r="G133" s="142"/>
      <c r="H133" s="142"/>
      <c r="I133" s="142"/>
      <c r="J133" s="143">
        <f t="shared" ref="J133" si="42">SUM(D133:I133)</f>
        <v>0</v>
      </c>
    </row>
    <row r="134" spans="1:10" ht="16.5" customHeight="1" x14ac:dyDescent="0.25">
      <c r="A134" s="441" t="s">
        <v>277</v>
      </c>
      <c r="B134" s="442"/>
      <c r="C134" s="125" t="s">
        <v>3</v>
      </c>
      <c r="D134" s="143">
        <f>SUM(D127:D133)</f>
        <v>0</v>
      </c>
      <c r="E134" s="143">
        <f t="shared" ref="E134:I134" si="43">SUM(E127:E133)</f>
        <v>0</v>
      </c>
      <c r="F134" s="143">
        <f t="shared" si="43"/>
        <v>0</v>
      </c>
      <c r="G134" s="143">
        <f t="shared" si="43"/>
        <v>0</v>
      </c>
      <c r="H134" s="143">
        <f t="shared" si="43"/>
        <v>0</v>
      </c>
      <c r="I134" s="143">
        <f t="shared" si="43"/>
        <v>0</v>
      </c>
      <c r="J134" s="143">
        <f t="shared" si="41"/>
        <v>0</v>
      </c>
    </row>
    <row r="135" spans="1:10" ht="18.75" customHeight="1" x14ac:dyDescent="0.25">
      <c r="A135" s="365"/>
      <c r="B135" s="137"/>
      <c r="C135" s="121"/>
      <c r="D135" s="144"/>
      <c r="E135" s="144"/>
      <c r="F135" s="144"/>
      <c r="G135" s="144"/>
      <c r="H135" s="144"/>
      <c r="I135" s="144"/>
      <c r="J135" s="145"/>
    </row>
    <row r="136" spans="1:10" ht="16.5" customHeight="1" x14ac:dyDescent="0.25">
      <c r="A136" s="438" t="s">
        <v>322</v>
      </c>
      <c r="B136" s="364" t="s">
        <v>265</v>
      </c>
      <c r="C136" s="359" t="s">
        <v>3</v>
      </c>
      <c r="D136" s="142"/>
      <c r="E136" s="142"/>
      <c r="F136" s="142"/>
      <c r="G136" s="142"/>
      <c r="H136" s="142"/>
      <c r="I136" s="142"/>
      <c r="J136" s="143">
        <f t="shared" ref="J136:J143" si="44">SUM(D136:I136)</f>
        <v>0</v>
      </c>
    </row>
    <row r="137" spans="1:10" ht="16.5" customHeight="1" x14ac:dyDescent="0.25">
      <c r="A137" s="439"/>
      <c r="B137" s="364" t="s">
        <v>266</v>
      </c>
      <c r="C137" s="359" t="s">
        <v>3</v>
      </c>
      <c r="D137" s="142"/>
      <c r="E137" s="142"/>
      <c r="F137" s="142"/>
      <c r="G137" s="142"/>
      <c r="H137" s="142"/>
      <c r="I137" s="142"/>
      <c r="J137" s="143">
        <f t="shared" si="44"/>
        <v>0</v>
      </c>
    </row>
    <row r="138" spans="1:10" ht="16.5" customHeight="1" x14ac:dyDescent="0.25">
      <c r="A138" s="439"/>
      <c r="B138" s="364" t="s">
        <v>267</v>
      </c>
      <c r="C138" s="359" t="s">
        <v>3</v>
      </c>
      <c r="D138" s="142"/>
      <c r="E138" s="142"/>
      <c r="F138" s="142"/>
      <c r="G138" s="142"/>
      <c r="H138" s="142"/>
      <c r="I138" s="142"/>
      <c r="J138" s="143">
        <f t="shared" si="44"/>
        <v>0</v>
      </c>
    </row>
    <row r="139" spans="1:10" ht="16.5" customHeight="1" x14ac:dyDescent="0.25">
      <c r="A139" s="439"/>
      <c r="B139" s="364" t="s">
        <v>268</v>
      </c>
      <c r="C139" s="359" t="s">
        <v>3</v>
      </c>
      <c r="D139" s="142"/>
      <c r="E139" s="142"/>
      <c r="F139" s="142"/>
      <c r="G139" s="142"/>
      <c r="H139" s="142"/>
      <c r="I139" s="142"/>
      <c r="J139" s="143">
        <f t="shared" si="44"/>
        <v>0</v>
      </c>
    </row>
    <row r="140" spans="1:10" ht="16.5" customHeight="1" x14ac:dyDescent="0.25">
      <c r="A140" s="439"/>
      <c r="B140" s="364" t="s">
        <v>269</v>
      </c>
      <c r="C140" s="359" t="s">
        <v>3</v>
      </c>
      <c r="D140" s="142"/>
      <c r="E140" s="142"/>
      <c r="F140" s="142"/>
      <c r="G140" s="142"/>
      <c r="H140" s="142"/>
      <c r="I140" s="142"/>
      <c r="J140" s="143">
        <f t="shared" si="44"/>
        <v>0</v>
      </c>
    </row>
    <row r="141" spans="1:10" ht="16.5" customHeight="1" x14ac:dyDescent="0.25">
      <c r="A141" s="439"/>
      <c r="B141" s="364" t="s">
        <v>270</v>
      </c>
      <c r="C141" s="359" t="s">
        <v>3</v>
      </c>
      <c r="D141" s="142"/>
      <c r="E141" s="142"/>
      <c r="F141" s="142"/>
      <c r="G141" s="142"/>
      <c r="H141" s="142"/>
      <c r="I141" s="142"/>
      <c r="J141" s="143">
        <f t="shared" si="44"/>
        <v>0</v>
      </c>
    </row>
    <row r="142" spans="1:10" ht="16.5" customHeight="1" x14ac:dyDescent="0.25">
      <c r="A142" s="440"/>
      <c r="B142" s="364" t="s">
        <v>271</v>
      </c>
      <c r="C142" s="361" t="s">
        <v>3</v>
      </c>
      <c r="D142" s="142"/>
      <c r="E142" s="142"/>
      <c r="F142" s="142"/>
      <c r="G142" s="142"/>
      <c r="H142" s="142"/>
      <c r="I142" s="142"/>
      <c r="J142" s="143">
        <f t="shared" ref="J142" si="45">SUM(D142:I142)</f>
        <v>0</v>
      </c>
    </row>
    <row r="143" spans="1:10" ht="16.5" customHeight="1" x14ac:dyDescent="0.25">
      <c r="A143" s="441" t="s">
        <v>276</v>
      </c>
      <c r="B143" s="442"/>
      <c r="C143" s="125" t="s">
        <v>3</v>
      </c>
      <c r="D143" s="143">
        <f>SUM(D136:D142)</f>
        <v>0</v>
      </c>
      <c r="E143" s="143">
        <f t="shared" ref="E143:I143" si="46">SUM(E136:E142)</f>
        <v>0</v>
      </c>
      <c r="F143" s="143">
        <f t="shared" si="46"/>
        <v>0</v>
      </c>
      <c r="G143" s="143">
        <f t="shared" si="46"/>
        <v>0</v>
      </c>
      <c r="H143" s="143">
        <f t="shared" si="46"/>
        <v>0</v>
      </c>
      <c r="I143" s="143">
        <f t="shared" si="46"/>
        <v>0</v>
      </c>
      <c r="J143" s="143">
        <f t="shared" si="44"/>
        <v>0</v>
      </c>
    </row>
    <row r="144" spans="1:10" ht="4.5" customHeight="1" x14ac:dyDescent="0.25">
      <c r="A144" s="365"/>
      <c r="B144" s="137"/>
      <c r="C144" s="121"/>
      <c r="D144" s="144"/>
      <c r="E144" s="144"/>
      <c r="F144" s="144"/>
      <c r="G144" s="144"/>
      <c r="H144" s="144"/>
      <c r="I144" s="144"/>
      <c r="J144" s="145"/>
    </row>
    <row r="145" spans="1:10" ht="16.5" customHeight="1" x14ac:dyDescent="0.25">
      <c r="A145" s="438" t="s">
        <v>314</v>
      </c>
      <c r="B145" s="364" t="s">
        <v>265</v>
      </c>
      <c r="C145" s="359" t="s">
        <v>3</v>
      </c>
      <c r="D145" s="142"/>
      <c r="E145" s="142"/>
      <c r="F145" s="142"/>
      <c r="G145" s="142"/>
      <c r="H145" s="142"/>
      <c r="I145" s="142"/>
      <c r="J145" s="143">
        <f t="shared" ref="J145:J152" si="47">SUM(D145:I145)</f>
        <v>0</v>
      </c>
    </row>
    <row r="146" spans="1:10" ht="16.5" customHeight="1" x14ac:dyDescent="0.25">
      <c r="A146" s="439"/>
      <c r="B146" s="364" t="s">
        <v>266</v>
      </c>
      <c r="C146" s="359" t="s">
        <v>3</v>
      </c>
      <c r="D146" s="142"/>
      <c r="E146" s="142"/>
      <c r="F146" s="142"/>
      <c r="G146" s="142"/>
      <c r="H146" s="142"/>
      <c r="I146" s="142"/>
      <c r="J146" s="143">
        <f t="shared" si="47"/>
        <v>0</v>
      </c>
    </row>
    <row r="147" spans="1:10" ht="16.5" customHeight="1" x14ac:dyDescent="0.25">
      <c r="A147" s="439"/>
      <c r="B147" s="364" t="s">
        <v>267</v>
      </c>
      <c r="C147" s="359" t="s">
        <v>3</v>
      </c>
      <c r="D147" s="142"/>
      <c r="E147" s="142"/>
      <c r="F147" s="142"/>
      <c r="G147" s="142"/>
      <c r="H147" s="142"/>
      <c r="I147" s="142"/>
      <c r="J147" s="143">
        <f t="shared" si="47"/>
        <v>0</v>
      </c>
    </row>
    <row r="148" spans="1:10" ht="16.5" customHeight="1" x14ac:dyDescent="0.25">
      <c r="A148" s="439"/>
      <c r="B148" s="364" t="s">
        <v>268</v>
      </c>
      <c r="C148" s="359" t="s">
        <v>3</v>
      </c>
      <c r="D148" s="142"/>
      <c r="E148" s="142"/>
      <c r="F148" s="142"/>
      <c r="G148" s="142"/>
      <c r="H148" s="142"/>
      <c r="I148" s="142"/>
      <c r="J148" s="143">
        <f t="shared" si="47"/>
        <v>0</v>
      </c>
    </row>
    <row r="149" spans="1:10" ht="16.5" customHeight="1" x14ac:dyDescent="0.25">
      <c r="A149" s="439"/>
      <c r="B149" s="364" t="s">
        <v>269</v>
      </c>
      <c r="C149" s="359" t="s">
        <v>3</v>
      </c>
      <c r="D149" s="142"/>
      <c r="E149" s="142"/>
      <c r="F149" s="142"/>
      <c r="G149" s="142"/>
      <c r="H149" s="142"/>
      <c r="I149" s="142"/>
      <c r="J149" s="143">
        <f t="shared" si="47"/>
        <v>0</v>
      </c>
    </row>
    <row r="150" spans="1:10" ht="16.5" customHeight="1" x14ac:dyDescent="0.25">
      <c r="A150" s="439"/>
      <c r="B150" s="364" t="s">
        <v>270</v>
      </c>
      <c r="C150" s="359" t="s">
        <v>3</v>
      </c>
      <c r="D150" s="142"/>
      <c r="E150" s="142"/>
      <c r="F150" s="142"/>
      <c r="G150" s="142"/>
      <c r="H150" s="142"/>
      <c r="I150" s="142"/>
      <c r="J150" s="143">
        <f t="shared" si="47"/>
        <v>0</v>
      </c>
    </row>
    <row r="151" spans="1:10" ht="16.5" customHeight="1" x14ac:dyDescent="0.25">
      <c r="A151" s="440"/>
      <c r="B151" s="364" t="s">
        <v>271</v>
      </c>
      <c r="C151" s="361" t="s">
        <v>3</v>
      </c>
      <c r="D151" s="142"/>
      <c r="E151" s="142"/>
      <c r="F151" s="142"/>
      <c r="G151" s="142"/>
      <c r="H151" s="142"/>
      <c r="I151" s="142"/>
      <c r="J151" s="143">
        <f t="shared" ref="J151" si="48">SUM(D151:I151)</f>
        <v>0</v>
      </c>
    </row>
    <row r="152" spans="1:10" ht="16.5" customHeight="1" x14ac:dyDescent="0.25">
      <c r="A152" s="441" t="s">
        <v>275</v>
      </c>
      <c r="B152" s="442"/>
      <c r="C152" s="125" t="s">
        <v>3</v>
      </c>
      <c r="D152" s="143">
        <f>SUM(D145:D151)</f>
        <v>0</v>
      </c>
      <c r="E152" s="143">
        <f t="shared" ref="E152:I152" si="49">SUM(E145:E151)</f>
        <v>0</v>
      </c>
      <c r="F152" s="143">
        <f t="shared" si="49"/>
        <v>0</v>
      </c>
      <c r="G152" s="143">
        <f t="shared" si="49"/>
        <v>0</v>
      </c>
      <c r="H152" s="143">
        <f t="shared" si="49"/>
        <v>0</v>
      </c>
      <c r="I152" s="143">
        <f t="shared" si="49"/>
        <v>0</v>
      </c>
      <c r="J152" s="143">
        <f t="shared" si="47"/>
        <v>0</v>
      </c>
    </row>
    <row r="153" spans="1:10" ht="12.75" customHeight="1" x14ac:dyDescent="0.25">
      <c r="A153" s="365"/>
      <c r="B153" s="137"/>
      <c r="C153" s="121"/>
      <c r="D153" s="144"/>
      <c r="E153" s="144"/>
      <c r="F153" s="144"/>
      <c r="G153" s="144"/>
      <c r="H153" s="144"/>
      <c r="I153" s="144"/>
      <c r="J153" s="145"/>
    </row>
    <row r="154" spans="1:10" ht="16.5" customHeight="1" x14ac:dyDescent="0.25">
      <c r="A154" s="438" t="s">
        <v>315</v>
      </c>
      <c r="B154" s="364" t="s">
        <v>265</v>
      </c>
      <c r="C154" s="359" t="s">
        <v>3</v>
      </c>
      <c r="D154" s="142"/>
      <c r="E154" s="142"/>
      <c r="F154" s="142"/>
      <c r="G154" s="142"/>
      <c r="H154" s="142"/>
      <c r="I154" s="142"/>
      <c r="J154" s="143">
        <f t="shared" ref="J154:J161" si="50">SUM(D154:I154)</f>
        <v>0</v>
      </c>
    </row>
    <row r="155" spans="1:10" ht="16.5" customHeight="1" x14ac:dyDescent="0.25">
      <c r="A155" s="439"/>
      <c r="B155" s="364" t="s">
        <v>266</v>
      </c>
      <c r="C155" s="359" t="s">
        <v>3</v>
      </c>
      <c r="D155" s="142"/>
      <c r="E155" s="142"/>
      <c r="F155" s="142"/>
      <c r="G155" s="142"/>
      <c r="H155" s="142"/>
      <c r="I155" s="142"/>
      <c r="J155" s="143">
        <f t="shared" si="50"/>
        <v>0</v>
      </c>
    </row>
    <row r="156" spans="1:10" ht="16.5" customHeight="1" x14ac:dyDescent="0.25">
      <c r="A156" s="439"/>
      <c r="B156" s="364" t="s">
        <v>267</v>
      </c>
      <c r="C156" s="359" t="s">
        <v>3</v>
      </c>
      <c r="D156" s="142"/>
      <c r="E156" s="142"/>
      <c r="F156" s="142"/>
      <c r="G156" s="142"/>
      <c r="H156" s="142"/>
      <c r="I156" s="142"/>
      <c r="J156" s="143">
        <f t="shared" si="50"/>
        <v>0</v>
      </c>
    </row>
    <row r="157" spans="1:10" ht="16.5" customHeight="1" x14ac:dyDescent="0.25">
      <c r="A157" s="439"/>
      <c r="B157" s="364" t="s">
        <v>268</v>
      </c>
      <c r="C157" s="359" t="s">
        <v>3</v>
      </c>
      <c r="D157" s="142"/>
      <c r="E157" s="142"/>
      <c r="F157" s="142"/>
      <c r="G157" s="142"/>
      <c r="H157" s="142"/>
      <c r="I157" s="142"/>
      <c r="J157" s="143">
        <f t="shared" si="50"/>
        <v>0</v>
      </c>
    </row>
    <row r="158" spans="1:10" ht="16.5" customHeight="1" x14ac:dyDescent="0.25">
      <c r="A158" s="439"/>
      <c r="B158" s="364" t="s">
        <v>269</v>
      </c>
      <c r="C158" s="359" t="s">
        <v>3</v>
      </c>
      <c r="D158" s="142"/>
      <c r="E158" s="142"/>
      <c r="F158" s="142"/>
      <c r="G158" s="142"/>
      <c r="H158" s="142"/>
      <c r="I158" s="142"/>
      <c r="J158" s="143">
        <f t="shared" si="50"/>
        <v>0</v>
      </c>
    </row>
    <row r="159" spans="1:10" ht="16.5" customHeight="1" x14ac:dyDescent="0.25">
      <c r="A159" s="439"/>
      <c r="B159" s="364" t="s">
        <v>270</v>
      </c>
      <c r="C159" s="359" t="s">
        <v>3</v>
      </c>
      <c r="D159" s="142"/>
      <c r="E159" s="142"/>
      <c r="F159" s="142"/>
      <c r="G159" s="142"/>
      <c r="H159" s="142"/>
      <c r="I159" s="142"/>
      <c r="J159" s="143">
        <f t="shared" si="50"/>
        <v>0</v>
      </c>
    </row>
    <row r="160" spans="1:10" ht="16.5" customHeight="1" x14ac:dyDescent="0.25">
      <c r="A160" s="440"/>
      <c r="B160" s="364" t="s">
        <v>271</v>
      </c>
      <c r="C160" s="361" t="s">
        <v>3</v>
      </c>
      <c r="D160" s="142"/>
      <c r="E160" s="142"/>
      <c r="F160" s="142"/>
      <c r="G160" s="142"/>
      <c r="H160" s="142"/>
      <c r="I160" s="142"/>
      <c r="J160" s="143">
        <f t="shared" ref="J160" si="51">SUM(D160:I160)</f>
        <v>0</v>
      </c>
    </row>
    <row r="161" spans="1:10" ht="16.5" customHeight="1" x14ac:dyDescent="0.25">
      <c r="A161" s="441" t="s">
        <v>274</v>
      </c>
      <c r="B161" s="442"/>
      <c r="C161" s="125" t="s">
        <v>3</v>
      </c>
      <c r="D161" s="143">
        <f>SUM(D154:D160)</f>
        <v>0</v>
      </c>
      <c r="E161" s="143">
        <f t="shared" ref="E161:I161" si="52">SUM(E154:E160)</f>
        <v>0</v>
      </c>
      <c r="F161" s="143">
        <f t="shared" si="52"/>
        <v>0</v>
      </c>
      <c r="G161" s="143">
        <f t="shared" si="52"/>
        <v>0</v>
      </c>
      <c r="H161" s="143">
        <f t="shared" si="52"/>
        <v>0</v>
      </c>
      <c r="I161" s="143">
        <f t="shared" si="52"/>
        <v>0</v>
      </c>
      <c r="J161" s="143">
        <f t="shared" si="50"/>
        <v>0</v>
      </c>
    </row>
    <row r="162" spans="1:10" ht="13.5" customHeight="1" x14ac:dyDescent="0.25">
      <c r="A162" s="365"/>
      <c r="B162" s="137"/>
      <c r="C162" s="121"/>
      <c r="D162" s="144"/>
      <c r="E162" s="144"/>
      <c r="F162" s="144"/>
      <c r="G162" s="144"/>
      <c r="H162" s="144"/>
      <c r="I162" s="144"/>
      <c r="J162" s="145"/>
    </row>
    <row r="163" spans="1:10" ht="16.5" customHeight="1" x14ac:dyDescent="0.25">
      <c r="A163" s="438" t="s">
        <v>316</v>
      </c>
      <c r="B163" s="364" t="s">
        <v>265</v>
      </c>
      <c r="C163" s="124" t="s">
        <v>3</v>
      </c>
      <c r="D163" s="142"/>
      <c r="E163" s="142"/>
      <c r="F163" s="142"/>
      <c r="G163" s="142"/>
      <c r="H163" s="142"/>
      <c r="I163" s="142"/>
      <c r="J163" s="143">
        <f>SUM(D163:I163)</f>
        <v>0</v>
      </c>
    </row>
    <row r="164" spans="1:10" ht="16.5" customHeight="1" x14ac:dyDescent="0.25">
      <c r="A164" s="439"/>
      <c r="B164" s="364" t="s">
        <v>266</v>
      </c>
      <c r="C164" s="124" t="s">
        <v>3</v>
      </c>
      <c r="D164" s="142"/>
      <c r="E164" s="142"/>
      <c r="F164" s="142"/>
      <c r="G164" s="142"/>
      <c r="H164" s="142"/>
      <c r="I164" s="142"/>
      <c r="J164" s="143">
        <f t="shared" ref="J164:J170" si="53">SUM(D164:I164)</f>
        <v>0</v>
      </c>
    </row>
    <row r="165" spans="1:10" ht="16.5" customHeight="1" x14ac:dyDescent="0.25">
      <c r="A165" s="439"/>
      <c r="B165" s="364" t="s">
        <v>267</v>
      </c>
      <c r="C165" s="124" t="s">
        <v>3</v>
      </c>
      <c r="D165" s="142"/>
      <c r="E165" s="142"/>
      <c r="F165" s="142"/>
      <c r="G165" s="142"/>
      <c r="H165" s="142"/>
      <c r="I165" s="142"/>
      <c r="J165" s="143">
        <f t="shared" si="53"/>
        <v>0</v>
      </c>
    </row>
    <row r="166" spans="1:10" ht="16.5" customHeight="1" x14ac:dyDescent="0.25">
      <c r="A166" s="439"/>
      <c r="B166" s="364" t="s">
        <v>268</v>
      </c>
      <c r="C166" s="124" t="s">
        <v>3</v>
      </c>
      <c r="D166" s="142"/>
      <c r="E166" s="142"/>
      <c r="F166" s="142"/>
      <c r="G166" s="142"/>
      <c r="H166" s="142"/>
      <c r="I166" s="142"/>
      <c r="J166" s="143">
        <f t="shared" si="53"/>
        <v>0</v>
      </c>
    </row>
    <row r="167" spans="1:10" ht="16.5" customHeight="1" x14ac:dyDescent="0.25">
      <c r="A167" s="439"/>
      <c r="B167" s="364" t="s">
        <v>269</v>
      </c>
      <c r="C167" s="124" t="s">
        <v>3</v>
      </c>
      <c r="D167" s="142"/>
      <c r="E167" s="142"/>
      <c r="F167" s="142"/>
      <c r="G167" s="142"/>
      <c r="H167" s="142"/>
      <c r="I167" s="142"/>
      <c r="J167" s="143">
        <f t="shared" si="53"/>
        <v>0</v>
      </c>
    </row>
    <row r="168" spans="1:10" ht="16.5" customHeight="1" x14ac:dyDescent="0.25">
      <c r="A168" s="439"/>
      <c r="B168" s="364" t="s">
        <v>270</v>
      </c>
      <c r="C168" s="124" t="s">
        <v>3</v>
      </c>
      <c r="D168" s="142"/>
      <c r="E168" s="142"/>
      <c r="F168" s="142"/>
      <c r="G168" s="142"/>
      <c r="H168" s="142"/>
      <c r="I168" s="142"/>
      <c r="J168" s="143">
        <f t="shared" si="53"/>
        <v>0</v>
      </c>
    </row>
    <row r="169" spans="1:10" ht="16.5" customHeight="1" x14ac:dyDescent="0.25">
      <c r="A169" s="440"/>
      <c r="B169" s="364" t="s">
        <v>271</v>
      </c>
      <c r="C169" s="361" t="s">
        <v>3</v>
      </c>
      <c r="D169" s="142"/>
      <c r="E169" s="142"/>
      <c r="F169" s="142"/>
      <c r="G169" s="142"/>
      <c r="H169" s="142"/>
      <c r="I169" s="142"/>
      <c r="J169" s="143">
        <f t="shared" ref="J169" si="54">SUM(D169:I169)</f>
        <v>0</v>
      </c>
    </row>
    <row r="170" spans="1:10" ht="18" customHeight="1" x14ac:dyDescent="0.25">
      <c r="A170" s="441" t="s">
        <v>273</v>
      </c>
      <c r="B170" s="442"/>
      <c r="C170" s="125" t="s">
        <v>3</v>
      </c>
      <c r="D170" s="143">
        <f>SUM(D163:D169)</f>
        <v>0</v>
      </c>
      <c r="E170" s="143">
        <f t="shared" ref="E170:I170" si="55">SUM(E163:E169)</f>
        <v>0</v>
      </c>
      <c r="F170" s="143">
        <f t="shared" si="55"/>
        <v>0</v>
      </c>
      <c r="G170" s="143">
        <f t="shared" si="55"/>
        <v>0</v>
      </c>
      <c r="H170" s="143">
        <f t="shared" si="55"/>
        <v>0</v>
      </c>
      <c r="I170" s="143">
        <f t="shared" si="55"/>
        <v>0</v>
      </c>
      <c r="J170" s="143">
        <f t="shared" si="53"/>
        <v>0</v>
      </c>
    </row>
    <row r="171" spans="1:10" ht="18" customHeight="1" x14ac:dyDescent="0.25">
      <c r="A171" s="407" t="s">
        <v>309</v>
      </c>
      <c r="B171" s="407"/>
      <c r="C171" s="398" t="s">
        <v>3</v>
      </c>
      <c r="D171" s="408">
        <f t="shared" ref="D171:I171" si="56">SUM(D110,D125,D134,D143,D152,D161,D170)</f>
        <v>0</v>
      </c>
      <c r="E171" s="408">
        <f t="shared" si="56"/>
        <v>0</v>
      </c>
      <c r="F171" s="408">
        <f t="shared" si="56"/>
        <v>0</v>
      </c>
      <c r="G171" s="408">
        <f t="shared" si="56"/>
        <v>0</v>
      </c>
      <c r="H171" s="408">
        <f t="shared" si="56"/>
        <v>0</v>
      </c>
      <c r="I171" s="408">
        <f t="shared" si="56"/>
        <v>0</v>
      </c>
      <c r="J171" s="408">
        <f t="shared" ref="J171" si="57">SUM(D171:I171)</f>
        <v>0</v>
      </c>
    </row>
    <row r="172" spans="1:10" ht="16.5" customHeight="1" x14ac:dyDescent="0.25">
      <c r="A172" s="363" t="s">
        <v>272</v>
      </c>
      <c r="B172" s="136"/>
      <c r="C172" s="132"/>
      <c r="D172" s="133"/>
      <c r="E172" s="133"/>
      <c r="F172" s="133"/>
      <c r="G172" s="133"/>
      <c r="H172" s="133"/>
      <c r="I172" s="133"/>
      <c r="J172" s="134"/>
    </row>
    <row r="173" spans="1:10" ht="15" customHeight="1" x14ac:dyDescent="0.25">
      <c r="A173" s="453" t="s">
        <v>278</v>
      </c>
      <c r="B173" s="453"/>
      <c r="C173" s="361" t="s">
        <v>3</v>
      </c>
      <c r="D173" s="142"/>
      <c r="E173" s="142"/>
      <c r="F173" s="142"/>
      <c r="G173" s="142"/>
      <c r="H173" s="142"/>
      <c r="I173" s="142"/>
      <c r="J173" s="143">
        <f>SUM(D173:I173)</f>
        <v>0</v>
      </c>
    </row>
    <row r="174" spans="1:10" ht="16.5" customHeight="1" x14ac:dyDescent="0.25">
      <c r="A174" s="453" t="s">
        <v>280</v>
      </c>
      <c r="B174" s="453"/>
      <c r="C174" s="361" t="s">
        <v>3</v>
      </c>
      <c r="D174" s="142"/>
      <c r="E174" s="142"/>
      <c r="F174" s="142"/>
      <c r="G174" s="142"/>
      <c r="H174" s="142"/>
      <c r="I174" s="142"/>
      <c r="J174" s="143">
        <f>SUM(D174:I174)</f>
        <v>0</v>
      </c>
    </row>
    <row r="175" spans="1:10" ht="16.5" customHeight="1" x14ac:dyDescent="0.25">
      <c r="A175" s="453" t="s">
        <v>279</v>
      </c>
      <c r="B175" s="453"/>
      <c r="C175" s="361" t="s">
        <v>3</v>
      </c>
      <c r="D175" s="142"/>
      <c r="E175" s="142"/>
      <c r="F175" s="142"/>
      <c r="G175" s="142"/>
      <c r="H175" s="142"/>
      <c r="I175" s="142"/>
      <c r="J175" s="143">
        <f t="shared" ref="J175" si="58">SUM(D175:I175)</f>
        <v>0</v>
      </c>
    </row>
    <row r="176" spans="1:10" ht="16.5" customHeight="1" x14ac:dyDescent="0.25">
      <c r="A176" s="367" t="s">
        <v>281</v>
      </c>
      <c r="B176" s="367"/>
      <c r="C176" s="361" t="s">
        <v>3</v>
      </c>
      <c r="D176" s="142"/>
      <c r="E176" s="142"/>
      <c r="F176" s="142"/>
      <c r="G176" s="142"/>
      <c r="H176" s="142"/>
      <c r="I176" s="142"/>
      <c r="J176" s="143">
        <f>SUM(D176:I176)</f>
        <v>0</v>
      </c>
    </row>
    <row r="177" spans="1:14" ht="16.5" customHeight="1" x14ac:dyDescent="0.25">
      <c r="A177" s="367" t="s">
        <v>282</v>
      </c>
      <c r="B177" s="367"/>
      <c r="C177" s="361" t="s">
        <v>3</v>
      </c>
      <c r="D177" s="142"/>
      <c r="E177" s="142"/>
      <c r="F177" s="142"/>
      <c r="G177" s="142"/>
      <c r="H177" s="142"/>
      <c r="I177" s="142"/>
      <c r="J177" s="143">
        <f t="shared" ref="J177" si="59">SUM(D177:I177)</f>
        <v>0</v>
      </c>
    </row>
    <row r="178" spans="1:14" ht="16.5" customHeight="1" x14ac:dyDescent="0.25">
      <c r="A178" s="368" t="s">
        <v>283</v>
      </c>
      <c r="B178" s="139"/>
      <c r="C178" s="361" t="s">
        <v>3</v>
      </c>
      <c r="D178" s="142"/>
      <c r="E178" s="142"/>
      <c r="F178" s="142"/>
      <c r="G178" s="142"/>
      <c r="H178" s="142"/>
      <c r="I178" s="142"/>
      <c r="J178" s="143">
        <f t="shared" ref="J178:J179" si="60">SUM(D178:I178)</f>
        <v>0</v>
      </c>
    </row>
    <row r="179" spans="1:14" ht="16.5" customHeight="1" x14ac:dyDescent="0.25">
      <c r="A179" s="454" t="s">
        <v>284</v>
      </c>
      <c r="B179" s="454"/>
      <c r="C179" s="361" t="s">
        <v>3</v>
      </c>
      <c r="D179" s="142"/>
      <c r="E179" s="142"/>
      <c r="F179" s="142"/>
      <c r="G179" s="142"/>
      <c r="H179" s="142"/>
      <c r="I179" s="142"/>
      <c r="J179" s="143">
        <f t="shared" si="60"/>
        <v>0</v>
      </c>
    </row>
    <row r="180" spans="1:14" ht="16.5" customHeight="1" x14ac:dyDescent="0.25">
      <c r="A180" s="443" t="s">
        <v>285</v>
      </c>
      <c r="B180" s="444"/>
      <c r="C180" s="361" t="s">
        <v>3</v>
      </c>
      <c r="D180" s="142"/>
      <c r="E180" s="142"/>
      <c r="F180" s="142"/>
      <c r="G180" s="142"/>
      <c r="H180" s="142"/>
      <c r="I180" s="142"/>
      <c r="J180" s="143">
        <f t="shared" ref="J180" si="61">SUM(D180:I180)</f>
        <v>0</v>
      </c>
    </row>
    <row r="181" spans="1:14" ht="16.5" customHeight="1" x14ac:dyDescent="0.25">
      <c r="A181" s="443" t="s">
        <v>286</v>
      </c>
      <c r="B181" s="444"/>
      <c r="C181" s="361" t="s">
        <v>3</v>
      </c>
      <c r="D181" s="142"/>
      <c r="E181" s="142"/>
      <c r="F181" s="142"/>
      <c r="G181" s="142"/>
      <c r="H181" s="142"/>
      <c r="I181" s="142"/>
      <c r="J181" s="143">
        <f t="shared" ref="J181:J182" si="62">SUM(D181:I181)</f>
        <v>0</v>
      </c>
    </row>
    <row r="182" spans="1:14" ht="16.5" customHeight="1" x14ac:dyDescent="0.25">
      <c r="A182" s="443" t="str">
        <f>B151</f>
        <v>Rahvusvahelistumine</v>
      </c>
      <c r="B182" s="444"/>
      <c r="C182" s="361" t="s">
        <v>3</v>
      </c>
      <c r="D182" s="142"/>
      <c r="E182" s="142"/>
      <c r="F182" s="142"/>
      <c r="G182" s="142"/>
      <c r="H182" s="142"/>
      <c r="I182" s="142"/>
      <c r="J182" s="143">
        <f t="shared" si="62"/>
        <v>0</v>
      </c>
    </row>
    <row r="183" spans="1:14" ht="16.5" customHeight="1" x14ac:dyDescent="0.25">
      <c r="A183" s="443" t="s">
        <v>287</v>
      </c>
      <c r="B183" s="444"/>
      <c r="C183" s="361" t="s">
        <v>3</v>
      </c>
      <c r="D183" s="142"/>
      <c r="E183" s="142"/>
      <c r="F183" s="142"/>
      <c r="G183" s="142"/>
      <c r="H183" s="142"/>
      <c r="I183" s="142"/>
      <c r="J183" s="143">
        <f>SUM(D183:I183)</f>
        <v>0</v>
      </c>
    </row>
    <row r="184" spans="1:14" ht="16.5" customHeight="1" x14ac:dyDescent="0.25">
      <c r="A184" s="443" t="s">
        <v>288</v>
      </c>
      <c r="B184" s="444"/>
      <c r="C184" s="361" t="s">
        <v>3</v>
      </c>
      <c r="D184" s="142"/>
      <c r="E184" s="142"/>
      <c r="F184" s="142"/>
      <c r="G184" s="142"/>
      <c r="H184" s="142"/>
      <c r="I184" s="142"/>
      <c r="J184" s="143">
        <f>SUM(D184:I184)</f>
        <v>0</v>
      </c>
    </row>
    <row r="185" spans="1:14" ht="16.5" customHeight="1" x14ac:dyDescent="0.25">
      <c r="A185" s="369" t="s">
        <v>289</v>
      </c>
      <c r="B185" s="139"/>
      <c r="C185" s="361" t="s">
        <v>3</v>
      </c>
      <c r="D185" s="142"/>
      <c r="E185" s="142"/>
      <c r="F185" s="142"/>
      <c r="G185" s="142"/>
      <c r="H185" s="142"/>
      <c r="I185" s="142"/>
      <c r="J185" s="143">
        <f t="shared" ref="J185:J202" si="63">SUM(D185:I185)</f>
        <v>0</v>
      </c>
    </row>
    <row r="186" spans="1:14" ht="16.5" customHeight="1" x14ac:dyDescent="0.25">
      <c r="A186" s="369" t="s">
        <v>290</v>
      </c>
      <c r="B186" s="139"/>
      <c r="C186" s="361" t="s">
        <v>3</v>
      </c>
      <c r="D186" s="142"/>
      <c r="E186" s="142"/>
      <c r="F186" s="142"/>
      <c r="G186" s="142"/>
      <c r="H186" s="142"/>
      <c r="I186" s="142"/>
      <c r="J186" s="143">
        <f t="shared" si="63"/>
        <v>0</v>
      </c>
    </row>
    <row r="187" spans="1:14" ht="16.5" customHeight="1" x14ac:dyDescent="0.25">
      <c r="A187" s="369" t="s">
        <v>291</v>
      </c>
      <c r="B187" s="139"/>
      <c r="C187" s="361" t="s">
        <v>3</v>
      </c>
      <c r="D187" s="142"/>
      <c r="E187" s="142"/>
      <c r="F187" s="142"/>
      <c r="G187" s="142"/>
      <c r="H187" s="142"/>
      <c r="I187" s="142"/>
      <c r="J187" s="143">
        <f t="shared" si="63"/>
        <v>0</v>
      </c>
    </row>
    <row r="188" spans="1:14" ht="16.5" customHeight="1" x14ac:dyDescent="0.25">
      <c r="A188" s="369" t="s">
        <v>292</v>
      </c>
      <c r="B188" s="139"/>
      <c r="C188" s="361" t="s">
        <v>3</v>
      </c>
      <c r="D188" s="142"/>
      <c r="E188" s="142"/>
      <c r="F188" s="142"/>
      <c r="G188" s="142"/>
      <c r="H188" s="142"/>
      <c r="I188" s="142"/>
      <c r="J188" s="143">
        <f t="shared" si="63"/>
        <v>0</v>
      </c>
    </row>
    <row r="189" spans="1:14" ht="16.5" customHeight="1" x14ac:dyDescent="0.25">
      <c r="A189" s="369" t="s">
        <v>293</v>
      </c>
      <c r="B189" s="139"/>
      <c r="C189" s="361" t="s">
        <v>3</v>
      </c>
      <c r="D189" s="142"/>
      <c r="E189" s="142"/>
      <c r="F189" s="142"/>
      <c r="G189" s="142"/>
      <c r="H189" s="142"/>
      <c r="I189" s="142"/>
      <c r="J189" s="143">
        <f t="shared" si="63"/>
        <v>0</v>
      </c>
    </row>
    <row r="190" spans="1:14" ht="16.5" customHeight="1" x14ac:dyDescent="0.25">
      <c r="A190" s="443" t="s">
        <v>294</v>
      </c>
      <c r="B190" s="444"/>
      <c r="C190" s="366" t="s">
        <v>3</v>
      </c>
      <c r="D190" s="142"/>
      <c r="E190" s="142"/>
      <c r="F190" s="142"/>
      <c r="G190" s="142"/>
      <c r="H190" s="142"/>
      <c r="I190" s="142"/>
      <c r="J190" s="143">
        <f>SUM(D190:I190)</f>
        <v>0</v>
      </c>
    </row>
    <row r="191" spans="1:14" ht="18" customHeight="1" x14ac:dyDescent="0.25">
      <c r="A191" s="445" t="s">
        <v>307</v>
      </c>
      <c r="B191" s="446"/>
      <c r="C191" s="125" t="s">
        <v>3</v>
      </c>
      <c r="D191" s="143">
        <f>SUM(D173:D190)</f>
        <v>0</v>
      </c>
      <c r="E191" s="143">
        <f t="shared" ref="E191:I191" si="64">SUM(E173:E190)</f>
        <v>0</v>
      </c>
      <c r="F191" s="143">
        <f t="shared" si="64"/>
        <v>0</v>
      </c>
      <c r="G191" s="143">
        <f t="shared" si="64"/>
        <v>0</v>
      </c>
      <c r="H191" s="143">
        <f t="shared" si="64"/>
        <v>0</v>
      </c>
      <c r="I191" s="143">
        <f t="shared" si="64"/>
        <v>0</v>
      </c>
      <c r="J191" s="143">
        <f t="shared" ref="J191" si="65">SUM(D191:I191)</f>
        <v>0</v>
      </c>
    </row>
    <row r="192" spans="1:14" ht="16.5" customHeight="1" x14ac:dyDescent="0.25">
      <c r="A192" s="363" t="s">
        <v>295</v>
      </c>
      <c r="B192" s="136"/>
      <c r="C192" s="132"/>
      <c r="D192" s="133"/>
      <c r="E192" s="133"/>
      <c r="F192" s="133"/>
      <c r="G192" s="133"/>
      <c r="H192" s="133"/>
      <c r="I192" s="133"/>
      <c r="J192" s="134"/>
      <c r="N192" s="180"/>
    </row>
    <row r="193" spans="1:14" ht="16.5" customHeight="1" x14ac:dyDescent="0.25">
      <c r="A193" s="443" t="s">
        <v>296</v>
      </c>
      <c r="B193" s="444"/>
      <c r="C193" s="366" t="s">
        <v>3</v>
      </c>
      <c r="D193" s="142"/>
      <c r="E193" s="142"/>
      <c r="F193" s="142"/>
      <c r="G193" s="142"/>
      <c r="H193" s="142"/>
      <c r="I193" s="142"/>
      <c r="J193" s="143">
        <f>SUM(D193:I193)</f>
        <v>0</v>
      </c>
      <c r="M193" s="117"/>
      <c r="N193" s="180"/>
    </row>
    <row r="194" spans="1:14" ht="16.5" customHeight="1" x14ac:dyDescent="0.25">
      <c r="A194" s="443" t="s">
        <v>297</v>
      </c>
      <c r="B194" s="444"/>
      <c r="C194" s="366" t="s">
        <v>3</v>
      </c>
      <c r="D194" s="142"/>
      <c r="E194" s="142"/>
      <c r="F194" s="142"/>
      <c r="G194" s="142"/>
      <c r="H194" s="142"/>
      <c r="I194" s="142"/>
      <c r="J194" s="143">
        <f>SUM(D194:I194)</f>
        <v>0</v>
      </c>
      <c r="M194" s="117"/>
      <c r="N194" s="180"/>
    </row>
    <row r="195" spans="1:14" ht="16.5" customHeight="1" x14ac:dyDescent="0.25">
      <c r="A195" s="443" t="s">
        <v>298</v>
      </c>
      <c r="B195" s="444"/>
      <c r="C195" s="366" t="s">
        <v>3</v>
      </c>
      <c r="D195" s="142"/>
      <c r="E195" s="142"/>
      <c r="F195" s="142"/>
      <c r="G195" s="142"/>
      <c r="H195" s="142"/>
      <c r="I195" s="142"/>
      <c r="J195" s="143">
        <f t="shared" ref="J195:J201" si="66">SUM(D195:I195)</f>
        <v>0</v>
      </c>
      <c r="M195" s="117"/>
      <c r="N195" s="180"/>
    </row>
    <row r="196" spans="1:14" ht="16.5" customHeight="1" x14ac:dyDescent="0.25">
      <c r="A196" s="443" t="s">
        <v>299</v>
      </c>
      <c r="B196" s="444"/>
      <c r="C196" s="366" t="s">
        <v>3</v>
      </c>
      <c r="D196" s="142"/>
      <c r="E196" s="142"/>
      <c r="F196" s="142"/>
      <c r="G196" s="142"/>
      <c r="H196" s="142"/>
      <c r="I196" s="142"/>
      <c r="J196" s="143">
        <f t="shared" si="66"/>
        <v>0</v>
      </c>
      <c r="M196" s="117"/>
      <c r="N196" s="180"/>
    </row>
    <row r="197" spans="1:14" ht="16.5" customHeight="1" x14ac:dyDescent="0.25">
      <c r="A197" s="443" t="s">
        <v>300</v>
      </c>
      <c r="B197" s="444"/>
      <c r="C197" s="366" t="s">
        <v>3</v>
      </c>
      <c r="D197" s="142"/>
      <c r="E197" s="142"/>
      <c r="F197" s="142"/>
      <c r="G197" s="142"/>
      <c r="H197" s="142"/>
      <c r="I197" s="142"/>
      <c r="J197" s="143">
        <f t="shared" si="66"/>
        <v>0</v>
      </c>
      <c r="M197" s="117"/>
      <c r="N197" s="180"/>
    </row>
    <row r="198" spans="1:14" ht="16.5" customHeight="1" x14ac:dyDescent="0.25">
      <c r="A198" s="443" t="s">
        <v>301</v>
      </c>
      <c r="B198" s="444"/>
      <c r="C198" s="366" t="s">
        <v>3</v>
      </c>
      <c r="D198" s="142"/>
      <c r="E198" s="142"/>
      <c r="F198" s="142"/>
      <c r="G198" s="142"/>
      <c r="H198" s="142"/>
      <c r="I198" s="142"/>
      <c r="J198" s="143">
        <f t="shared" si="66"/>
        <v>0</v>
      </c>
      <c r="M198" s="117"/>
      <c r="N198" s="180"/>
    </row>
    <row r="199" spans="1:14" ht="16.5" customHeight="1" x14ac:dyDescent="0.25">
      <c r="A199" s="443" t="s">
        <v>302</v>
      </c>
      <c r="B199" s="444"/>
      <c r="C199" s="366" t="s">
        <v>3</v>
      </c>
      <c r="D199" s="142"/>
      <c r="E199" s="142"/>
      <c r="F199" s="142"/>
      <c r="G199" s="142"/>
      <c r="H199" s="142"/>
      <c r="I199" s="142"/>
      <c r="J199" s="143">
        <f t="shared" ref="J199:J200" si="67">SUM(D199:I199)</f>
        <v>0</v>
      </c>
      <c r="M199" s="117"/>
      <c r="N199" s="180"/>
    </row>
    <row r="200" spans="1:14" ht="16.5" customHeight="1" x14ac:dyDescent="0.25">
      <c r="A200" s="443" t="s">
        <v>303</v>
      </c>
      <c r="B200" s="444"/>
      <c r="C200" s="366" t="s">
        <v>3</v>
      </c>
      <c r="D200" s="142"/>
      <c r="E200" s="142"/>
      <c r="F200" s="142"/>
      <c r="G200" s="142"/>
      <c r="H200" s="142"/>
      <c r="I200" s="142"/>
      <c r="J200" s="143">
        <f t="shared" si="67"/>
        <v>0</v>
      </c>
      <c r="M200" s="117"/>
    </row>
    <row r="201" spans="1:14" ht="16.5" customHeight="1" x14ac:dyDescent="0.25">
      <c r="A201" s="443" t="s">
        <v>305</v>
      </c>
      <c r="B201" s="444"/>
      <c r="C201" s="366" t="s">
        <v>3</v>
      </c>
      <c r="D201" s="142"/>
      <c r="E201" s="142"/>
      <c r="F201" s="142"/>
      <c r="G201" s="142"/>
      <c r="H201" s="142"/>
      <c r="I201" s="142"/>
      <c r="J201" s="143">
        <f t="shared" si="66"/>
        <v>0</v>
      </c>
    </row>
    <row r="202" spans="1:14" ht="18" customHeight="1" x14ac:dyDescent="0.25">
      <c r="A202" s="445" t="s">
        <v>306</v>
      </c>
      <c r="B202" s="446"/>
      <c r="C202" s="125" t="s">
        <v>3</v>
      </c>
      <c r="D202" s="143">
        <f>SUM(D193:D201)</f>
        <v>0</v>
      </c>
      <c r="E202" s="143">
        <f t="shared" ref="E202:I202" si="68">SUM(E193:E201)</f>
        <v>0</v>
      </c>
      <c r="F202" s="143">
        <f t="shared" si="68"/>
        <v>0</v>
      </c>
      <c r="G202" s="143">
        <f t="shared" si="68"/>
        <v>0</v>
      </c>
      <c r="H202" s="143">
        <f t="shared" si="68"/>
        <v>0</v>
      </c>
      <c r="I202" s="143">
        <f t="shared" si="68"/>
        <v>0</v>
      </c>
      <c r="J202" s="143">
        <f t="shared" si="63"/>
        <v>0</v>
      </c>
    </row>
    <row r="203" spans="1:14" ht="21.75" customHeight="1" x14ac:dyDescent="0.25">
      <c r="A203" s="464" t="s">
        <v>56</v>
      </c>
      <c r="B203" s="465"/>
      <c r="C203" s="127" t="s">
        <v>3</v>
      </c>
      <c r="D203" s="146">
        <f t="shared" ref="D203:J203" si="69">D110+D125+D134+D143+D152+D161+D170+D191+D202</f>
        <v>0</v>
      </c>
      <c r="E203" s="146">
        <f t="shared" si="69"/>
        <v>0</v>
      </c>
      <c r="F203" s="146">
        <f t="shared" si="69"/>
        <v>0</v>
      </c>
      <c r="G203" s="146">
        <f t="shared" si="69"/>
        <v>0</v>
      </c>
      <c r="H203" s="146">
        <f t="shared" si="69"/>
        <v>0</v>
      </c>
      <c r="I203" s="146">
        <f t="shared" si="69"/>
        <v>0</v>
      </c>
      <c r="J203" s="146">
        <f t="shared" si="69"/>
        <v>0</v>
      </c>
      <c r="K203" s="149" t="str">
        <f>IF(J104&gt;0,J203/J104,"")</f>
        <v/>
      </c>
    </row>
    <row r="204" spans="1:14" ht="4.5" customHeight="1" x14ac:dyDescent="0.25">
      <c r="A204" s="120"/>
      <c r="B204" s="137"/>
      <c r="C204" s="121"/>
      <c r="D204" s="26"/>
      <c r="E204" s="26"/>
      <c r="F204" s="26"/>
      <c r="G204" s="26"/>
      <c r="H204" s="26"/>
      <c r="I204" s="26"/>
      <c r="J204" s="126"/>
      <c r="K204" s="149"/>
    </row>
    <row r="205" spans="1:14" x14ac:dyDescent="0.25">
      <c r="A205" s="37"/>
      <c r="K205" s="149"/>
    </row>
    <row r="206" spans="1:14" ht="19.5" customHeight="1" x14ac:dyDescent="0.25">
      <c r="A206" s="461" t="s">
        <v>58</v>
      </c>
      <c r="B206" s="461"/>
      <c r="C206" s="124" t="s">
        <v>3</v>
      </c>
      <c r="D206" s="166">
        <f t="shared" ref="D206:I206" si="70">D104-D203</f>
        <v>0</v>
      </c>
      <c r="E206" s="166">
        <f t="shared" si="70"/>
        <v>0</v>
      </c>
      <c r="F206" s="166">
        <f t="shared" si="70"/>
        <v>0</v>
      </c>
      <c r="G206" s="166">
        <f t="shared" si="70"/>
        <v>0</v>
      </c>
      <c r="H206" s="166">
        <f t="shared" si="70"/>
        <v>0</v>
      </c>
      <c r="I206" s="166">
        <f t="shared" si="70"/>
        <v>0</v>
      </c>
      <c r="J206" s="167">
        <f>SUM(D206:I206)</f>
        <v>0</v>
      </c>
      <c r="K206" s="149" t="str">
        <f>IF(J104&gt;0,J206/J104,"")</f>
        <v/>
      </c>
    </row>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sheetData>
  <mergeCells count="74">
    <mergeCell ref="A206:B206"/>
    <mergeCell ref="A110:B110"/>
    <mergeCell ref="A112:A124"/>
    <mergeCell ref="A125:B125"/>
    <mergeCell ref="A170:B170"/>
    <mergeCell ref="A203:B203"/>
    <mergeCell ref="A134:B134"/>
    <mergeCell ref="A143:B143"/>
    <mergeCell ref="A152:B152"/>
    <mergeCell ref="A180:B180"/>
    <mergeCell ref="A173:B173"/>
    <mergeCell ref="A174:B174"/>
    <mergeCell ref="A175:B175"/>
    <mergeCell ref="A179:B179"/>
    <mergeCell ref="A202:B202"/>
    <mergeCell ref="A190:B190"/>
    <mergeCell ref="L64:N64"/>
    <mergeCell ref="A71:B71"/>
    <mergeCell ref="A104:B104"/>
    <mergeCell ref="A26:B26"/>
    <mergeCell ref="A64:A69"/>
    <mergeCell ref="A28:A33"/>
    <mergeCell ref="A35:B35"/>
    <mergeCell ref="A91:B91"/>
    <mergeCell ref="A92:B92"/>
    <mergeCell ref="A94:B94"/>
    <mergeCell ref="A95:B95"/>
    <mergeCell ref="A96:B96"/>
    <mergeCell ref="L66:N66"/>
    <mergeCell ref="A82:B82"/>
    <mergeCell ref="A83:B83"/>
    <mergeCell ref="A84:B84"/>
    <mergeCell ref="A85:B85"/>
    <mergeCell ref="D1:I1"/>
    <mergeCell ref="A4:A10"/>
    <mergeCell ref="A11:B11"/>
    <mergeCell ref="A13:A25"/>
    <mergeCell ref="A62:B62"/>
    <mergeCell ref="A75:B75"/>
    <mergeCell ref="A76:B76"/>
    <mergeCell ref="A77:B77"/>
    <mergeCell ref="A81:B81"/>
    <mergeCell ref="A37:A42"/>
    <mergeCell ref="A44:B44"/>
    <mergeCell ref="A46:A51"/>
    <mergeCell ref="A53:B53"/>
    <mergeCell ref="A55:A60"/>
    <mergeCell ref="A199:B199"/>
    <mergeCell ref="A200:B200"/>
    <mergeCell ref="A201:B201"/>
    <mergeCell ref="A191:B191"/>
    <mergeCell ref="A181:B181"/>
    <mergeCell ref="A182:B182"/>
    <mergeCell ref="A183:B183"/>
    <mergeCell ref="A184:B184"/>
    <mergeCell ref="A193:B193"/>
    <mergeCell ref="A194:B194"/>
    <mergeCell ref="A195:B195"/>
    <mergeCell ref="A196:B196"/>
    <mergeCell ref="A197:B197"/>
    <mergeCell ref="A198:B198"/>
    <mergeCell ref="A102:B102"/>
    <mergeCell ref="A103:B103"/>
    <mergeCell ref="A97:B97"/>
    <mergeCell ref="A98:B98"/>
    <mergeCell ref="A99:B99"/>
    <mergeCell ref="A100:B100"/>
    <mergeCell ref="A101:B101"/>
    <mergeCell ref="A127:A133"/>
    <mergeCell ref="A136:A142"/>
    <mergeCell ref="A145:A151"/>
    <mergeCell ref="A154:A160"/>
    <mergeCell ref="A163:A169"/>
    <mergeCell ref="A161:B161"/>
  </mergeCells>
  <dataValidations xWindow="1460" yWindow="362" count="3">
    <dataValidation type="whole" operator="greaterThanOrEqual" allowBlank="1" showInputMessage="1" showErrorMessage="1" error="Aastate arv peab olema vähemalt 1" promptTitle="Vara kasulik eluiga" prompt="Aastate arv peab olema vähemalt 1" sqref="L47:L53 L38:L44 L29:L35 L56:L61 L4:L10 L14:L26">
      <formula1>1</formula1>
    </dataValidation>
    <dataValidation type="whole" allowBlank="1" showInputMessage="1" showErrorMessage="1" error="Aastanumber on väljaspool projektiperioodi" sqref="N65 N4:N63">
      <formula1>$D$2</formula1>
      <formula2>$I$2</formula2>
    </dataValidation>
    <dataValidation type="list" allowBlank="1" showInputMessage="1" showErrorMessage="1" prompt="Vali kuu rippmenüüst" sqref="M29:M35 M14:M26 M56:M61 M47:M53 M38:M44 M4:M10">
      <formula1>$AB$2:$AB$14</formula1>
    </dataValidation>
  </dataValidations>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E620"/>
  <sheetViews>
    <sheetView showGridLines="0" workbookViewId="0">
      <pane xSplit="3" ySplit="4" topLeftCell="D122" activePane="bottomRight" state="frozen"/>
      <selection pane="topRight" activeCell="D1" sqref="D1"/>
      <selection pane="bottomLeft" activeCell="A5" sqref="A5"/>
      <selection pane="bottomRight" activeCell="A48" sqref="A48:B48"/>
    </sheetView>
  </sheetViews>
  <sheetFormatPr defaultRowHeight="15" outlineLevelRow="1" x14ac:dyDescent="0.25"/>
  <cols>
    <col min="1" max="1" width="20.5703125" style="1" customWidth="1"/>
    <col min="2" max="2" width="43.7109375" style="37" customWidth="1"/>
    <col min="3" max="3" width="7.42578125" style="1" customWidth="1"/>
    <col min="4" max="28" width="10.28515625" style="1" customWidth="1"/>
    <col min="29" max="16384" width="9.140625" style="1"/>
  </cols>
  <sheetData>
    <row r="1" spans="1:30" ht="22.5" customHeight="1" x14ac:dyDescent="0.25">
      <c r="A1" s="36" t="s">
        <v>242</v>
      </c>
    </row>
    <row r="2" spans="1:30" s="57" customFormat="1" ht="15.75" customHeight="1" x14ac:dyDescent="0.25">
      <c r="A2" s="53"/>
      <c r="B2" s="54"/>
      <c r="C2" s="55"/>
      <c r="D2" s="56" t="s">
        <v>42</v>
      </c>
      <c r="E2" s="56" t="s">
        <v>95</v>
      </c>
      <c r="F2" s="56" t="s">
        <v>96</v>
      </c>
      <c r="G2" s="56" t="s">
        <v>97</v>
      </c>
      <c r="H2" s="56" t="s">
        <v>4</v>
      </c>
      <c r="I2" s="56" t="s">
        <v>5</v>
      </c>
      <c r="J2" s="56" t="s">
        <v>6</v>
      </c>
      <c r="K2" s="56" t="s">
        <v>7</v>
      </c>
      <c r="L2" s="56" t="s">
        <v>8</v>
      </c>
      <c r="M2" s="56" t="s">
        <v>9</v>
      </c>
      <c r="N2" s="56" t="s">
        <v>10</v>
      </c>
      <c r="O2" s="56" t="s">
        <v>11</v>
      </c>
      <c r="P2" s="56" t="s">
        <v>12</v>
      </c>
      <c r="Q2" s="56" t="s">
        <v>13</v>
      </c>
      <c r="R2" s="56" t="s">
        <v>14</v>
      </c>
      <c r="S2" s="56" t="s">
        <v>15</v>
      </c>
      <c r="T2" s="56" t="s">
        <v>16</v>
      </c>
      <c r="U2" s="56" t="s">
        <v>17</v>
      </c>
      <c r="V2" s="56" t="s">
        <v>18</v>
      </c>
      <c r="W2" s="56" t="s">
        <v>19</v>
      </c>
      <c r="X2" s="56" t="s">
        <v>88</v>
      </c>
      <c r="Y2" s="56" t="s">
        <v>89</v>
      </c>
      <c r="Z2" s="56" t="s">
        <v>90</v>
      </c>
      <c r="AA2" s="56" t="s">
        <v>91</v>
      </c>
      <c r="AB2" s="56" t="s">
        <v>92</v>
      </c>
      <c r="AC2" s="55"/>
      <c r="AD2" s="55"/>
    </row>
    <row r="3" spans="1:30" s="57" customFormat="1" ht="12.75" customHeight="1" x14ac:dyDescent="0.25">
      <c r="A3" s="58"/>
      <c r="B3" s="59"/>
      <c r="C3" s="60"/>
      <c r="D3" s="61">
        <f>'1.1. Uue projekti kulud'!D2</f>
        <v>2020</v>
      </c>
      <c r="E3" s="61">
        <f>D3+1</f>
        <v>2021</v>
      </c>
      <c r="F3" s="61">
        <f t="shared" ref="F3:S3" si="0">E3+1</f>
        <v>2022</v>
      </c>
      <c r="G3" s="61">
        <f t="shared" si="0"/>
        <v>2023</v>
      </c>
      <c r="H3" s="61">
        <f t="shared" si="0"/>
        <v>2024</v>
      </c>
      <c r="I3" s="61">
        <f t="shared" si="0"/>
        <v>2025</v>
      </c>
      <c r="J3" s="61">
        <f t="shared" si="0"/>
        <v>2026</v>
      </c>
      <c r="K3" s="61">
        <f t="shared" si="0"/>
        <v>2027</v>
      </c>
      <c r="L3" s="61">
        <f t="shared" si="0"/>
        <v>2028</v>
      </c>
      <c r="M3" s="61">
        <f t="shared" si="0"/>
        <v>2029</v>
      </c>
      <c r="N3" s="61">
        <f t="shared" si="0"/>
        <v>2030</v>
      </c>
      <c r="O3" s="61">
        <f t="shared" si="0"/>
        <v>2031</v>
      </c>
      <c r="P3" s="61">
        <f t="shared" si="0"/>
        <v>2032</v>
      </c>
      <c r="Q3" s="61">
        <f t="shared" si="0"/>
        <v>2033</v>
      </c>
      <c r="R3" s="61">
        <f t="shared" si="0"/>
        <v>2034</v>
      </c>
      <c r="S3" s="61">
        <f t="shared" si="0"/>
        <v>2035</v>
      </c>
      <c r="T3" s="61">
        <f t="shared" ref="T3" si="1">S3+1</f>
        <v>2036</v>
      </c>
      <c r="U3" s="61">
        <f t="shared" ref="U3" si="2">T3+1</f>
        <v>2037</v>
      </c>
      <c r="V3" s="61">
        <f t="shared" ref="V3" si="3">U3+1</f>
        <v>2038</v>
      </c>
      <c r="W3" s="61">
        <f t="shared" ref="W3" si="4">V3+1</f>
        <v>2039</v>
      </c>
      <c r="X3" s="61">
        <f t="shared" ref="X3" si="5">W3+1</f>
        <v>2040</v>
      </c>
      <c r="Y3" s="61">
        <f t="shared" ref="Y3" si="6">X3+1</f>
        <v>2041</v>
      </c>
      <c r="Z3" s="61">
        <f t="shared" ref="Z3" si="7">Y3+1</f>
        <v>2042</v>
      </c>
      <c r="AA3" s="61">
        <f t="shared" ref="AA3" si="8">Z3+1</f>
        <v>2043</v>
      </c>
      <c r="AB3" s="61">
        <f t="shared" ref="AB3" si="9">AA3+1</f>
        <v>2044</v>
      </c>
      <c r="AC3" s="55"/>
      <c r="AD3" s="55"/>
    </row>
    <row r="4" spans="1:30" ht="15" customHeight="1" x14ac:dyDescent="0.25">
      <c r="A4" s="4"/>
      <c r="B4" s="39"/>
      <c r="C4" s="48"/>
      <c r="D4" s="49"/>
      <c r="E4" s="49"/>
      <c r="F4" s="49"/>
      <c r="G4" s="49"/>
      <c r="H4" s="49"/>
      <c r="I4" s="49"/>
      <c r="J4" s="49"/>
      <c r="K4" s="49"/>
      <c r="L4" s="49"/>
      <c r="M4" s="49"/>
      <c r="N4" s="49"/>
      <c r="O4" s="49"/>
      <c r="P4" s="49"/>
      <c r="Q4" s="49"/>
      <c r="R4" s="49"/>
      <c r="S4" s="49"/>
      <c r="T4" s="49"/>
      <c r="U4" s="49"/>
      <c r="V4" s="49"/>
      <c r="W4" s="49"/>
      <c r="X4" s="49"/>
      <c r="Y4" s="49"/>
      <c r="Z4" s="49"/>
      <c r="AA4" s="49"/>
      <c r="AB4" s="50"/>
      <c r="AC4" s="7"/>
      <c r="AD4" s="7"/>
    </row>
    <row r="5" spans="1:30" ht="18" customHeight="1" x14ac:dyDescent="0.25">
      <c r="A5" s="47" t="s">
        <v>40</v>
      </c>
      <c r="B5" s="43"/>
      <c r="C5" s="44" t="s">
        <v>2</v>
      </c>
      <c r="D5" s="45"/>
      <c r="E5" s="45"/>
      <c r="F5" s="45"/>
      <c r="G5" s="45"/>
      <c r="H5" s="45"/>
      <c r="I5" s="45"/>
      <c r="J5" s="45"/>
      <c r="K5" s="45"/>
      <c r="L5" s="45"/>
      <c r="M5" s="45"/>
      <c r="N5" s="45"/>
      <c r="O5" s="45"/>
      <c r="P5" s="45"/>
      <c r="Q5" s="45"/>
      <c r="R5" s="45"/>
      <c r="S5" s="45"/>
      <c r="T5" s="45"/>
      <c r="U5" s="45"/>
      <c r="V5" s="45"/>
      <c r="W5" s="45"/>
      <c r="X5" s="45"/>
      <c r="Y5" s="45"/>
      <c r="Z5" s="45"/>
      <c r="AA5" s="45"/>
      <c r="AB5" s="46"/>
      <c r="AC5" s="7"/>
      <c r="AD5" s="7"/>
    </row>
    <row r="6" spans="1:30" ht="18" customHeight="1" x14ac:dyDescent="0.25">
      <c r="A6" s="4"/>
      <c r="B6" s="39"/>
      <c r="C6" s="9"/>
      <c r="D6" s="9"/>
      <c r="E6" s="9"/>
      <c r="F6" s="9"/>
      <c r="G6" s="9"/>
      <c r="H6" s="9"/>
      <c r="I6" s="9"/>
      <c r="J6" s="9"/>
      <c r="K6" s="9"/>
      <c r="L6" s="9"/>
      <c r="M6" s="9"/>
      <c r="N6" s="9"/>
      <c r="O6" s="9"/>
      <c r="P6" s="9"/>
      <c r="Q6" s="9"/>
      <c r="R6" s="9"/>
      <c r="S6" s="9"/>
      <c r="T6" s="9"/>
      <c r="U6" s="9"/>
      <c r="V6" s="9"/>
      <c r="W6" s="9"/>
      <c r="X6" s="9"/>
      <c r="Y6" s="9"/>
      <c r="Z6" s="9"/>
      <c r="AA6" s="9"/>
      <c r="AB6" s="10"/>
      <c r="AC6" s="7"/>
      <c r="AD6" s="7"/>
    </row>
    <row r="7" spans="1:30" ht="15.75" customHeight="1" x14ac:dyDescent="0.25">
      <c r="A7" s="471" t="s">
        <v>325</v>
      </c>
      <c r="B7" s="40" t="s">
        <v>317</v>
      </c>
      <c r="C7" s="17" t="s">
        <v>126</v>
      </c>
      <c r="D7" s="11"/>
      <c r="E7" s="11"/>
      <c r="F7" s="11"/>
      <c r="G7" s="11"/>
      <c r="H7" s="11"/>
      <c r="I7" s="11"/>
      <c r="J7" s="11"/>
      <c r="K7" s="11"/>
      <c r="L7" s="11"/>
      <c r="M7" s="11"/>
      <c r="N7" s="11"/>
      <c r="O7" s="11"/>
      <c r="P7" s="11"/>
      <c r="Q7" s="11"/>
      <c r="R7" s="11"/>
      <c r="S7" s="11"/>
      <c r="T7" s="11"/>
      <c r="U7" s="11"/>
      <c r="V7" s="11"/>
      <c r="W7" s="11"/>
      <c r="X7" s="11"/>
      <c r="Y7" s="11"/>
      <c r="Z7" s="11"/>
      <c r="AA7" s="11"/>
      <c r="AB7" s="11"/>
      <c r="AC7" s="7"/>
      <c r="AD7" s="7"/>
    </row>
    <row r="8" spans="1:30" ht="15.75" customHeight="1" x14ac:dyDescent="0.25">
      <c r="A8" s="471"/>
      <c r="B8" s="40" t="s">
        <v>0</v>
      </c>
      <c r="C8" s="17" t="s">
        <v>3</v>
      </c>
      <c r="D8" s="11"/>
      <c r="E8" s="11"/>
      <c r="F8" s="11"/>
      <c r="G8" s="11"/>
      <c r="H8" s="11"/>
      <c r="I8" s="11"/>
      <c r="J8" s="11"/>
      <c r="K8" s="11"/>
      <c r="L8" s="11"/>
      <c r="M8" s="11"/>
      <c r="N8" s="11"/>
      <c r="O8" s="11"/>
      <c r="P8" s="11"/>
      <c r="Q8" s="11"/>
      <c r="R8" s="11"/>
      <c r="S8" s="11"/>
      <c r="T8" s="11"/>
      <c r="U8" s="11"/>
      <c r="V8" s="11"/>
      <c r="W8" s="11"/>
      <c r="X8" s="11"/>
      <c r="Y8" s="11"/>
      <c r="Z8" s="11"/>
      <c r="AA8" s="11"/>
      <c r="AB8" s="11"/>
      <c r="AC8" s="7"/>
      <c r="AD8" s="7"/>
    </row>
    <row r="9" spans="1:30" ht="15.75" customHeight="1" x14ac:dyDescent="0.25">
      <c r="A9" s="471"/>
      <c r="B9" s="41" t="s">
        <v>1</v>
      </c>
      <c r="C9" s="18" t="s">
        <v>3</v>
      </c>
      <c r="D9" s="19">
        <f t="shared" ref="D9" si="10">D7*D8</f>
        <v>0</v>
      </c>
      <c r="E9" s="19">
        <f t="shared" ref="E9" si="11">E7*E8</f>
        <v>0</v>
      </c>
      <c r="F9" s="19">
        <f t="shared" ref="F9" si="12">F7*F8</f>
        <v>0</v>
      </c>
      <c r="G9" s="19">
        <f t="shared" ref="G9" si="13">G7*G8</f>
        <v>0</v>
      </c>
      <c r="H9" s="19">
        <f t="shared" ref="H9" si="14">H7*H8</f>
        <v>0</v>
      </c>
      <c r="I9" s="19">
        <f t="shared" ref="I9" si="15">I7*I8</f>
        <v>0</v>
      </c>
      <c r="J9" s="19">
        <f t="shared" ref="J9" si="16">J7*J8</f>
        <v>0</v>
      </c>
      <c r="K9" s="19">
        <f t="shared" ref="K9" si="17">K7*K8</f>
        <v>0</v>
      </c>
      <c r="L9" s="19">
        <f t="shared" ref="L9" si="18">L7*L8</f>
        <v>0</v>
      </c>
      <c r="M9" s="19">
        <f t="shared" ref="M9" si="19">M7*M8</f>
        <v>0</v>
      </c>
      <c r="N9" s="19">
        <f t="shared" ref="N9" si="20">N7*N8</f>
        <v>0</v>
      </c>
      <c r="O9" s="19">
        <f t="shared" ref="O9" si="21">O7*O8</f>
        <v>0</v>
      </c>
      <c r="P9" s="19">
        <f t="shared" ref="P9" si="22">P7*P8</f>
        <v>0</v>
      </c>
      <c r="Q9" s="19">
        <f t="shared" ref="Q9" si="23">Q7*Q8</f>
        <v>0</v>
      </c>
      <c r="R9" s="19">
        <f t="shared" ref="R9" si="24">R7*R8</f>
        <v>0</v>
      </c>
      <c r="S9" s="19">
        <f t="shared" ref="S9:AB9" si="25">S7*S8</f>
        <v>0</v>
      </c>
      <c r="T9" s="19">
        <f t="shared" si="25"/>
        <v>0</v>
      </c>
      <c r="U9" s="19">
        <f t="shared" si="25"/>
        <v>0</v>
      </c>
      <c r="V9" s="19">
        <f t="shared" si="25"/>
        <v>0</v>
      </c>
      <c r="W9" s="19">
        <f t="shared" si="25"/>
        <v>0</v>
      </c>
      <c r="X9" s="19">
        <f t="shared" si="25"/>
        <v>0</v>
      </c>
      <c r="Y9" s="19">
        <f t="shared" si="25"/>
        <v>0</v>
      </c>
      <c r="Z9" s="19">
        <f t="shared" si="25"/>
        <v>0</v>
      </c>
      <c r="AA9" s="19">
        <f t="shared" si="25"/>
        <v>0</v>
      </c>
      <c r="AB9" s="19">
        <f t="shared" si="25"/>
        <v>0</v>
      </c>
      <c r="AC9" s="7"/>
      <c r="AD9" s="7"/>
    </row>
    <row r="10" spans="1:30" ht="4.5" customHeight="1" x14ac:dyDescent="0.25">
      <c r="A10" s="51"/>
      <c r="B10" s="4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21"/>
      <c r="AC10" s="7"/>
      <c r="AD10" s="7"/>
    </row>
    <row r="11" spans="1:30" ht="15" customHeight="1" x14ac:dyDescent="0.25">
      <c r="A11" s="471" t="s">
        <v>326</v>
      </c>
      <c r="B11" s="40" t="s">
        <v>317</v>
      </c>
      <c r="C11" s="17" t="s">
        <v>126</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7"/>
      <c r="AD11" s="7"/>
    </row>
    <row r="12" spans="1:30" x14ac:dyDescent="0.25">
      <c r="A12" s="471"/>
      <c r="B12" s="40" t="s">
        <v>0</v>
      </c>
      <c r="C12" s="17" t="s">
        <v>3</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7"/>
      <c r="AD12" s="7"/>
    </row>
    <row r="13" spans="1:30" x14ac:dyDescent="0.25">
      <c r="A13" s="471"/>
      <c r="B13" s="41" t="s">
        <v>1</v>
      </c>
      <c r="C13" s="18" t="s">
        <v>3</v>
      </c>
      <c r="D13" s="19">
        <f t="shared" ref="D13" si="26">D11*D12</f>
        <v>0</v>
      </c>
      <c r="E13" s="19">
        <f t="shared" ref="E13" si="27">E11*E12</f>
        <v>0</v>
      </c>
      <c r="F13" s="19">
        <f t="shared" ref="F13" si="28">F11*F12</f>
        <v>0</v>
      </c>
      <c r="G13" s="19">
        <f t="shared" ref="G13" si="29">G11*G12</f>
        <v>0</v>
      </c>
      <c r="H13" s="19">
        <f t="shared" ref="H13" si="30">H11*H12</f>
        <v>0</v>
      </c>
      <c r="I13" s="19">
        <f t="shared" ref="I13" si="31">I11*I12</f>
        <v>0</v>
      </c>
      <c r="J13" s="19">
        <f t="shared" ref="J13" si="32">J11*J12</f>
        <v>0</v>
      </c>
      <c r="K13" s="19">
        <f t="shared" ref="K13" si="33">K11*K12</f>
        <v>0</v>
      </c>
      <c r="L13" s="19">
        <f t="shared" ref="L13" si="34">L11*L12</f>
        <v>0</v>
      </c>
      <c r="M13" s="19">
        <f t="shared" ref="M13" si="35">M11*M12</f>
        <v>0</v>
      </c>
      <c r="N13" s="19">
        <f t="shared" ref="N13" si="36">N11*N12</f>
        <v>0</v>
      </c>
      <c r="O13" s="19">
        <f t="shared" ref="O13" si="37">O11*O12</f>
        <v>0</v>
      </c>
      <c r="P13" s="19">
        <f t="shared" ref="P13" si="38">P11*P12</f>
        <v>0</v>
      </c>
      <c r="Q13" s="19">
        <f t="shared" ref="Q13" si="39">Q11*Q12</f>
        <v>0</v>
      </c>
      <c r="R13" s="19">
        <f t="shared" ref="R13" si="40">R11*R12</f>
        <v>0</v>
      </c>
      <c r="S13" s="19">
        <f t="shared" ref="S13:AB13" si="41">S11*S12</f>
        <v>0</v>
      </c>
      <c r="T13" s="19">
        <f t="shared" si="41"/>
        <v>0</v>
      </c>
      <c r="U13" s="19">
        <f t="shared" si="41"/>
        <v>0</v>
      </c>
      <c r="V13" s="19">
        <f t="shared" si="41"/>
        <v>0</v>
      </c>
      <c r="W13" s="19">
        <f t="shared" si="41"/>
        <v>0</v>
      </c>
      <c r="X13" s="19">
        <f t="shared" si="41"/>
        <v>0</v>
      </c>
      <c r="Y13" s="19">
        <f t="shared" si="41"/>
        <v>0</v>
      </c>
      <c r="Z13" s="19">
        <f t="shared" si="41"/>
        <v>0</v>
      </c>
      <c r="AA13" s="19">
        <f t="shared" si="41"/>
        <v>0</v>
      </c>
      <c r="AB13" s="19">
        <f t="shared" si="41"/>
        <v>0</v>
      </c>
      <c r="AC13" s="7"/>
      <c r="AD13" s="7"/>
    </row>
    <row r="14" spans="1:30" ht="4.5" customHeight="1" x14ac:dyDescent="0.25">
      <c r="A14" s="51"/>
      <c r="B14" s="4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
      <c r="AC14" s="7"/>
      <c r="AD14" s="7"/>
    </row>
    <row r="15" spans="1:30" x14ac:dyDescent="0.25">
      <c r="A15" s="471" t="s">
        <v>327</v>
      </c>
      <c r="B15" s="40" t="s">
        <v>317</v>
      </c>
      <c r="C15" s="17" t="s">
        <v>126</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7"/>
      <c r="AD15" s="7"/>
    </row>
    <row r="16" spans="1:30" x14ac:dyDescent="0.25">
      <c r="A16" s="471"/>
      <c r="B16" s="40" t="s">
        <v>0</v>
      </c>
      <c r="C16" s="17" t="s">
        <v>3</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7"/>
      <c r="AD16" s="7"/>
    </row>
    <row r="17" spans="1:30" x14ac:dyDescent="0.25">
      <c r="A17" s="471"/>
      <c r="B17" s="41" t="s">
        <v>1</v>
      </c>
      <c r="C17" s="18" t="s">
        <v>3</v>
      </c>
      <c r="D17" s="19">
        <f t="shared" ref="D17" si="42">D15*D16</f>
        <v>0</v>
      </c>
      <c r="E17" s="19">
        <f t="shared" ref="E17" si="43">E15*E16</f>
        <v>0</v>
      </c>
      <c r="F17" s="19">
        <f t="shared" ref="F17" si="44">F15*F16</f>
        <v>0</v>
      </c>
      <c r="G17" s="19">
        <f t="shared" ref="G17" si="45">G15*G16</f>
        <v>0</v>
      </c>
      <c r="H17" s="19">
        <f t="shared" ref="H17" si="46">H15*H16</f>
        <v>0</v>
      </c>
      <c r="I17" s="19">
        <f t="shared" ref="I17" si="47">I15*I16</f>
        <v>0</v>
      </c>
      <c r="J17" s="19">
        <f t="shared" ref="J17" si="48">J15*J16</f>
        <v>0</v>
      </c>
      <c r="K17" s="19">
        <f t="shared" ref="K17" si="49">K15*K16</f>
        <v>0</v>
      </c>
      <c r="L17" s="19">
        <f t="shared" ref="L17" si="50">L15*L16</f>
        <v>0</v>
      </c>
      <c r="M17" s="19">
        <f t="shared" ref="M17" si="51">M15*M16</f>
        <v>0</v>
      </c>
      <c r="N17" s="19">
        <f t="shared" ref="N17" si="52">N15*N16</f>
        <v>0</v>
      </c>
      <c r="O17" s="19">
        <f t="shared" ref="O17" si="53">O15*O16</f>
        <v>0</v>
      </c>
      <c r="P17" s="19">
        <f t="shared" ref="P17" si="54">P15*P16</f>
        <v>0</v>
      </c>
      <c r="Q17" s="19">
        <f t="shared" ref="Q17" si="55">Q15*Q16</f>
        <v>0</v>
      </c>
      <c r="R17" s="19">
        <f t="shared" ref="R17" si="56">R15*R16</f>
        <v>0</v>
      </c>
      <c r="S17" s="19">
        <f t="shared" ref="S17:AB17" si="57">S15*S16</f>
        <v>0</v>
      </c>
      <c r="T17" s="19">
        <f t="shared" si="57"/>
        <v>0</v>
      </c>
      <c r="U17" s="19">
        <f t="shared" si="57"/>
        <v>0</v>
      </c>
      <c r="V17" s="19">
        <f t="shared" si="57"/>
        <v>0</v>
      </c>
      <c r="W17" s="19">
        <f t="shared" si="57"/>
        <v>0</v>
      </c>
      <c r="X17" s="19">
        <f t="shared" si="57"/>
        <v>0</v>
      </c>
      <c r="Y17" s="19">
        <f t="shared" si="57"/>
        <v>0</v>
      </c>
      <c r="Z17" s="19">
        <f t="shared" si="57"/>
        <v>0</v>
      </c>
      <c r="AA17" s="19">
        <f t="shared" si="57"/>
        <v>0</v>
      </c>
      <c r="AB17" s="19">
        <f t="shared" si="57"/>
        <v>0</v>
      </c>
      <c r="AC17" s="7"/>
      <c r="AD17" s="7"/>
    </row>
    <row r="18" spans="1:30" ht="4.5" customHeight="1" x14ac:dyDescent="0.25">
      <c r="A18" s="51"/>
      <c r="B18" s="4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21"/>
      <c r="AC18" s="7"/>
      <c r="AD18" s="7"/>
    </row>
    <row r="19" spans="1:30" x14ac:dyDescent="0.25">
      <c r="A19" s="471" t="s">
        <v>328</v>
      </c>
      <c r="B19" s="40" t="s">
        <v>318</v>
      </c>
      <c r="C19" s="17" t="s">
        <v>126</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7"/>
      <c r="AD19" s="7"/>
    </row>
    <row r="20" spans="1:30" x14ac:dyDescent="0.25">
      <c r="A20" s="471"/>
      <c r="B20" s="40" t="s">
        <v>0</v>
      </c>
      <c r="C20" s="17" t="s">
        <v>3</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7"/>
      <c r="AD20" s="7"/>
    </row>
    <row r="21" spans="1:30" x14ac:dyDescent="0.25">
      <c r="A21" s="471"/>
      <c r="B21" s="41" t="s">
        <v>1</v>
      </c>
      <c r="C21" s="18" t="s">
        <v>3</v>
      </c>
      <c r="D21" s="19">
        <f t="shared" ref="D21" si="58">D19*D20</f>
        <v>0</v>
      </c>
      <c r="E21" s="19">
        <f t="shared" ref="E21" si="59">E19*E20</f>
        <v>0</v>
      </c>
      <c r="F21" s="19">
        <f t="shared" ref="F21" si="60">F19*F20</f>
        <v>0</v>
      </c>
      <c r="G21" s="19">
        <f t="shared" ref="G21" si="61">G19*G20</f>
        <v>0</v>
      </c>
      <c r="H21" s="19">
        <f t="shared" ref="H21" si="62">H19*H20</f>
        <v>0</v>
      </c>
      <c r="I21" s="19">
        <f t="shared" ref="I21" si="63">I19*I20</f>
        <v>0</v>
      </c>
      <c r="J21" s="19">
        <f t="shared" ref="J21" si="64">J19*J20</f>
        <v>0</v>
      </c>
      <c r="K21" s="19">
        <f t="shared" ref="K21" si="65">K19*K20</f>
        <v>0</v>
      </c>
      <c r="L21" s="19">
        <f t="shared" ref="L21" si="66">L19*L20</f>
        <v>0</v>
      </c>
      <c r="M21" s="19">
        <f t="shared" ref="M21" si="67">M19*M20</f>
        <v>0</v>
      </c>
      <c r="N21" s="19">
        <f t="shared" ref="N21" si="68">N19*N20</f>
        <v>0</v>
      </c>
      <c r="O21" s="19">
        <f t="shared" ref="O21" si="69">O19*O20</f>
        <v>0</v>
      </c>
      <c r="P21" s="19">
        <f t="shared" ref="P21" si="70">P19*P20</f>
        <v>0</v>
      </c>
      <c r="Q21" s="19">
        <f t="shared" ref="Q21" si="71">Q19*Q20</f>
        <v>0</v>
      </c>
      <c r="R21" s="19">
        <f t="shared" ref="R21" si="72">R19*R20</f>
        <v>0</v>
      </c>
      <c r="S21" s="19">
        <f t="shared" ref="S21:AB21" si="73">S19*S20</f>
        <v>0</v>
      </c>
      <c r="T21" s="19">
        <f t="shared" si="73"/>
        <v>0</v>
      </c>
      <c r="U21" s="19">
        <f t="shared" si="73"/>
        <v>0</v>
      </c>
      <c r="V21" s="19">
        <f t="shared" si="73"/>
        <v>0</v>
      </c>
      <c r="W21" s="19">
        <f t="shared" si="73"/>
        <v>0</v>
      </c>
      <c r="X21" s="19">
        <f t="shared" si="73"/>
        <v>0</v>
      </c>
      <c r="Y21" s="19">
        <f t="shared" si="73"/>
        <v>0</v>
      </c>
      <c r="Z21" s="19">
        <f t="shared" si="73"/>
        <v>0</v>
      </c>
      <c r="AA21" s="19">
        <f t="shared" si="73"/>
        <v>0</v>
      </c>
      <c r="AB21" s="19">
        <f t="shared" si="73"/>
        <v>0</v>
      </c>
      <c r="AC21" s="7"/>
      <c r="AD21" s="7"/>
    </row>
    <row r="22" spans="1:30" ht="4.5" customHeight="1" x14ac:dyDescent="0.25">
      <c r="A22" s="51"/>
      <c r="B22" s="4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21"/>
      <c r="AC22" s="7"/>
      <c r="AD22" s="7"/>
    </row>
    <row r="23" spans="1:30" x14ac:dyDescent="0.25">
      <c r="A23" s="471" t="s">
        <v>21</v>
      </c>
      <c r="B23" s="40" t="s">
        <v>43</v>
      </c>
      <c r="C23" s="1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7"/>
      <c r="AD23" s="7"/>
    </row>
    <row r="24" spans="1:30" x14ac:dyDescent="0.25">
      <c r="A24" s="471"/>
      <c r="B24" s="40" t="s">
        <v>0</v>
      </c>
      <c r="C24" s="17" t="s">
        <v>3</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7"/>
      <c r="AD24" s="7"/>
    </row>
    <row r="25" spans="1:30" x14ac:dyDescent="0.25">
      <c r="A25" s="471"/>
      <c r="B25" s="41" t="s">
        <v>1</v>
      </c>
      <c r="C25" s="18" t="s">
        <v>3</v>
      </c>
      <c r="D25" s="19">
        <f t="shared" ref="D25" si="74">D23*D24</f>
        <v>0</v>
      </c>
      <c r="E25" s="19">
        <f t="shared" ref="E25" si="75">E23*E24</f>
        <v>0</v>
      </c>
      <c r="F25" s="19">
        <f t="shared" ref="F25" si="76">F23*F24</f>
        <v>0</v>
      </c>
      <c r="G25" s="19">
        <f t="shared" ref="G25" si="77">G23*G24</f>
        <v>0</v>
      </c>
      <c r="H25" s="19">
        <f t="shared" ref="H25" si="78">H23*H24</f>
        <v>0</v>
      </c>
      <c r="I25" s="19">
        <f t="shared" ref="I25" si="79">I23*I24</f>
        <v>0</v>
      </c>
      <c r="J25" s="19">
        <f t="shared" ref="J25" si="80">J23*J24</f>
        <v>0</v>
      </c>
      <c r="K25" s="19">
        <f t="shared" ref="K25" si="81">K23*K24</f>
        <v>0</v>
      </c>
      <c r="L25" s="19">
        <f t="shared" ref="L25" si="82">L23*L24</f>
        <v>0</v>
      </c>
      <c r="M25" s="19">
        <f t="shared" ref="M25" si="83">M23*M24</f>
        <v>0</v>
      </c>
      <c r="N25" s="19">
        <f t="shared" ref="N25" si="84">N23*N24</f>
        <v>0</v>
      </c>
      <c r="O25" s="19">
        <f t="shared" ref="O25" si="85">O23*O24</f>
        <v>0</v>
      </c>
      <c r="P25" s="19">
        <f t="shared" ref="P25" si="86">P23*P24</f>
        <v>0</v>
      </c>
      <c r="Q25" s="19">
        <f t="shared" ref="Q25" si="87">Q23*Q24</f>
        <v>0</v>
      </c>
      <c r="R25" s="19">
        <f t="shared" ref="R25" si="88">R23*R24</f>
        <v>0</v>
      </c>
      <c r="S25" s="19">
        <f t="shared" ref="S25:AB25" si="89">S23*S24</f>
        <v>0</v>
      </c>
      <c r="T25" s="19">
        <f t="shared" si="89"/>
        <v>0</v>
      </c>
      <c r="U25" s="19">
        <f t="shared" si="89"/>
        <v>0</v>
      </c>
      <c r="V25" s="19">
        <f t="shared" si="89"/>
        <v>0</v>
      </c>
      <c r="W25" s="19">
        <f t="shared" si="89"/>
        <v>0</v>
      </c>
      <c r="X25" s="19">
        <f t="shared" si="89"/>
        <v>0</v>
      </c>
      <c r="Y25" s="19">
        <f t="shared" si="89"/>
        <v>0</v>
      </c>
      <c r="Z25" s="19">
        <f t="shared" si="89"/>
        <v>0</v>
      </c>
      <c r="AA25" s="19">
        <f t="shared" si="89"/>
        <v>0</v>
      </c>
      <c r="AB25" s="19">
        <f t="shared" si="89"/>
        <v>0</v>
      </c>
      <c r="AC25" s="7"/>
      <c r="AD25" s="7"/>
    </row>
    <row r="26" spans="1:30" ht="16.5" customHeight="1" x14ac:dyDescent="0.25">
      <c r="A26" s="51"/>
      <c r="B26" s="4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21"/>
      <c r="AC26" s="7"/>
      <c r="AD26" s="7"/>
    </row>
    <row r="27" spans="1:30" outlineLevel="1" x14ac:dyDescent="0.25">
      <c r="A27" s="471" t="s">
        <v>22</v>
      </c>
      <c r="B27" s="40" t="s">
        <v>44</v>
      </c>
      <c r="C27" s="1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7"/>
      <c r="AD27" s="7"/>
    </row>
    <row r="28" spans="1:30" outlineLevel="1" x14ac:dyDescent="0.25">
      <c r="A28" s="471"/>
      <c r="B28" s="40" t="s">
        <v>0</v>
      </c>
      <c r="C28" s="17" t="s">
        <v>3</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7"/>
      <c r="AD28" s="7"/>
    </row>
    <row r="29" spans="1:30" outlineLevel="1" x14ac:dyDescent="0.25">
      <c r="A29" s="471"/>
      <c r="B29" s="41" t="s">
        <v>1</v>
      </c>
      <c r="C29" s="18" t="s">
        <v>3</v>
      </c>
      <c r="D29" s="19">
        <f t="shared" ref="D29" si="90">D27*D28</f>
        <v>0</v>
      </c>
      <c r="E29" s="19">
        <f t="shared" ref="E29" si="91">E27*E28</f>
        <v>0</v>
      </c>
      <c r="F29" s="19">
        <f t="shared" ref="F29" si="92">F27*F28</f>
        <v>0</v>
      </c>
      <c r="G29" s="19">
        <f t="shared" ref="G29" si="93">G27*G28</f>
        <v>0</v>
      </c>
      <c r="H29" s="19">
        <f t="shared" ref="H29" si="94">H27*H28</f>
        <v>0</v>
      </c>
      <c r="I29" s="19">
        <f t="shared" ref="I29" si="95">I27*I28</f>
        <v>0</v>
      </c>
      <c r="J29" s="19">
        <f t="shared" ref="J29" si="96">J27*J28</f>
        <v>0</v>
      </c>
      <c r="K29" s="19">
        <f t="shared" ref="K29" si="97">K27*K28</f>
        <v>0</v>
      </c>
      <c r="L29" s="19">
        <f t="shared" ref="L29" si="98">L27*L28</f>
        <v>0</v>
      </c>
      <c r="M29" s="19">
        <f t="shared" ref="M29" si="99">M27*M28</f>
        <v>0</v>
      </c>
      <c r="N29" s="19">
        <f t="shared" ref="N29" si="100">N27*N28</f>
        <v>0</v>
      </c>
      <c r="O29" s="19">
        <f t="shared" ref="O29" si="101">O27*O28</f>
        <v>0</v>
      </c>
      <c r="P29" s="19">
        <f t="shared" ref="P29" si="102">P27*P28</f>
        <v>0</v>
      </c>
      <c r="Q29" s="19">
        <f t="shared" ref="Q29" si="103">Q27*Q28</f>
        <v>0</v>
      </c>
      <c r="R29" s="19">
        <f t="shared" ref="R29" si="104">R27*R28</f>
        <v>0</v>
      </c>
      <c r="S29" s="19">
        <f t="shared" ref="S29:AB29" si="105">S27*S28</f>
        <v>0</v>
      </c>
      <c r="T29" s="19">
        <f t="shared" si="105"/>
        <v>0</v>
      </c>
      <c r="U29" s="19">
        <f t="shared" si="105"/>
        <v>0</v>
      </c>
      <c r="V29" s="19">
        <f t="shared" si="105"/>
        <v>0</v>
      </c>
      <c r="W29" s="19">
        <f t="shared" si="105"/>
        <v>0</v>
      </c>
      <c r="X29" s="19">
        <f t="shared" si="105"/>
        <v>0</v>
      </c>
      <c r="Y29" s="19">
        <f t="shared" si="105"/>
        <v>0</v>
      </c>
      <c r="Z29" s="19">
        <f t="shared" si="105"/>
        <v>0</v>
      </c>
      <c r="AA29" s="19">
        <f t="shared" si="105"/>
        <v>0</v>
      </c>
      <c r="AB29" s="19">
        <f t="shared" si="105"/>
        <v>0</v>
      </c>
      <c r="AC29" s="7"/>
      <c r="AD29" s="7"/>
    </row>
    <row r="30" spans="1:30" ht="4.5" customHeight="1" outlineLevel="1" x14ac:dyDescent="0.25">
      <c r="A30" s="51"/>
      <c r="B30" s="4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21"/>
      <c r="AC30" s="7"/>
      <c r="AD30" s="7"/>
    </row>
    <row r="31" spans="1:30" outlineLevel="1" x14ac:dyDescent="0.25">
      <c r="A31" s="471" t="s">
        <v>23</v>
      </c>
      <c r="B31" s="40" t="s">
        <v>45</v>
      </c>
      <c r="C31" s="1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7"/>
      <c r="AD31" s="7"/>
    </row>
    <row r="32" spans="1:30" outlineLevel="1" x14ac:dyDescent="0.25">
      <c r="A32" s="471"/>
      <c r="B32" s="40" t="s">
        <v>0</v>
      </c>
      <c r="C32" s="17" t="s">
        <v>3</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7"/>
      <c r="AD32" s="7"/>
    </row>
    <row r="33" spans="1:30" outlineLevel="1" x14ac:dyDescent="0.25">
      <c r="A33" s="471"/>
      <c r="B33" s="41" t="s">
        <v>1</v>
      </c>
      <c r="C33" s="18" t="s">
        <v>3</v>
      </c>
      <c r="D33" s="19">
        <f t="shared" ref="D33" si="106">D31*D32</f>
        <v>0</v>
      </c>
      <c r="E33" s="19">
        <f t="shared" ref="E33" si="107">E31*E32</f>
        <v>0</v>
      </c>
      <c r="F33" s="19">
        <f t="shared" ref="F33" si="108">F31*F32</f>
        <v>0</v>
      </c>
      <c r="G33" s="19">
        <f t="shared" ref="G33" si="109">G31*G32</f>
        <v>0</v>
      </c>
      <c r="H33" s="19">
        <f t="shared" ref="H33" si="110">H31*H32</f>
        <v>0</v>
      </c>
      <c r="I33" s="19">
        <f t="shared" ref="I33" si="111">I31*I32</f>
        <v>0</v>
      </c>
      <c r="J33" s="19">
        <f t="shared" ref="J33" si="112">J31*J32</f>
        <v>0</v>
      </c>
      <c r="K33" s="19">
        <f t="shared" ref="K33" si="113">K31*K32</f>
        <v>0</v>
      </c>
      <c r="L33" s="19">
        <f t="shared" ref="L33" si="114">L31*L32</f>
        <v>0</v>
      </c>
      <c r="M33" s="19">
        <f t="shared" ref="M33" si="115">M31*M32</f>
        <v>0</v>
      </c>
      <c r="N33" s="19">
        <f t="shared" ref="N33" si="116">N31*N32</f>
        <v>0</v>
      </c>
      <c r="O33" s="19">
        <f t="shared" ref="O33" si="117">O31*O32</f>
        <v>0</v>
      </c>
      <c r="P33" s="19">
        <f t="shared" ref="P33" si="118">P31*P32</f>
        <v>0</v>
      </c>
      <c r="Q33" s="19">
        <f t="shared" ref="Q33" si="119">Q31*Q32</f>
        <v>0</v>
      </c>
      <c r="R33" s="19">
        <f t="shared" ref="R33" si="120">R31*R32</f>
        <v>0</v>
      </c>
      <c r="S33" s="19">
        <f t="shared" ref="S33:AB33" si="121">S31*S32</f>
        <v>0</v>
      </c>
      <c r="T33" s="19">
        <f t="shared" si="121"/>
        <v>0</v>
      </c>
      <c r="U33" s="19">
        <f t="shared" si="121"/>
        <v>0</v>
      </c>
      <c r="V33" s="19">
        <f t="shared" si="121"/>
        <v>0</v>
      </c>
      <c r="W33" s="19">
        <f t="shared" si="121"/>
        <v>0</v>
      </c>
      <c r="X33" s="19">
        <f t="shared" si="121"/>
        <v>0</v>
      </c>
      <c r="Y33" s="19">
        <f t="shared" si="121"/>
        <v>0</v>
      </c>
      <c r="Z33" s="19">
        <f t="shared" si="121"/>
        <v>0</v>
      </c>
      <c r="AA33" s="19">
        <f t="shared" si="121"/>
        <v>0</v>
      </c>
      <c r="AB33" s="19">
        <f t="shared" si="121"/>
        <v>0</v>
      </c>
      <c r="AC33" s="7"/>
      <c r="AD33" s="7"/>
    </row>
    <row r="34" spans="1:30" ht="9.75" customHeight="1" outlineLevel="1" x14ac:dyDescent="0.25">
      <c r="A34" s="51"/>
      <c r="B34" s="4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21"/>
      <c r="AC34" s="7"/>
      <c r="AD34" s="7"/>
    </row>
    <row r="35" spans="1:30" outlineLevel="1" x14ac:dyDescent="0.25">
      <c r="A35" s="471" t="s">
        <v>24</v>
      </c>
      <c r="B35" s="40" t="s">
        <v>46</v>
      </c>
      <c r="C35" s="1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7"/>
      <c r="AD35" s="7"/>
    </row>
    <row r="36" spans="1:30" outlineLevel="1" x14ac:dyDescent="0.25">
      <c r="A36" s="471"/>
      <c r="B36" s="40" t="s">
        <v>0</v>
      </c>
      <c r="C36" s="17" t="s">
        <v>3</v>
      </c>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7"/>
      <c r="AD36" s="7"/>
    </row>
    <row r="37" spans="1:30" outlineLevel="1" x14ac:dyDescent="0.25">
      <c r="A37" s="471"/>
      <c r="B37" s="41" t="s">
        <v>1</v>
      </c>
      <c r="C37" s="18" t="s">
        <v>3</v>
      </c>
      <c r="D37" s="19">
        <f t="shared" ref="D37" si="122">D35*D36</f>
        <v>0</v>
      </c>
      <c r="E37" s="19">
        <f t="shared" ref="E37" si="123">E35*E36</f>
        <v>0</v>
      </c>
      <c r="F37" s="19">
        <f t="shared" ref="F37" si="124">F35*F36</f>
        <v>0</v>
      </c>
      <c r="G37" s="19">
        <f t="shared" ref="G37" si="125">G35*G36</f>
        <v>0</v>
      </c>
      <c r="H37" s="19">
        <f t="shared" ref="H37" si="126">H35*H36</f>
        <v>0</v>
      </c>
      <c r="I37" s="19">
        <f t="shared" ref="I37" si="127">I35*I36</f>
        <v>0</v>
      </c>
      <c r="J37" s="19">
        <f t="shared" ref="J37" si="128">J35*J36</f>
        <v>0</v>
      </c>
      <c r="K37" s="19">
        <f t="shared" ref="K37" si="129">K35*K36</f>
        <v>0</v>
      </c>
      <c r="L37" s="19">
        <f t="shared" ref="L37" si="130">L35*L36</f>
        <v>0</v>
      </c>
      <c r="M37" s="19">
        <f t="shared" ref="M37" si="131">M35*M36</f>
        <v>0</v>
      </c>
      <c r="N37" s="19">
        <f t="shared" ref="N37" si="132">N35*N36</f>
        <v>0</v>
      </c>
      <c r="O37" s="19">
        <f t="shared" ref="O37" si="133">O35*O36</f>
        <v>0</v>
      </c>
      <c r="P37" s="19">
        <f t="shared" ref="P37" si="134">P35*P36</f>
        <v>0</v>
      </c>
      <c r="Q37" s="19">
        <f t="shared" ref="Q37" si="135">Q35*Q36</f>
        <v>0</v>
      </c>
      <c r="R37" s="19">
        <f t="shared" ref="R37" si="136">R35*R36</f>
        <v>0</v>
      </c>
      <c r="S37" s="19">
        <f t="shared" ref="S37:AB37" si="137">S35*S36</f>
        <v>0</v>
      </c>
      <c r="T37" s="19">
        <f t="shared" si="137"/>
        <v>0</v>
      </c>
      <c r="U37" s="19">
        <f t="shared" si="137"/>
        <v>0</v>
      </c>
      <c r="V37" s="19">
        <f t="shared" si="137"/>
        <v>0</v>
      </c>
      <c r="W37" s="19">
        <f t="shared" si="137"/>
        <v>0</v>
      </c>
      <c r="X37" s="19">
        <f t="shared" si="137"/>
        <v>0</v>
      </c>
      <c r="Y37" s="19">
        <f t="shared" si="137"/>
        <v>0</v>
      </c>
      <c r="Z37" s="19">
        <f t="shared" si="137"/>
        <v>0</v>
      </c>
      <c r="AA37" s="19">
        <f t="shared" si="137"/>
        <v>0</v>
      </c>
      <c r="AB37" s="19">
        <f t="shared" si="137"/>
        <v>0</v>
      </c>
      <c r="AC37" s="7"/>
      <c r="AD37" s="7"/>
    </row>
    <row r="38" spans="1:30" ht="13.5" customHeight="1" outlineLevel="1" x14ac:dyDescent="0.25">
      <c r="A38" s="51"/>
      <c r="B38" s="4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21"/>
      <c r="AC38" s="7"/>
      <c r="AD38" s="7"/>
    </row>
    <row r="39" spans="1:30" outlineLevel="1" x14ac:dyDescent="0.25">
      <c r="A39" s="471" t="s">
        <v>25</v>
      </c>
      <c r="B39" s="40" t="s">
        <v>47</v>
      </c>
      <c r="C39" s="1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7"/>
      <c r="AD39" s="7"/>
    </row>
    <row r="40" spans="1:30" outlineLevel="1" x14ac:dyDescent="0.25">
      <c r="A40" s="471"/>
      <c r="B40" s="40" t="s">
        <v>0</v>
      </c>
      <c r="C40" s="17" t="s">
        <v>3</v>
      </c>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7"/>
      <c r="AD40" s="7"/>
    </row>
    <row r="41" spans="1:30" outlineLevel="1" x14ac:dyDescent="0.25">
      <c r="A41" s="471"/>
      <c r="B41" s="41" t="s">
        <v>1</v>
      </c>
      <c r="C41" s="18" t="s">
        <v>3</v>
      </c>
      <c r="D41" s="19">
        <f t="shared" ref="D41" si="138">D39*D40</f>
        <v>0</v>
      </c>
      <c r="E41" s="19">
        <f t="shared" ref="E41" si="139">E39*E40</f>
        <v>0</v>
      </c>
      <c r="F41" s="19">
        <f t="shared" ref="F41" si="140">F39*F40</f>
        <v>0</v>
      </c>
      <c r="G41" s="19">
        <f t="shared" ref="G41" si="141">G39*G40</f>
        <v>0</v>
      </c>
      <c r="H41" s="19">
        <f t="shared" ref="H41" si="142">H39*H40</f>
        <v>0</v>
      </c>
      <c r="I41" s="19">
        <f t="shared" ref="I41" si="143">I39*I40</f>
        <v>0</v>
      </c>
      <c r="J41" s="19">
        <f t="shared" ref="J41" si="144">J39*J40</f>
        <v>0</v>
      </c>
      <c r="K41" s="19">
        <f t="shared" ref="K41" si="145">K39*K40</f>
        <v>0</v>
      </c>
      <c r="L41" s="19">
        <f t="shared" ref="L41" si="146">L39*L40</f>
        <v>0</v>
      </c>
      <c r="M41" s="19">
        <f t="shared" ref="M41" si="147">M39*M40</f>
        <v>0</v>
      </c>
      <c r="N41" s="19">
        <f t="shared" ref="N41" si="148">N39*N40</f>
        <v>0</v>
      </c>
      <c r="O41" s="19">
        <f t="shared" ref="O41" si="149">O39*O40</f>
        <v>0</v>
      </c>
      <c r="P41" s="19">
        <f t="shared" ref="P41" si="150">P39*P40</f>
        <v>0</v>
      </c>
      <c r="Q41" s="19">
        <f t="shared" ref="Q41" si="151">Q39*Q40</f>
        <v>0</v>
      </c>
      <c r="R41" s="19">
        <f t="shared" ref="R41" si="152">R39*R40</f>
        <v>0</v>
      </c>
      <c r="S41" s="19">
        <f t="shared" ref="S41:AB41" si="153">S39*S40</f>
        <v>0</v>
      </c>
      <c r="T41" s="19">
        <f t="shared" si="153"/>
        <v>0</v>
      </c>
      <c r="U41" s="19">
        <f t="shared" si="153"/>
        <v>0</v>
      </c>
      <c r="V41" s="19">
        <f t="shared" si="153"/>
        <v>0</v>
      </c>
      <c r="W41" s="19">
        <f t="shared" si="153"/>
        <v>0</v>
      </c>
      <c r="X41" s="19">
        <f t="shared" si="153"/>
        <v>0</v>
      </c>
      <c r="Y41" s="19">
        <f t="shared" si="153"/>
        <v>0</v>
      </c>
      <c r="Z41" s="19">
        <f t="shared" si="153"/>
        <v>0</v>
      </c>
      <c r="AA41" s="19">
        <f t="shared" si="153"/>
        <v>0</v>
      </c>
      <c r="AB41" s="19">
        <f t="shared" si="153"/>
        <v>0</v>
      </c>
      <c r="AC41" s="7"/>
      <c r="AD41" s="7"/>
    </row>
    <row r="42" spans="1:30" ht="13.5" customHeight="1" outlineLevel="1" x14ac:dyDescent="0.25">
      <c r="A42" s="51"/>
      <c r="B42" s="4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21"/>
      <c r="AC42" s="7"/>
      <c r="AD42" s="7"/>
    </row>
    <row r="43" spans="1:30" outlineLevel="1" x14ac:dyDescent="0.25">
      <c r="A43" s="471" t="s">
        <v>26</v>
      </c>
      <c r="B43" s="40" t="s">
        <v>48</v>
      </c>
      <c r="C43" s="1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7"/>
      <c r="AD43" s="7"/>
    </row>
    <row r="44" spans="1:30" outlineLevel="1" x14ac:dyDescent="0.25">
      <c r="A44" s="471"/>
      <c r="B44" s="40" t="s">
        <v>0</v>
      </c>
      <c r="C44" s="17" t="s">
        <v>3</v>
      </c>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7"/>
      <c r="AD44" s="7"/>
    </row>
    <row r="45" spans="1:30" outlineLevel="1" x14ac:dyDescent="0.25">
      <c r="A45" s="471"/>
      <c r="B45" s="41" t="s">
        <v>1</v>
      </c>
      <c r="C45" s="18" t="s">
        <v>3</v>
      </c>
      <c r="D45" s="19">
        <f t="shared" ref="D45" si="154">D43*D44</f>
        <v>0</v>
      </c>
      <c r="E45" s="19">
        <f t="shared" ref="E45" si="155">E43*E44</f>
        <v>0</v>
      </c>
      <c r="F45" s="19">
        <f t="shared" ref="F45" si="156">F43*F44</f>
        <v>0</v>
      </c>
      <c r="G45" s="19">
        <f t="shared" ref="G45" si="157">G43*G44</f>
        <v>0</v>
      </c>
      <c r="H45" s="19">
        <f t="shared" ref="H45" si="158">H43*H44</f>
        <v>0</v>
      </c>
      <c r="I45" s="19">
        <f t="shared" ref="I45" si="159">I43*I44</f>
        <v>0</v>
      </c>
      <c r="J45" s="19">
        <f t="shared" ref="J45" si="160">J43*J44</f>
        <v>0</v>
      </c>
      <c r="K45" s="19">
        <f t="shared" ref="K45" si="161">K43*K44</f>
        <v>0</v>
      </c>
      <c r="L45" s="19">
        <f t="shared" ref="L45" si="162">L43*L44</f>
        <v>0</v>
      </c>
      <c r="M45" s="19">
        <f t="shared" ref="M45" si="163">M43*M44</f>
        <v>0</v>
      </c>
      <c r="N45" s="19">
        <f t="shared" ref="N45" si="164">N43*N44</f>
        <v>0</v>
      </c>
      <c r="O45" s="19">
        <f t="shared" ref="O45" si="165">O43*O44</f>
        <v>0</v>
      </c>
      <c r="P45" s="19">
        <f t="shared" ref="P45" si="166">P43*P44</f>
        <v>0</v>
      </c>
      <c r="Q45" s="19">
        <f t="shared" ref="Q45" si="167">Q43*Q44</f>
        <v>0</v>
      </c>
      <c r="R45" s="19">
        <f t="shared" ref="R45" si="168">R43*R44</f>
        <v>0</v>
      </c>
      <c r="S45" s="19">
        <f t="shared" ref="S45:AB45" si="169">S43*S44</f>
        <v>0</v>
      </c>
      <c r="T45" s="19">
        <f t="shared" si="169"/>
        <v>0</v>
      </c>
      <c r="U45" s="19">
        <f t="shared" si="169"/>
        <v>0</v>
      </c>
      <c r="V45" s="19">
        <f t="shared" si="169"/>
        <v>0</v>
      </c>
      <c r="W45" s="19">
        <f t="shared" si="169"/>
        <v>0</v>
      </c>
      <c r="X45" s="19">
        <f t="shared" si="169"/>
        <v>0</v>
      </c>
      <c r="Y45" s="19">
        <f t="shared" si="169"/>
        <v>0</v>
      </c>
      <c r="Z45" s="19">
        <f t="shared" si="169"/>
        <v>0</v>
      </c>
      <c r="AA45" s="19">
        <f t="shared" si="169"/>
        <v>0</v>
      </c>
      <c r="AB45" s="19">
        <f t="shared" si="169"/>
        <v>0</v>
      </c>
      <c r="AC45" s="7"/>
      <c r="AD45" s="7"/>
    </row>
    <row r="46" spans="1:30" ht="14.25" customHeight="1" x14ac:dyDescent="0.25">
      <c r="A46" s="22"/>
      <c r="B46" s="4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21"/>
      <c r="AC46" s="7"/>
      <c r="AD46" s="7"/>
    </row>
    <row r="47" spans="1:30" ht="21.75" customHeight="1" x14ac:dyDescent="0.25">
      <c r="A47" s="472" t="s">
        <v>41</v>
      </c>
      <c r="B47" s="473"/>
      <c r="C47" s="18" t="s">
        <v>3</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7"/>
      <c r="AD47" s="7"/>
    </row>
    <row r="48" spans="1:30" ht="21.75" customHeight="1" x14ac:dyDescent="0.25">
      <c r="A48" s="472" t="s">
        <v>41</v>
      </c>
      <c r="B48" s="473"/>
      <c r="C48" s="18" t="s">
        <v>3</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7"/>
      <c r="AD48" s="7"/>
    </row>
    <row r="49" spans="1:31" ht="21.75" customHeight="1" x14ac:dyDescent="0.25">
      <c r="A49" s="472" t="s">
        <v>41</v>
      </c>
      <c r="B49" s="473"/>
      <c r="C49" s="18" t="s">
        <v>3</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7"/>
      <c r="AD49" s="7"/>
    </row>
    <row r="50" spans="1:31" ht="21.75" customHeight="1" x14ac:dyDescent="0.25">
      <c r="A50" s="472" t="s">
        <v>41</v>
      </c>
      <c r="B50" s="473"/>
      <c r="C50" s="18" t="s">
        <v>3</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7"/>
      <c r="AD50" s="7"/>
    </row>
    <row r="51" spans="1:31" ht="21.75" customHeight="1" x14ac:dyDescent="0.25">
      <c r="A51" s="472" t="s">
        <v>41</v>
      </c>
      <c r="B51" s="473"/>
      <c r="C51" s="18" t="s">
        <v>3</v>
      </c>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7"/>
      <c r="AD51" s="7"/>
    </row>
    <row r="52" spans="1:31" ht="12.75" customHeight="1" x14ac:dyDescent="0.25">
      <c r="A52" s="4"/>
      <c r="B52" s="39"/>
      <c r="C52" s="9"/>
      <c r="D52" s="9"/>
      <c r="E52" s="9"/>
      <c r="F52" s="9"/>
      <c r="G52" s="9"/>
      <c r="H52" s="9"/>
      <c r="I52" s="9"/>
      <c r="J52" s="9"/>
      <c r="K52" s="9"/>
      <c r="L52" s="9"/>
      <c r="M52" s="9"/>
      <c r="N52" s="9"/>
      <c r="O52" s="9"/>
      <c r="P52" s="9"/>
      <c r="Q52" s="9"/>
      <c r="R52" s="9"/>
      <c r="S52" s="9"/>
      <c r="T52" s="9"/>
      <c r="U52" s="9"/>
      <c r="V52" s="9"/>
      <c r="W52" s="9"/>
      <c r="X52" s="9"/>
      <c r="Y52" s="9"/>
      <c r="Z52" s="9"/>
      <c r="AA52" s="9"/>
      <c r="AB52" s="10"/>
      <c r="AC52" s="7"/>
      <c r="AD52" s="7"/>
    </row>
    <row r="53" spans="1:31" s="3" customFormat="1" ht="21" customHeight="1" x14ac:dyDescent="0.25">
      <c r="A53" s="474" t="s">
        <v>20</v>
      </c>
      <c r="B53" s="475"/>
      <c r="C53" s="34" t="s">
        <v>3</v>
      </c>
      <c r="D53" s="23">
        <f t="shared" ref="D53" si="170">D9+D13+D17+D21+D25+D29+D33+D37+D41+D45+D47+D48+D49+D50+D51</f>
        <v>0</v>
      </c>
      <c r="E53" s="23">
        <f t="shared" ref="E53:S53" si="171">E9+E13+E17+E21+E25+E29+E33+E37+E41+E45+E47+E48+E49+E50+E51</f>
        <v>0</v>
      </c>
      <c r="F53" s="23">
        <f t="shared" si="171"/>
        <v>0</v>
      </c>
      <c r="G53" s="23">
        <f t="shared" si="171"/>
        <v>0</v>
      </c>
      <c r="H53" s="23">
        <f t="shared" si="171"/>
        <v>0</v>
      </c>
      <c r="I53" s="23">
        <f t="shared" si="171"/>
        <v>0</v>
      </c>
      <c r="J53" s="23">
        <f t="shared" si="171"/>
        <v>0</v>
      </c>
      <c r="K53" s="23">
        <f t="shared" si="171"/>
        <v>0</v>
      </c>
      <c r="L53" s="23">
        <f t="shared" si="171"/>
        <v>0</v>
      </c>
      <c r="M53" s="23">
        <f t="shared" si="171"/>
        <v>0</v>
      </c>
      <c r="N53" s="23">
        <f t="shared" si="171"/>
        <v>0</v>
      </c>
      <c r="O53" s="23">
        <f t="shared" si="171"/>
        <v>0</v>
      </c>
      <c r="P53" s="23">
        <f t="shared" si="171"/>
        <v>0</v>
      </c>
      <c r="Q53" s="23">
        <f t="shared" si="171"/>
        <v>0</v>
      </c>
      <c r="R53" s="23">
        <f t="shared" si="171"/>
        <v>0</v>
      </c>
      <c r="S53" s="23">
        <f t="shared" si="171"/>
        <v>0</v>
      </c>
      <c r="T53" s="23">
        <f t="shared" ref="T53:AB53" si="172">T9+T13+T17+T21+T25+T29+T33+T37+T41+T45+T47+T48+T49+T50+T51</f>
        <v>0</v>
      </c>
      <c r="U53" s="23">
        <f t="shared" si="172"/>
        <v>0</v>
      </c>
      <c r="V53" s="23">
        <f t="shared" si="172"/>
        <v>0</v>
      </c>
      <c r="W53" s="23">
        <f t="shared" si="172"/>
        <v>0</v>
      </c>
      <c r="X53" s="23">
        <f t="shared" si="172"/>
        <v>0</v>
      </c>
      <c r="Y53" s="23">
        <f t="shared" si="172"/>
        <v>0</v>
      </c>
      <c r="Z53" s="23">
        <f t="shared" si="172"/>
        <v>0</v>
      </c>
      <c r="AA53" s="23">
        <f t="shared" si="172"/>
        <v>0</v>
      </c>
      <c r="AB53" s="23">
        <f t="shared" si="172"/>
        <v>0</v>
      </c>
      <c r="AC53" s="8"/>
      <c r="AD53" s="8"/>
    </row>
    <row r="54" spans="1:31" ht="14.25" customHeight="1" x14ac:dyDescent="0.25">
      <c r="A54" s="4"/>
      <c r="B54" s="39"/>
      <c r="C54" s="9"/>
      <c r="D54" s="9"/>
      <c r="E54" s="9"/>
      <c r="F54" s="9"/>
      <c r="G54" s="9"/>
      <c r="H54" s="9"/>
      <c r="I54" s="9"/>
      <c r="J54" s="9"/>
      <c r="K54" s="9"/>
      <c r="L54" s="9"/>
      <c r="M54" s="9"/>
      <c r="N54" s="9"/>
      <c r="O54" s="9"/>
      <c r="P54" s="9"/>
      <c r="Q54" s="9"/>
      <c r="R54" s="9"/>
      <c r="S54" s="9"/>
      <c r="T54" s="9"/>
      <c r="U54" s="9"/>
      <c r="V54" s="9"/>
      <c r="W54" s="9"/>
      <c r="X54" s="9"/>
      <c r="Y54" s="9"/>
      <c r="Z54" s="9"/>
      <c r="AA54" s="9"/>
      <c r="AB54" s="10"/>
      <c r="AC54" s="7"/>
      <c r="AD54" s="7"/>
    </row>
    <row r="55" spans="1:31" ht="13.5" customHeight="1" x14ac:dyDescent="0.25">
      <c r="B55" s="3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1:31" ht="15.75" x14ac:dyDescent="0.25">
      <c r="A56" s="5" t="s">
        <v>27</v>
      </c>
      <c r="B56" s="3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1" x14ac:dyDescent="0.25">
      <c r="A57" s="471" t="s">
        <v>132</v>
      </c>
      <c r="B57" s="40" t="s">
        <v>329</v>
      </c>
      <c r="C57" s="17" t="s">
        <v>3</v>
      </c>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24"/>
      <c r="AD57" s="24"/>
      <c r="AE57" s="25"/>
    </row>
    <row r="58" spans="1:31" x14ac:dyDescent="0.25">
      <c r="A58" s="471"/>
      <c r="B58" s="40" t="s">
        <v>330</v>
      </c>
      <c r="C58" s="17" t="s">
        <v>3</v>
      </c>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24"/>
      <c r="AD58" s="24"/>
      <c r="AE58" s="25"/>
    </row>
    <row r="59" spans="1:31" x14ac:dyDescent="0.25">
      <c r="A59" s="471"/>
      <c r="B59" s="40" t="s">
        <v>331</v>
      </c>
      <c r="C59" s="17" t="s">
        <v>3</v>
      </c>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24"/>
      <c r="AD59" s="24"/>
      <c r="AE59" s="25"/>
    </row>
    <row r="60" spans="1:31" x14ac:dyDescent="0.25">
      <c r="A60" s="471"/>
      <c r="B60" s="40" t="s">
        <v>332</v>
      </c>
      <c r="C60" s="17" t="s">
        <v>3</v>
      </c>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24"/>
      <c r="AD60" s="24"/>
      <c r="AE60" s="25"/>
    </row>
    <row r="61" spans="1:31" x14ac:dyDescent="0.25">
      <c r="A61" s="471"/>
      <c r="B61" s="40" t="s">
        <v>333</v>
      </c>
      <c r="C61" s="17" t="s">
        <v>3</v>
      </c>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24"/>
      <c r="AD61" s="24"/>
      <c r="AE61" s="25"/>
    </row>
    <row r="62" spans="1:31" x14ac:dyDescent="0.25">
      <c r="A62" s="471"/>
      <c r="B62" s="40" t="s">
        <v>334</v>
      </c>
      <c r="C62" s="17" t="s">
        <v>3</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24"/>
      <c r="AD62" s="24"/>
      <c r="AE62" s="25"/>
    </row>
    <row r="63" spans="1:31" x14ac:dyDescent="0.25">
      <c r="A63" s="471"/>
      <c r="B63" s="40" t="s">
        <v>133</v>
      </c>
      <c r="C63" s="17" t="s">
        <v>3</v>
      </c>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24"/>
      <c r="AD63" s="24"/>
      <c r="AE63" s="25"/>
    </row>
    <row r="64" spans="1:31" x14ac:dyDescent="0.25">
      <c r="A64" s="471"/>
      <c r="B64" s="40" t="s">
        <v>134</v>
      </c>
      <c r="C64" s="17" t="s">
        <v>3</v>
      </c>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24"/>
      <c r="AD64" s="24"/>
      <c r="AE64" s="25"/>
    </row>
    <row r="65" spans="1:31" x14ac:dyDescent="0.25">
      <c r="A65" s="471"/>
      <c r="B65" s="40" t="s">
        <v>135</v>
      </c>
      <c r="C65" s="17" t="s">
        <v>3</v>
      </c>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24"/>
      <c r="AD65" s="24"/>
      <c r="AE65" s="25"/>
    </row>
    <row r="66" spans="1:31" x14ac:dyDescent="0.25">
      <c r="A66" s="471"/>
      <c r="B66" s="40" t="s">
        <v>136</v>
      </c>
      <c r="C66" s="17" t="s">
        <v>3</v>
      </c>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24"/>
      <c r="AD66" s="24"/>
      <c r="AE66" s="25"/>
    </row>
    <row r="67" spans="1:31" outlineLevel="1" x14ac:dyDescent="0.25">
      <c r="A67" s="471"/>
      <c r="B67" s="40" t="s">
        <v>137</v>
      </c>
      <c r="C67" s="17" t="s">
        <v>3</v>
      </c>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24"/>
      <c r="AD67" s="24"/>
      <c r="AE67" s="25"/>
    </row>
    <row r="68" spans="1:31" outlineLevel="1" x14ac:dyDescent="0.25">
      <c r="A68" s="471"/>
      <c r="B68" s="40" t="s">
        <v>138</v>
      </c>
      <c r="C68" s="17" t="s">
        <v>3</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24"/>
      <c r="AD68" s="24"/>
      <c r="AE68" s="25"/>
    </row>
    <row r="69" spans="1:31" outlineLevel="1" x14ac:dyDescent="0.25">
      <c r="A69" s="471"/>
      <c r="B69" s="40" t="s">
        <v>139</v>
      </c>
      <c r="C69" s="17" t="s">
        <v>3</v>
      </c>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24"/>
      <c r="AD69" s="24"/>
      <c r="AE69" s="25"/>
    </row>
    <row r="70" spans="1:31" outlineLevel="1" x14ac:dyDescent="0.25">
      <c r="A70" s="471"/>
      <c r="B70" s="40" t="s">
        <v>140</v>
      </c>
      <c r="C70" s="17" t="s">
        <v>3</v>
      </c>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24"/>
      <c r="AD70" s="24"/>
      <c r="AE70" s="25"/>
    </row>
    <row r="71" spans="1:31" ht="13.5" customHeight="1" outlineLevel="1" x14ac:dyDescent="0.25">
      <c r="A71" s="471"/>
      <c r="B71" s="40" t="s">
        <v>141</v>
      </c>
      <c r="C71" s="17" t="s">
        <v>3</v>
      </c>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24"/>
      <c r="AD71" s="24"/>
      <c r="AE71" s="25"/>
    </row>
    <row r="72" spans="1:31" x14ac:dyDescent="0.25">
      <c r="A72" s="466" t="s">
        <v>129</v>
      </c>
      <c r="B72" s="467"/>
      <c r="C72" s="14"/>
      <c r="D72" s="15">
        <f>SUM(D57:D71)</f>
        <v>0</v>
      </c>
      <c r="E72" s="15">
        <f t="shared" ref="E72:AB72" si="173">SUM(E57:E71)</f>
        <v>0</v>
      </c>
      <c r="F72" s="15">
        <f t="shared" si="173"/>
        <v>0</v>
      </c>
      <c r="G72" s="15">
        <f t="shared" si="173"/>
        <v>0</v>
      </c>
      <c r="H72" s="15">
        <f t="shared" si="173"/>
        <v>0</v>
      </c>
      <c r="I72" s="15">
        <f t="shared" si="173"/>
        <v>0</v>
      </c>
      <c r="J72" s="15">
        <f t="shared" si="173"/>
        <v>0</v>
      </c>
      <c r="K72" s="15">
        <f t="shared" si="173"/>
        <v>0</v>
      </c>
      <c r="L72" s="15">
        <f t="shared" si="173"/>
        <v>0</v>
      </c>
      <c r="M72" s="15">
        <f t="shared" si="173"/>
        <v>0</v>
      </c>
      <c r="N72" s="15">
        <f t="shared" si="173"/>
        <v>0</v>
      </c>
      <c r="O72" s="15">
        <f t="shared" si="173"/>
        <v>0</v>
      </c>
      <c r="P72" s="15">
        <f t="shared" si="173"/>
        <v>0</v>
      </c>
      <c r="Q72" s="15">
        <f t="shared" si="173"/>
        <v>0</v>
      </c>
      <c r="R72" s="15">
        <f t="shared" si="173"/>
        <v>0</v>
      </c>
      <c r="S72" s="15">
        <f t="shared" si="173"/>
        <v>0</v>
      </c>
      <c r="T72" s="15">
        <f t="shared" si="173"/>
        <v>0</v>
      </c>
      <c r="U72" s="15">
        <f t="shared" si="173"/>
        <v>0</v>
      </c>
      <c r="V72" s="15">
        <f t="shared" si="173"/>
        <v>0</v>
      </c>
      <c r="W72" s="15">
        <f t="shared" si="173"/>
        <v>0</v>
      </c>
      <c r="X72" s="15">
        <f t="shared" si="173"/>
        <v>0</v>
      </c>
      <c r="Y72" s="15">
        <f t="shared" si="173"/>
        <v>0</v>
      </c>
      <c r="Z72" s="15">
        <f t="shared" si="173"/>
        <v>0</v>
      </c>
      <c r="AA72" s="15">
        <f t="shared" si="173"/>
        <v>0</v>
      </c>
      <c r="AB72" s="15">
        <f t="shared" si="173"/>
        <v>0</v>
      </c>
      <c r="AC72" s="24"/>
      <c r="AD72" s="24"/>
      <c r="AE72" s="25"/>
    </row>
    <row r="73" spans="1:31" ht="24.75" customHeight="1" x14ac:dyDescent="0.25">
      <c r="A73" s="4"/>
      <c r="B73" s="39"/>
      <c r="C73" s="9"/>
      <c r="D73" s="26"/>
      <c r="E73" s="26"/>
      <c r="F73" s="26"/>
      <c r="G73" s="26"/>
      <c r="H73" s="26"/>
      <c r="I73" s="26"/>
      <c r="J73" s="26"/>
      <c r="K73" s="26"/>
      <c r="L73" s="26"/>
      <c r="M73" s="26"/>
      <c r="N73" s="26"/>
      <c r="O73" s="26"/>
      <c r="P73" s="26"/>
      <c r="Q73" s="26"/>
      <c r="R73" s="26"/>
      <c r="S73" s="26"/>
      <c r="T73" s="26"/>
      <c r="U73" s="26"/>
      <c r="V73" s="26"/>
      <c r="W73" s="26"/>
      <c r="X73" s="26"/>
      <c r="Y73" s="26"/>
      <c r="Z73" s="26"/>
      <c r="AA73" s="26"/>
      <c r="AB73" s="27"/>
      <c r="AC73" s="24"/>
      <c r="AD73" s="24"/>
      <c r="AE73" s="25"/>
    </row>
    <row r="74" spans="1:31" ht="15" customHeight="1" x14ac:dyDescent="0.25">
      <c r="A74" s="476" t="s">
        <v>142</v>
      </c>
      <c r="B74" s="239" t="s">
        <v>321</v>
      </c>
      <c r="C74" s="17" t="s">
        <v>3</v>
      </c>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24"/>
      <c r="AD74" s="24"/>
      <c r="AE74" s="25"/>
    </row>
    <row r="75" spans="1:31" x14ac:dyDescent="0.25">
      <c r="A75" s="477"/>
      <c r="B75" s="239" t="s">
        <v>321</v>
      </c>
      <c r="C75" s="17" t="s">
        <v>3</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24"/>
      <c r="AD75" s="24"/>
      <c r="AE75" s="25"/>
    </row>
    <row r="76" spans="1:31" x14ac:dyDescent="0.25">
      <c r="A76" s="477"/>
      <c r="B76" s="239" t="s">
        <v>321</v>
      </c>
      <c r="C76" s="17" t="s">
        <v>3</v>
      </c>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24"/>
      <c r="AD76" s="24"/>
      <c r="AE76" s="25"/>
    </row>
    <row r="77" spans="1:31" x14ac:dyDescent="0.25">
      <c r="A77" s="477"/>
      <c r="B77" s="239" t="s">
        <v>321</v>
      </c>
      <c r="C77" s="17" t="s">
        <v>3</v>
      </c>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24"/>
      <c r="AD77" s="24"/>
      <c r="AE77" s="25"/>
    </row>
    <row r="78" spans="1:31" x14ac:dyDescent="0.25">
      <c r="A78" s="477"/>
      <c r="B78" s="239" t="s">
        <v>321</v>
      </c>
      <c r="C78" s="17" t="s">
        <v>3</v>
      </c>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24"/>
      <c r="AD78" s="24"/>
      <c r="AE78" s="25"/>
    </row>
    <row r="79" spans="1:31" x14ac:dyDescent="0.25">
      <c r="A79" s="477"/>
      <c r="B79" s="239" t="s">
        <v>321</v>
      </c>
      <c r="C79" s="17" t="s">
        <v>3</v>
      </c>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24"/>
      <c r="AD79" s="24"/>
      <c r="AE79" s="25"/>
    </row>
    <row r="80" spans="1:31" x14ac:dyDescent="0.25">
      <c r="A80" s="477"/>
      <c r="B80" s="239" t="s">
        <v>321</v>
      </c>
      <c r="C80" s="17" t="s">
        <v>3</v>
      </c>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24"/>
      <c r="AD80" s="24"/>
      <c r="AE80" s="25"/>
    </row>
    <row r="81" spans="1:31" x14ac:dyDescent="0.25">
      <c r="A81" s="477"/>
      <c r="B81" s="239" t="s">
        <v>321</v>
      </c>
      <c r="C81" s="17" t="s">
        <v>3</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24"/>
      <c r="AD81" s="24"/>
      <c r="AE81" s="25"/>
    </row>
    <row r="82" spans="1:31" x14ac:dyDescent="0.25">
      <c r="A82" s="477"/>
      <c r="B82" s="239" t="s">
        <v>321</v>
      </c>
      <c r="C82" s="17" t="s">
        <v>3</v>
      </c>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24"/>
      <c r="AD82" s="24"/>
      <c r="AE82" s="25"/>
    </row>
    <row r="83" spans="1:31" x14ac:dyDescent="0.25">
      <c r="A83" s="477"/>
      <c r="B83" s="239" t="s">
        <v>321</v>
      </c>
      <c r="C83" s="17" t="s">
        <v>3</v>
      </c>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24"/>
      <c r="AD83" s="24"/>
      <c r="AE83" s="25"/>
    </row>
    <row r="84" spans="1:31" x14ac:dyDescent="0.25">
      <c r="A84" s="477"/>
      <c r="B84" s="239" t="s">
        <v>321</v>
      </c>
      <c r="C84" s="17" t="s">
        <v>3</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24"/>
      <c r="AD84" s="24"/>
      <c r="AE84" s="25"/>
    </row>
    <row r="85" spans="1:31" x14ac:dyDescent="0.25">
      <c r="A85" s="477"/>
      <c r="B85" s="239" t="s">
        <v>321</v>
      </c>
      <c r="C85" s="17" t="s">
        <v>3</v>
      </c>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24"/>
      <c r="AD85" s="24"/>
      <c r="AE85" s="25"/>
    </row>
    <row r="86" spans="1:31" x14ac:dyDescent="0.25">
      <c r="A86" s="477"/>
      <c r="B86" s="239" t="s">
        <v>241</v>
      </c>
      <c r="C86" s="17" t="s">
        <v>3</v>
      </c>
      <c r="D86" s="308">
        <f>SUM(D74:D83)</f>
        <v>0</v>
      </c>
      <c r="E86" s="308">
        <f t="shared" ref="E86:AB86" si="174">SUM(E74:E83)</f>
        <v>0</v>
      </c>
      <c r="F86" s="308">
        <f t="shared" si="174"/>
        <v>0</v>
      </c>
      <c r="G86" s="308">
        <f t="shared" si="174"/>
        <v>0</v>
      </c>
      <c r="H86" s="308">
        <f t="shared" si="174"/>
        <v>0</v>
      </c>
      <c r="I86" s="308">
        <f t="shared" si="174"/>
        <v>0</v>
      </c>
      <c r="J86" s="308">
        <f t="shared" si="174"/>
        <v>0</v>
      </c>
      <c r="K86" s="308">
        <f t="shared" si="174"/>
        <v>0</v>
      </c>
      <c r="L86" s="308">
        <f t="shared" si="174"/>
        <v>0</v>
      </c>
      <c r="M86" s="308">
        <f t="shared" si="174"/>
        <v>0</v>
      </c>
      <c r="N86" s="308">
        <f t="shared" si="174"/>
        <v>0</v>
      </c>
      <c r="O86" s="308">
        <f t="shared" si="174"/>
        <v>0</v>
      </c>
      <c r="P86" s="308">
        <f t="shared" si="174"/>
        <v>0</v>
      </c>
      <c r="Q86" s="308">
        <f t="shared" si="174"/>
        <v>0</v>
      </c>
      <c r="R86" s="308">
        <f t="shared" si="174"/>
        <v>0</v>
      </c>
      <c r="S86" s="308">
        <f t="shared" si="174"/>
        <v>0</v>
      </c>
      <c r="T86" s="308">
        <f t="shared" si="174"/>
        <v>0</v>
      </c>
      <c r="U86" s="308">
        <f t="shared" si="174"/>
        <v>0</v>
      </c>
      <c r="V86" s="308">
        <f t="shared" si="174"/>
        <v>0</v>
      </c>
      <c r="W86" s="308">
        <f t="shared" si="174"/>
        <v>0</v>
      </c>
      <c r="X86" s="308">
        <f t="shared" si="174"/>
        <v>0</v>
      </c>
      <c r="Y86" s="308">
        <f t="shared" si="174"/>
        <v>0</v>
      </c>
      <c r="Z86" s="308">
        <f t="shared" si="174"/>
        <v>0</v>
      </c>
      <c r="AA86" s="308">
        <f t="shared" si="174"/>
        <v>0</v>
      </c>
      <c r="AB86" s="308">
        <f t="shared" si="174"/>
        <v>0</v>
      </c>
      <c r="AC86" s="24"/>
      <c r="AD86" s="24"/>
      <c r="AE86" s="25"/>
    </row>
    <row r="87" spans="1:31" x14ac:dyDescent="0.25">
      <c r="A87" s="478"/>
      <c r="B87" s="239" t="s">
        <v>234</v>
      </c>
      <c r="C87" s="17" t="s">
        <v>3</v>
      </c>
      <c r="D87" s="308">
        <f>D86*Maksumäärad!B5</f>
        <v>0</v>
      </c>
      <c r="E87" s="308">
        <f>E86*Maksumäärad!C5</f>
        <v>0</v>
      </c>
      <c r="F87" s="308">
        <f>F86*Maksumäärad!D5</f>
        <v>0</v>
      </c>
      <c r="G87" s="308">
        <f>G86*Maksumäärad!E5</f>
        <v>0</v>
      </c>
      <c r="H87" s="308">
        <f>H86*Maksumäärad!F5</f>
        <v>0</v>
      </c>
      <c r="I87" s="308">
        <f>I86*Maksumäärad!G5</f>
        <v>0</v>
      </c>
      <c r="J87" s="308">
        <f>J86*Maksumäärad!H5</f>
        <v>0</v>
      </c>
      <c r="K87" s="308">
        <f>K86*Maksumäärad!I5</f>
        <v>0</v>
      </c>
      <c r="L87" s="308">
        <f>L86*Maksumäärad!J5</f>
        <v>0</v>
      </c>
      <c r="M87" s="308">
        <f>M86*Maksumäärad!K5</f>
        <v>0</v>
      </c>
      <c r="N87" s="308">
        <f>N86*Maksumäärad!L5</f>
        <v>0</v>
      </c>
      <c r="O87" s="308">
        <f>O86*Maksumäärad!M5</f>
        <v>0</v>
      </c>
      <c r="P87" s="308">
        <f>P86*Maksumäärad!N5</f>
        <v>0</v>
      </c>
      <c r="Q87" s="308">
        <f>Q86*Maksumäärad!O5</f>
        <v>0</v>
      </c>
      <c r="R87" s="308">
        <f>R86*Maksumäärad!P5</f>
        <v>0</v>
      </c>
      <c r="S87" s="308">
        <f>S86*Maksumäärad!Q5</f>
        <v>0</v>
      </c>
      <c r="T87" s="308">
        <f>T86*Maksumäärad!R5</f>
        <v>0</v>
      </c>
      <c r="U87" s="308">
        <f>U86*Maksumäärad!S5</f>
        <v>0</v>
      </c>
      <c r="V87" s="308">
        <f>V86*Maksumäärad!T5</f>
        <v>0</v>
      </c>
      <c r="W87" s="308">
        <f>W86*Maksumäärad!U5</f>
        <v>0</v>
      </c>
      <c r="X87" s="308">
        <f>X86*Maksumäärad!V5</f>
        <v>0</v>
      </c>
      <c r="Y87" s="308">
        <f>Y86*Maksumäärad!W5</f>
        <v>0</v>
      </c>
      <c r="Z87" s="308">
        <f>Z86*Maksumäärad!X5</f>
        <v>0</v>
      </c>
      <c r="AA87" s="308">
        <f>AA86*Maksumäärad!Y5</f>
        <v>0</v>
      </c>
      <c r="AB87" s="308">
        <f>AB86*Maksumäärad!Z5</f>
        <v>0</v>
      </c>
      <c r="AC87" s="24"/>
      <c r="AD87" s="24"/>
      <c r="AE87" s="25"/>
    </row>
    <row r="88" spans="1:31" x14ac:dyDescent="0.25">
      <c r="A88" s="466" t="s">
        <v>131</v>
      </c>
      <c r="B88" s="467"/>
      <c r="C88" s="14"/>
      <c r="D88" s="309">
        <f>SUM(D86:D87)</f>
        <v>0</v>
      </c>
      <c r="E88" s="309">
        <f t="shared" ref="E88:AB88" si="175">SUM(E86:E87)</f>
        <v>0</v>
      </c>
      <c r="F88" s="309">
        <f t="shared" si="175"/>
        <v>0</v>
      </c>
      <c r="G88" s="309">
        <f t="shared" si="175"/>
        <v>0</v>
      </c>
      <c r="H88" s="309">
        <f t="shared" si="175"/>
        <v>0</v>
      </c>
      <c r="I88" s="309">
        <f t="shared" si="175"/>
        <v>0</v>
      </c>
      <c r="J88" s="309">
        <f t="shared" si="175"/>
        <v>0</v>
      </c>
      <c r="K88" s="309">
        <f t="shared" si="175"/>
        <v>0</v>
      </c>
      <c r="L88" s="309">
        <f t="shared" si="175"/>
        <v>0</v>
      </c>
      <c r="M88" s="309">
        <f t="shared" si="175"/>
        <v>0</v>
      </c>
      <c r="N88" s="309">
        <f t="shared" si="175"/>
        <v>0</v>
      </c>
      <c r="O88" s="309">
        <f t="shared" si="175"/>
        <v>0</v>
      </c>
      <c r="P88" s="309">
        <f t="shared" si="175"/>
        <v>0</v>
      </c>
      <c r="Q88" s="309">
        <f t="shared" si="175"/>
        <v>0</v>
      </c>
      <c r="R88" s="309">
        <f t="shared" si="175"/>
        <v>0</v>
      </c>
      <c r="S88" s="309">
        <f t="shared" si="175"/>
        <v>0</v>
      </c>
      <c r="T88" s="309">
        <f t="shared" si="175"/>
        <v>0</v>
      </c>
      <c r="U88" s="309">
        <f t="shared" si="175"/>
        <v>0</v>
      </c>
      <c r="V88" s="309">
        <f t="shared" si="175"/>
        <v>0</v>
      </c>
      <c r="W88" s="309">
        <f t="shared" si="175"/>
        <v>0</v>
      </c>
      <c r="X88" s="309">
        <f t="shared" si="175"/>
        <v>0</v>
      </c>
      <c r="Y88" s="309">
        <f t="shared" si="175"/>
        <v>0</v>
      </c>
      <c r="Z88" s="309">
        <f t="shared" si="175"/>
        <v>0</v>
      </c>
      <c r="AA88" s="309">
        <f t="shared" si="175"/>
        <v>0</v>
      </c>
      <c r="AB88" s="309">
        <f t="shared" si="175"/>
        <v>0</v>
      </c>
      <c r="AC88" s="24"/>
      <c r="AD88" s="24"/>
      <c r="AE88" s="25"/>
    </row>
    <row r="89" spans="1:31" ht="19.5" customHeight="1" x14ac:dyDescent="0.25">
      <c r="A89" s="4"/>
      <c r="B89" s="39"/>
      <c r="C89" s="9"/>
      <c r="D89" s="26"/>
      <c r="E89" s="26"/>
      <c r="F89" s="26"/>
      <c r="G89" s="26"/>
      <c r="H89" s="26"/>
      <c r="I89" s="26"/>
      <c r="J89" s="26"/>
      <c r="K89" s="26"/>
      <c r="L89" s="26"/>
      <c r="M89" s="26"/>
      <c r="N89" s="26"/>
      <c r="O89" s="26"/>
      <c r="P89" s="26"/>
      <c r="Q89" s="26"/>
      <c r="R89" s="26"/>
      <c r="S89" s="26"/>
      <c r="T89" s="26"/>
      <c r="U89" s="26"/>
      <c r="V89" s="26"/>
      <c r="W89" s="26"/>
      <c r="X89" s="26"/>
      <c r="Y89" s="26"/>
      <c r="Z89" s="26"/>
      <c r="AA89" s="26"/>
      <c r="AB89" s="27"/>
      <c r="AC89" s="24"/>
      <c r="AD89" s="24"/>
      <c r="AE89" s="25"/>
    </row>
    <row r="90" spans="1:31" x14ac:dyDescent="0.25">
      <c r="A90" s="468" t="s">
        <v>323</v>
      </c>
      <c r="B90" s="40" t="s">
        <v>28</v>
      </c>
      <c r="C90" s="17" t="s">
        <v>3</v>
      </c>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24"/>
      <c r="AD90" s="24"/>
      <c r="AE90" s="25"/>
    </row>
    <row r="91" spans="1:31" x14ac:dyDescent="0.25">
      <c r="A91" s="469"/>
      <c r="B91" s="40" t="s">
        <v>29</v>
      </c>
      <c r="C91" s="17" t="s">
        <v>3</v>
      </c>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24"/>
      <c r="AD91" s="24"/>
      <c r="AE91" s="25"/>
    </row>
    <row r="92" spans="1:31" x14ac:dyDescent="0.25">
      <c r="A92" s="469"/>
      <c r="B92" s="40" t="s">
        <v>30</v>
      </c>
      <c r="C92" s="17" t="s">
        <v>3</v>
      </c>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24"/>
      <c r="AD92" s="24"/>
      <c r="AE92" s="25"/>
    </row>
    <row r="93" spans="1:31" x14ac:dyDescent="0.25">
      <c r="A93" s="469"/>
      <c r="B93" s="40" t="s">
        <v>31</v>
      </c>
      <c r="C93" s="17" t="s">
        <v>3</v>
      </c>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24"/>
      <c r="AD93" s="24"/>
      <c r="AE93" s="25"/>
    </row>
    <row r="94" spans="1:31" x14ac:dyDescent="0.25">
      <c r="A94" s="469"/>
      <c r="B94" s="40" t="s">
        <v>32</v>
      </c>
      <c r="C94" s="17" t="s">
        <v>3</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24"/>
      <c r="AD94" s="24"/>
      <c r="AE94" s="25"/>
    </row>
    <row r="95" spans="1:31" outlineLevel="1" x14ac:dyDescent="0.25">
      <c r="A95" s="469"/>
      <c r="B95" s="40" t="s">
        <v>33</v>
      </c>
      <c r="C95" s="17" t="s">
        <v>3</v>
      </c>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24"/>
      <c r="AD95" s="24"/>
      <c r="AE95" s="25"/>
    </row>
    <row r="96" spans="1:31" outlineLevel="1" x14ac:dyDescent="0.25">
      <c r="A96" s="469"/>
      <c r="B96" s="40" t="s">
        <v>34</v>
      </c>
      <c r="C96" s="17" t="s">
        <v>3</v>
      </c>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24"/>
      <c r="AD96" s="24"/>
      <c r="AE96" s="25"/>
    </row>
    <row r="97" spans="1:31" outlineLevel="1" x14ac:dyDescent="0.25">
      <c r="A97" s="469"/>
      <c r="B97" s="40" t="s">
        <v>35</v>
      </c>
      <c r="C97" s="17" t="s">
        <v>3</v>
      </c>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24"/>
      <c r="AD97" s="24"/>
      <c r="AE97" s="25"/>
    </row>
    <row r="98" spans="1:31" outlineLevel="1" x14ac:dyDescent="0.25">
      <c r="A98" s="469"/>
      <c r="B98" s="40" t="s">
        <v>36</v>
      </c>
      <c r="C98" s="17" t="s">
        <v>3</v>
      </c>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24"/>
      <c r="AD98" s="24"/>
      <c r="AE98" s="25"/>
    </row>
    <row r="99" spans="1:31" outlineLevel="1" x14ac:dyDescent="0.25">
      <c r="A99" s="470"/>
      <c r="B99" s="40" t="s">
        <v>37</v>
      </c>
      <c r="C99" s="17" t="s">
        <v>3</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24"/>
      <c r="AD99" s="24"/>
      <c r="AE99" s="25"/>
    </row>
    <row r="100" spans="1:31" s="2" customFormat="1" x14ac:dyDescent="0.25">
      <c r="A100" s="466" t="s">
        <v>143</v>
      </c>
      <c r="B100" s="467"/>
      <c r="C100" s="14"/>
      <c r="D100" s="15">
        <f t="shared" ref="D100:AB100" si="176">SUM(D90:D99)</f>
        <v>0</v>
      </c>
      <c r="E100" s="15">
        <f t="shared" si="176"/>
        <v>0</v>
      </c>
      <c r="F100" s="15">
        <f t="shared" si="176"/>
        <v>0</v>
      </c>
      <c r="G100" s="15">
        <f t="shared" si="176"/>
        <v>0</v>
      </c>
      <c r="H100" s="15">
        <f t="shared" si="176"/>
        <v>0</v>
      </c>
      <c r="I100" s="15">
        <f t="shared" si="176"/>
        <v>0</v>
      </c>
      <c r="J100" s="15">
        <f t="shared" si="176"/>
        <v>0</v>
      </c>
      <c r="K100" s="15">
        <f t="shared" si="176"/>
        <v>0</v>
      </c>
      <c r="L100" s="15">
        <f t="shared" si="176"/>
        <v>0</v>
      </c>
      <c r="M100" s="15">
        <f t="shared" si="176"/>
        <v>0</v>
      </c>
      <c r="N100" s="15">
        <f t="shared" si="176"/>
        <v>0</v>
      </c>
      <c r="O100" s="15">
        <f t="shared" si="176"/>
        <v>0</v>
      </c>
      <c r="P100" s="15">
        <f t="shared" si="176"/>
        <v>0</v>
      </c>
      <c r="Q100" s="15">
        <f t="shared" si="176"/>
        <v>0</v>
      </c>
      <c r="R100" s="15">
        <f t="shared" si="176"/>
        <v>0</v>
      </c>
      <c r="S100" s="15">
        <f t="shared" si="176"/>
        <v>0</v>
      </c>
      <c r="T100" s="15">
        <f t="shared" si="176"/>
        <v>0</v>
      </c>
      <c r="U100" s="15">
        <f t="shared" si="176"/>
        <v>0</v>
      </c>
      <c r="V100" s="15">
        <f t="shared" si="176"/>
        <v>0</v>
      </c>
      <c r="W100" s="15">
        <f t="shared" si="176"/>
        <v>0</v>
      </c>
      <c r="X100" s="15">
        <f t="shared" si="176"/>
        <v>0</v>
      </c>
      <c r="Y100" s="15">
        <f t="shared" si="176"/>
        <v>0</v>
      </c>
      <c r="Z100" s="15">
        <f t="shared" si="176"/>
        <v>0</v>
      </c>
      <c r="AA100" s="15">
        <f t="shared" si="176"/>
        <v>0</v>
      </c>
      <c r="AB100" s="15">
        <f t="shared" si="176"/>
        <v>0</v>
      </c>
      <c r="AC100" s="31"/>
      <c r="AD100" s="31"/>
      <c r="AE100" s="32"/>
    </row>
    <row r="101" spans="1:31" ht="4.5" customHeight="1" x14ac:dyDescent="0.25">
      <c r="A101" s="4"/>
      <c r="B101" s="39"/>
      <c r="C101" s="9"/>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7"/>
      <c r="AC101" s="24"/>
      <c r="AD101" s="24"/>
      <c r="AE101" s="25"/>
    </row>
    <row r="102" spans="1:31" ht="16.5" customHeight="1" x14ac:dyDescent="0.25">
      <c r="A102" s="468" t="s">
        <v>322</v>
      </c>
      <c r="B102" s="40" t="s">
        <v>28</v>
      </c>
      <c r="C102" s="17" t="s">
        <v>3</v>
      </c>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24"/>
      <c r="AD102" s="24"/>
      <c r="AE102" s="25"/>
    </row>
    <row r="103" spans="1:31" ht="16.5" customHeight="1" x14ac:dyDescent="0.25">
      <c r="A103" s="469"/>
      <c r="B103" s="40" t="s">
        <v>29</v>
      </c>
      <c r="C103" s="17" t="s">
        <v>3</v>
      </c>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24"/>
      <c r="AD103" s="24"/>
      <c r="AE103" s="25"/>
    </row>
    <row r="104" spans="1:31" ht="16.5" customHeight="1" x14ac:dyDescent="0.25">
      <c r="A104" s="469"/>
      <c r="B104" s="40" t="s">
        <v>30</v>
      </c>
      <c r="C104" s="17" t="s">
        <v>3</v>
      </c>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24"/>
      <c r="AD104" s="24"/>
      <c r="AE104" s="25"/>
    </row>
    <row r="105" spans="1:31" ht="16.5" customHeight="1" x14ac:dyDescent="0.25">
      <c r="A105" s="469"/>
      <c r="B105" s="40" t="s">
        <v>31</v>
      </c>
      <c r="C105" s="17" t="s">
        <v>3</v>
      </c>
      <c r="D105" s="11"/>
      <c r="E105" s="414"/>
      <c r="F105" s="414"/>
      <c r="G105" s="414"/>
      <c r="H105" s="414"/>
      <c r="I105" s="414"/>
      <c r="J105" s="11"/>
      <c r="K105" s="11"/>
      <c r="L105" s="11"/>
      <c r="M105" s="11"/>
      <c r="N105" s="11"/>
      <c r="O105" s="11"/>
      <c r="P105" s="11"/>
      <c r="Q105" s="11"/>
      <c r="R105" s="11"/>
      <c r="S105" s="11"/>
      <c r="T105" s="11"/>
      <c r="U105" s="11"/>
      <c r="V105" s="11"/>
      <c r="W105" s="11"/>
      <c r="X105" s="11"/>
      <c r="Y105" s="11"/>
      <c r="Z105" s="11"/>
      <c r="AA105" s="11"/>
      <c r="AB105" s="11"/>
      <c r="AC105" s="24"/>
      <c r="AD105" s="24"/>
      <c r="AE105" s="25"/>
    </row>
    <row r="106" spans="1:31" ht="16.5" customHeight="1" x14ac:dyDescent="0.25">
      <c r="A106" s="469"/>
      <c r="B106" s="40" t="s">
        <v>32</v>
      </c>
      <c r="C106" s="17" t="s">
        <v>3</v>
      </c>
      <c r="D106" s="11"/>
      <c r="E106" s="414"/>
      <c r="F106" s="414"/>
      <c r="G106" s="414"/>
      <c r="H106" s="11"/>
      <c r="I106" s="11"/>
      <c r="J106" s="11"/>
      <c r="K106" s="11"/>
      <c r="L106" s="11"/>
      <c r="M106" s="11"/>
      <c r="N106" s="11"/>
      <c r="O106" s="11"/>
      <c r="P106" s="11"/>
      <c r="Q106" s="11"/>
      <c r="R106" s="11"/>
      <c r="S106" s="11"/>
      <c r="T106" s="11"/>
      <c r="U106" s="11"/>
      <c r="V106" s="11"/>
      <c r="W106" s="11"/>
      <c r="X106" s="11"/>
      <c r="Y106" s="11"/>
      <c r="Z106" s="11"/>
      <c r="AA106" s="11"/>
      <c r="AB106" s="11"/>
      <c r="AC106" s="24"/>
      <c r="AD106" s="24"/>
      <c r="AE106" s="25"/>
    </row>
    <row r="107" spans="1:31" ht="16.5" customHeight="1" outlineLevel="1" x14ac:dyDescent="0.25">
      <c r="A107" s="469"/>
      <c r="B107" s="40" t="s">
        <v>33</v>
      </c>
      <c r="C107" s="17" t="s">
        <v>3</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24"/>
      <c r="AD107" s="24"/>
      <c r="AE107" s="25"/>
    </row>
    <row r="108" spans="1:31" ht="16.5" customHeight="1" outlineLevel="1" x14ac:dyDescent="0.25">
      <c r="A108" s="469"/>
      <c r="B108" s="40" t="s">
        <v>34</v>
      </c>
      <c r="C108" s="17" t="s">
        <v>3</v>
      </c>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24"/>
      <c r="AD108" s="24"/>
      <c r="AE108" s="25"/>
    </row>
    <row r="109" spans="1:31" ht="16.5" customHeight="1" outlineLevel="1" x14ac:dyDescent="0.25">
      <c r="A109" s="469"/>
      <c r="B109" s="40" t="s">
        <v>35</v>
      </c>
      <c r="C109" s="17" t="s">
        <v>3</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24"/>
      <c r="AD109" s="24"/>
      <c r="AE109" s="25"/>
    </row>
    <row r="110" spans="1:31" ht="16.5" customHeight="1" outlineLevel="1" x14ac:dyDescent="0.25">
      <c r="A110" s="469"/>
      <c r="B110" s="40" t="s">
        <v>36</v>
      </c>
      <c r="C110" s="17" t="s">
        <v>3</v>
      </c>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24"/>
      <c r="AD110" s="24"/>
      <c r="AE110" s="25"/>
    </row>
    <row r="111" spans="1:31" ht="16.5" customHeight="1" outlineLevel="1" x14ac:dyDescent="0.25">
      <c r="A111" s="470"/>
      <c r="B111" s="40" t="s">
        <v>37</v>
      </c>
      <c r="C111" s="17" t="s">
        <v>3</v>
      </c>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24"/>
      <c r="AD111" s="24"/>
      <c r="AE111" s="25"/>
    </row>
    <row r="112" spans="1:31" ht="16.5" customHeight="1" x14ac:dyDescent="0.25">
      <c r="A112" s="466" t="s">
        <v>143</v>
      </c>
      <c r="B112" s="467"/>
      <c r="C112" s="14"/>
      <c r="D112" s="15">
        <f t="shared" ref="D112:AB112" si="177">SUM(D102:D111)</f>
        <v>0</v>
      </c>
      <c r="E112" s="15">
        <f t="shared" si="177"/>
        <v>0</v>
      </c>
      <c r="F112" s="15">
        <f t="shared" si="177"/>
        <v>0</v>
      </c>
      <c r="G112" s="15">
        <f t="shared" si="177"/>
        <v>0</v>
      </c>
      <c r="H112" s="15">
        <f t="shared" si="177"/>
        <v>0</v>
      </c>
      <c r="I112" s="15">
        <f t="shared" si="177"/>
        <v>0</v>
      </c>
      <c r="J112" s="15">
        <f t="shared" si="177"/>
        <v>0</v>
      </c>
      <c r="K112" s="15">
        <f t="shared" si="177"/>
        <v>0</v>
      </c>
      <c r="L112" s="15">
        <f t="shared" si="177"/>
        <v>0</v>
      </c>
      <c r="M112" s="15">
        <f t="shared" si="177"/>
        <v>0</v>
      </c>
      <c r="N112" s="15">
        <f t="shared" si="177"/>
        <v>0</v>
      </c>
      <c r="O112" s="15">
        <f t="shared" si="177"/>
        <v>0</v>
      </c>
      <c r="P112" s="15">
        <f t="shared" si="177"/>
        <v>0</v>
      </c>
      <c r="Q112" s="15">
        <f t="shared" si="177"/>
        <v>0</v>
      </c>
      <c r="R112" s="15">
        <f t="shared" si="177"/>
        <v>0</v>
      </c>
      <c r="S112" s="15">
        <f t="shared" si="177"/>
        <v>0</v>
      </c>
      <c r="T112" s="15">
        <f t="shared" si="177"/>
        <v>0</v>
      </c>
      <c r="U112" s="15">
        <f t="shared" si="177"/>
        <v>0</v>
      </c>
      <c r="V112" s="15">
        <f t="shared" si="177"/>
        <v>0</v>
      </c>
      <c r="W112" s="15">
        <f t="shared" si="177"/>
        <v>0</v>
      </c>
      <c r="X112" s="15">
        <f t="shared" si="177"/>
        <v>0</v>
      </c>
      <c r="Y112" s="15">
        <f t="shared" si="177"/>
        <v>0</v>
      </c>
      <c r="Z112" s="15">
        <f t="shared" si="177"/>
        <v>0</v>
      </c>
      <c r="AA112" s="15">
        <f t="shared" si="177"/>
        <v>0</v>
      </c>
      <c r="AB112" s="15">
        <f t="shared" si="177"/>
        <v>0</v>
      </c>
      <c r="AC112" s="24"/>
      <c r="AD112" s="24"/>
      <c r="AE112" s="25"/>
    </row>
    <row r="113" spans="1:31" ht="23.25" customHeight="1" x14ac:dyDescent="0.25">
      <c r="A113" s="4"/>
      <c r="B113" s="39"/>
      <c r="C113" s="9"/>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7"/>
      <c r="AC113" s="24"/>
      <c r="AD113" s="24"/>
      <c r="AE113" s="25"/>
    </row>
    <row r="114" spans="1:31" ht="16.5" customHeight="1" x14ac:dyDescent="0.25">
      <c r="A114" s="468" t="s">
        <v>314</v>
      </c>
      <c r="B114" s="40" t="s">
        <v>28</v>
      </c>
      <c r="C114" s="17" t="s">
        <v>3</v>
      </c>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24"/>
      <c r="AD114" s="24"/>
      <c r="AE114" s="25"/>
    </row>
    <row r="115" spans="1:31" ht="16.5" customHeight="1" x14ac:dyDescent="0.25">
      <c r="A115" s="469"/>
      <c r="B115" s="40" t="s">
        <v>29</v>
      </c>
      <c r="C115" s="17" t="s">
        <v>3</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24"/>
      <c r="AD115" s="24"/>
      <c r="AE115" s="25"/>
    </row>
    <row r="116" spans="1:31" ht="16.5" customHeight="1" x14ac:dyDescent="0.25">
      <c r="A116" s="469"/>
      <c r="B116" s="40" t="s">
        <v>30</v>
      </c>
      <c r="C116" s="17" t="s">
        <v>3</v>
      </c>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24"/>
      <c r="AD116" s="24"/>
      <c r="AE116" s="25"/>
    </row>
    <row r="117" spans="1:31" ht="16.5" customHeight="1" x14ac:dyDescent="0.25">
      <c r="A117" s="469"/>
      <c r="B117" s="40" t="s">
        <v>31</v>
      </c>
      <c r="C117" s="17" t="s">
        <v>3</v>
      </c>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24"/>
      <c r="AD117" s="24"/>
      <c r="AE117" s="25"/>
    </row>
    <row r="118" spans="1:31" ht="16.5" customHeight="1" x14ac:dyDescent="0.25">
      <c r="A118" s="469"/>
      <c r="B118" s="40" t="s">
        <v>32</v>
      </c>
      <c r="C118" s="17" t="s">
        <v>3</v>
      </c>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24"/>
      <c r="AD118" s="24"/>
      <c r="AE118" s="25"/>
    </row>
    <row r="119" spans="1:31" ht="16.5" customHeight="1" outlineLevel="1" x14ac:dyDescent="0.25">
      <c r="A119" s="469"/>
      <c r="B119" s="40" t="s">
        <v>33</v>
      </c>
      <c r="C119" s="17" t="s">
        <v>3</v>
      </c>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24"/>
      <c r="AD119" s="24"/>
      <c r="AE119" s="25"/>
    </row>
    <row r="120" spans="1:31" ht="16.5" customHeight="1" outlineLevel="1" x14ac:dyDescent="0.25">
      <c r="A120" s="469"/>
      <c r="B120" s="40" t="s">
        <v>34</v>
      </c>
      <c r="C120" s="17" t="s">
        <v>3</v>
      </c>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24"/>
      <c r="AD120" s="24"/>
      <c r="AE120" s="25"/>
    </row>
    <row r="121" spans="1:31" ht="16.5" customHeight="1" outlineLevel="1" x14ac:dyDescent="0.25">
      <c r="A121" s="469"/>
      <c r="B121" s="40" t="s">
        <v>35</v>
      </c>
      <c r="C121" s="17" t="s">
        <v>3</v>
      </c>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24"/>
      <c r="AD121" s="24"/>
      <c r="AE121" s="25"/>
    </row>
    <row r="122" spans="1:31" ht="16.5" customHeight="1" outlineLevel="1" x14ac:dyDescent="0.25">
      <c r="A122" s="469"/>
      <c r="B122" s="40" t="s">
        <v>36</v>
      </c>
      <c r="C122" s="17" t="s">
        <v>3</v>
      </c>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24"/>
      <c r="AD122" s="24"/>
      <c r="AE122" s="25"/>
    </row>
    <row r="123" spans="1:31" ht="16.5" customHeight="1" outlineLevel="1" x14ac:dyDescent="0.25">
      <c r="A123" s="470"/>
      <c r="B123" s="40" t="s">
        <v>37</v>
      </c>
      <c r="C123" s="17" t="s">
        <v>3</v>
      </c>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24"/>
      <c r="AD123" s="24"/>
      <c r="AE123" s="25"/>
    </row>
    <row r="124" spans="1:31" ht="16.5" customHeight="1" x14ac:dyDescent="0.25">
      <c r="A124" s="466" t="s">
        <v>143</v>
      </c>
      <c r="B124" s="467"/>
      <c r="C124" s="14"/>
      <c r="D124" s="15">
        <f t="shared" ref="D124:AB124" si="178">SUM(D114:D123)</f>
        <v>0</v>
      </c>
      <c r="E124" s="15">
        <f t="shared" si="178"/>
        <v>0</v>
      </c>
      <c r="F124" s="15">
        <f t="shared" si="178"/>
        <v>0</v>
      </c>
      <c r="G124" s="15">
        <f t="shared" si="178"/>
        <v>0</v>
      </c>
      <c r="H124" s="15">
        <f t="shared" si="178"/>
        <v>0</v>
      </c>
      <c r="I124" s="15">
        <f t="shared" si="178"/>
        <v>0</v>
      </c>
      <c r="J124" s="15">
        <f t="shared" si="178"/>
        <v>0</v>
      </c>
      <c r="K124" s="15">
        <f t="shared" si="178"/>
        <v>0</v>
      </c>
      <c r="L124" s="15">
        <f t="shared" si="178"/>
        <v>0</v>
      </c>
      <c r="M124" s="15">
        <f t="shared" si="178"/>
        <v>0</v>
      </c>
      <c r="N124" s="15">
        <f t="shared" si="178"/>
        <v>0</v>
      </c>
      <c r="O124" s="15">
        <f t="shared" si="178"/>
        <v>0</v>
      </c>
      <c r="P124" s="15">
        <f t="shared" si="178"/>
        <v>0</v>
      </c>
      <c r="Q124" s="15">
        <f t="shared" si="178"/>
        <v>0</v>
      </c>
      <c r="R124" s="15">
        <f t="shared" si="178"/>
        <v>0</v>
      </c>
      <c r="S124" s="15">
        <f t="shared" si="178"/>
        <v>0</v>
      </c>
      <c r="T124" s="15">
        <f t="shared" si="178"/>
        <v>0</v>
      </c>
      <c r="U124" s="15">
        <f t="shared" si="178"/>
        <v>0</v>
      </c>
      <c r="V124" s="15">
        <f t="shared" si="178"/>
        <v>0</v>
      </c>
      <c r="W124" s="15">
        <f t="shared" si="178"/>
        <v>0</v>
      </c>
      <c r="X124" s="15">
        <f t="shared" si="178"/>
        <v>0</v>
      </c>
      <c r="Y124" s="15">
        <f t="shared" si="178"/>
        <v>0</v>
      </c>
      <c r="Z124" s="15">
        <f t="shared" si="178"/>
        <v>0</v>
      </c>
      <c r="AA124" s="15">
        <f t="shared" si="178"/>
        <v>0</v>
      </c>
      <c r="AB124" s="15">
        <f t="shared" si="178"/>
        <v>0</v>
      </c>
      <c r="AC124" s="24"/>
      <c r="AD124" s="24"/>
      <c r="AE124" s="25"/>
    </row>
    <row r="125" spans="1:31" ht="10.5" customHeight="1" x14ac:dyDescent="0.25">
      <c r="A125" s="4"/>
      <c r="B125" s="39"/>
      <c r="C125" s="9"/>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7"/>
      <c r="AC125" s="24"/>
      <c r="AD125" s="24"/>
      <c r="AE125" s="25"/>
    </row>
    <row r="126" spans="1:31" ht="16.5" customHeight="1" x14ac:dyDescent="0.25">
      <c r="A126" s="468" t="s">
        <v>315</v>
      </c>
      <c r="B126" s="40" t="s">
        <v>28</v>
      </c>
      <c r="C126" s="17" t="s">
        <v>3</v>
      </c>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24"/>
      <c r="AD126" s="24"/>
      <c r="AE126" s="25"/>
    </row>
    <row r="127" spans="1:31" ht="16.5" customHeight="1" x14ac:dyDescent="0.25">
      <c r="A127" s="469"/>
      <c r="B127" s="40" t="s">
        <v>29</v>
      </c>
      <c r="C127" s="17" t="s">
        <v>3</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24"/>
      <c r="AD127" s="24"/>
      <c r="AE127" s="25"/>
    </row>
    <row r="128" spans="1:31" ht="16.5" customHeight="1" x14ac:dyDescent="0.25">
      <c r="A128" s="469"/>
      <c r="B128" s="40" t="s">
        <v>30</v>
      </c>
      <c r="C128" s="17" t="s">
        <v>3</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24"/>
      <c r="AD128" s="24"/>
      <c r="AE128" s="25"/>
    </row>
    <row r="129" spans="1:31" ht="16.5" customHeight="1" x14ac:dyDescent="0.25">
      <c r="A129" s="469"/>
      <c r="B129" s="40" t="s">
        <v>31</v>
      </c>
      <c r="C129" s="17" t="s">
        <v>3</v>
      </c>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24"/>
      <c r="AD129" s="24"/>
      <c r="AE129" s="25"/>
    </row>
    <row r="130" spans="1:31" ht="16.5" customHeight="1" x14ac:dyDescent="0.25">
      <c r="A130" s="469"/>
      <c r="B130" s="40" t="s">
        <v>32</v>
      </c>
      <c r="C130" s="17" t="s">
        <v>3</v>
      </c>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24"/>
      <c r="AD130" s="24"/>
      <c r="AE130" s="25"/>
    </row>
    <row r="131" spans="1:31" ht="16.5" customHeight="1" outlineLevel="1" x14ac:dyDescent="0.25">
      <c r="A131" s="469"/>
      <c r="B131" s="40" t="s">
        <v>33</v>
      </c>
      <c r="C131" s="17" t="s">
        <v>3</v>
      </c>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24"/>
      <c r="AD131" s="24"/>
      <c r="AE131" s="25"/>
    </row>
    <row r="132" spans="1:31" ht="16.5" customHeight="1" outlineLevel="1" x14ac:dyDescent="0.25">
      <c r="A132" s="469"/>
      <c r="B132" s="40" t="s">
        <v>34</v>
      </c>
      <c r="C132" s="17" t="s">
        <v>3</v>
      </c>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24"/>
      <c r="AD132" s="24"/>
      <c r="AE132" s="25"/>
    </row>
    <row r="133" spans="1:31" ht="16.5" customHeight="1" outlineLevel="1" x14ac:dyDescent="0.25">
      <c r="A133" s="469"/>
      <c r="B133" s="40" t="s">
        <v>35</v>
      </c>
      <c r="C133" s="17" t="s">
        <v>3</v>
      </c>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24"/>
      <c r="AD133" s="24"/>
      <c r="AE133" s="25"/>
    </row>
    <row r="134" spans="1:31" ht="16.5" customHeight="1" outlineLevel="1" x14ac:dyDescent="0.25">
      <c r="A134" s="469"/>
      <c r="B134" s="40" t="s">
        <v>36</v>
      </c>
      <c r="C134" s="17" t="s">
        <v>3</v>
      </c>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24"/>
      <c r="AD134" s="24"/>
      <c r="AE134" s="25"/>
    </row>
    <row r="135" spans="1:31" ht="16.5" customHeight="1" outlineLevel="1" x14ac:dyDescent="0.25">
      <c r="A135" s="470"/>
      <c r="B135" s="40" t="s">
        <v>37</v>
      </c>
      <c r="C135" s="17" t="s">
        <v>3</v>
      </c>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24"/>
      <c r="AD135" s="24"/>
      <c r="AE135" s="25"/>
    </row>
    <row r="136" spans="1:31" ht="16.5" customHeight="1" x14ac:dyDescent="0.25">
      <c r="A136" s="466" t="s">
        <v>143</v>
      </c>
      <c r="B136" s="467"/>
      <c r="C136" s="14"/>
      <c r="D136" s="15">
        <f t="shared" ref="D136:AB136" si="179">SUM(D126:D135)</f>
        <v>0</v>
      </c>
      <c r="E136" s="15">
        <f t="shared" si="179"/>
        <v>0</v>
      </c>
      <c r="F136" s="15">
        <f t="shared" si="179"/>
        <v>0</v>
      </c>
      <c r="G136" s="15">
        <f t="shared" si="179"/>
        <v>0</v>
      </c>
      <c r="H136" s="15">
        <f t="shared" si="179"/>
        <v>0</v>
      </c>
      <c r="I136" s="15">
        <f t="shared" si="179"/>
        <v>0</v>
      </c>
      <c r="J136" s="15">
        <f t="shared" si="179"/>
        <v>0</v>
      </c>
      <c r="K136" s="15">
        <f t="shared" si="179"/>
        <v>0</v>
      </c>
      <c r="L136" s="15">
        <f t="shared" si="179"/>
        <v>0</v>
      </c>
      <c r="M136" s="15">
        <f t="shared" si="179"/>
        <v>0</v>
      </c>
      <c r="N136" s="15">
        <f t="shared" si="179"/>
        <v>0</v>
      </c>
      <c r="O136" s="15">
        <f t="shared" si="179"/>
        <v>0</v>
      </c>
      <c r="P136" s="15">
        <f t="shared" si="179"/>
        <v>0</v>
      </c>
      <c r="Q136" s="15">
        <f t="shared" si="179"/>
        <v>0</v>
      </c>
      <c r="R136" s="15">
        <f t="shared" si="179"/>
        <v>0</v>
      </c>
      <c r="S136" s="15">
        <f t="shared" si="179"/>
        <v>0</v>
      </c>
      <c r="T136" s="15">
        <f t="shared" si="179"/>
        <v>0</v>
      </c>
      <c r="U136" s="15">
        <f t="shared" si="179"/>
        <v>0</v>
      </c>
      <c r="V136" s="15">
        <f t="shared" si="179"/>
        <v>0</v>
      </c>
      <c r="W136" s="15">
        <f t="shared" si="179"/>
        <v>0</v>
      </c>
      <c r="X136" s="15">
        <f t="shared" si="179"/>
        <v>0</v>
      </c>
      <c r="Y136" s="15">
        <f t="shared" si="179"/>
        <v>0</v>
      </c>
      <c r="Z136" s="15">
        <f t="shared" si="179"/>
        <v>0</v>
      </c>
      <c r="AA136" s="15">
        <f t="shared" si="179"/>
        <v>0</v>
      </c>
      <c r="AB136" s="15">
        <f t="shared" si="179"/>
        <v>0</v>
      </c>
      <c r="AC136" s="24"/>
      <c r="AD136" s="24"/>
      <c r="AE136" s="25"/>
    </row>
    <row r="137" spans="1:31" ht="18" customHeight="1" x14ac:dyDescent="0.25">
      <c r="A137" s="4"/>
      <c r="B137" s="39"/>
      <c r="C137" s="9"/>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7"/>
      <c r="AC137" s="24"/>
      <c r="AD137" s="24"/>
      <c r="AE137" s="25"/>
    </row>
    <row r="138" spans="1:31" ht="16.5" customHeight="1" x14ac:dyDescent="0.25">
      <c r="A138" s="468" t="s">
        <v>316</v>
      </c>
      <c r="B138" s="40" t="s">
        <v>28</v>
      </c>
      <c r="C138" s="17" t="s">
        <v>3</v>
      </c>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24"/>
      <c r="AD138" s="24"/>
      <c r="AE138" s="25"/>
    </row>
    <row r="139" spans="1:31" ht="16.5" customHeight="1" x14ac:dyDescent="0.25">
      <c r="A139" s="469"/>
      <c r="B139" s="40" t="s">
        <v>29</v>
      </c>
      <c r="C139" s="17" t="s">
        <v>3</v>
      </c>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24"/>
      <c r="AD139" s="24"/>
      <c r="AE139" s="25"/>
    </row>
    <row r="140" spans="1:31" ht="16.5" customHeight="1" x14ac:dyDescent="0.25">
      <c r="A140" s="469"/>
      <c r="B140" s="40" t="s">
        <v>30</v>
      </c>
      <c r="C140" s="17" t="s">
        <v>3</v>
      </c>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24"/>
      <c r="AD140" s="24"/>
      <c r="AE140" s="25"/>
    </row>
    <row r="141" spans="1:31" ht="16.5" customHeight="1" x14ac:dyDescent="0.25">
      <c r="A141" s="469"/>
      <c r="B141" s="40" t="s">
        <v>31</v>
      </c>
      <c r="C141" s="17" t="s">
        <v>3</v>
      </c>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24"/>
      <c r="AD141" s="24"/>
      <c r="AE141" s="25"/>
    </row>
    <row r="142" spans="1:31" ht="16.5" customHeight="1" x14ac:dyDescent="0.25">
      <c r="A142" s="469"/>
      <c r="B142" s="40" t="s">
        <v>32</v>
      </c>
      <c r="C142" s="17" t="s">
        <v>3</v>
      </c>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24"/>
      <c r="AD142" s="24"/>
      <c r="AE142" s="25"/>
    </row>
    <row r="143" spans="1:31" ht="16.5" hidden="1" customHeight="1" outlineLevel="1" x14ac:dyDescent="0.25">
      <c r="A143" s="469"/>
      <c r="B143" s="40" t="s">
        <v>33</v>
      </c>
      <c r="C143" s="17" t="s">
        <v>3</v>
      </c>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24"/>
      <c r="AD143" s="24"/>
      <c r="AE143" s="25"/>
    </row>
    <row r="144" spans="1:31" ht="16.5" hidden="1" customHeight="1" outlineLevel="1" x14ac:dyDescent="0.25">
      <c r="A144" s="469"/>
      <c r="B144" s="40" t="s">
        <v>34</v>
      </c>
      <c r="C144" s="17" t="s">
        <v>3</v>
      </c>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24"/>
      <c r="AD144" s="24"/>
      <c r="AE144" s="25"/>
    </row>
    <row r="145" spans="1:31" ht="16.5" hidden="1" customHeight="1" outlineLevel="1" x14ac:dyDescent="0.25">
      <c r="A145" s="469"/>
      <c r="B145" s="40" t="s">
        <v>35</v>
      </c>
      <c r="C145" s="17" t="s">
        <v>3</v>
      </c>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24"/>
      <c r="AD145" s="24"/>
      <c r="AE145" s="25"/>
    </row>
    <row r="146" spans="1:31" ht="16.5" hidden="1" customHeight="1" outlineLevel="1" x14ac:dyDescent="0.25">
      <c r="A146" s="469"/>
      <c r="B146" s="40" t="s">
        <v>36</v>
      </c>
      <c r="C146" s="17" t="s">
        <v>3</v>
      </c>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24"/>
      <c r="AD146" s="24"/>
      <c r="AE146" s="25"/>
    </row>
    <row r="147" spans="1:31" ht="16.5" hidden="1" customHeight="1" outlineLevel="1" x14ac:dyDescent="0.25">
      <c r="A147" s="470"/>
      <c r="B147" s="40" t="s">
        <v>37</v>
      </c>
      <c r="C147" s="17" t="s">
        <v>3</v>
      </c>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24"/>
      <c r="AD147" s="24"/>
      <c r="AE147" s="25"/>
    </row>
    <row r="148" spans="1:31" s="2" customFormat="1" collapsed="1" x14ac:dyDescent="0.25">
      <c r="A148" s="466" t="s">
        <v>143</v>
      </c>
      <c r="B148" s="467"/>
      <c r="C148" s="13" t="s">
        <v>3</v>
      </c>
      <c r="D148" s="15">
        <f t="shared" ref="D148:S148" si="180">SUM(D138:D147)</f>
        <v>0</v>
      </c>
      <c r="E148" s="15">
        <f t="shared" si="180"/>
        <v>0</v>
      </c>
      <c r="F148" s="15">
        <f t="shared" si="180"/>
        <v>0</v>
      </c>
      <c r="G148" s="15">
        <f t="shared" si="180"/>
        <v>0</v>
      </c>
      <c r="H148" s="15">
        <f t="shared" si="180"/>
        <v>0</v>
      </c>
      <c r="I148" s="15">
        <f t="shared" si="180"/>
        <v>0</v>
      </c>
      <c r="J148" s="15">
        <f t="shared" si="180"/>
        <v>0</v>
      </c>
      <c r="K148" s="15">
        <f t="shared" si="180"/>
        <v>0</v>
      </c>
      <c r="L148" s="15">
        <f t="shared" si="180"/>
        <v>0</v>
      </c>
      <c r="M148" s="15">
        <f t="shared" si="180"/>
        <v>0</v>
      </c>
      <c r="N148" s="15">
        <f t="shared" si="180"/>
        <v>0</v>
      </c>
      <c r="O148" s="15">
        <f t="shared" si="180"/>
        <v>0</v>
      </c>
      <c r="P148" s="15">
        <f t="shared" si="180"/>
        <v>0</v>
      </c>
      <c r="Q148" s="15">
        <f t="shared" si="180"/>
        <v>0</v>
      </c>
      <c r="R148" s="15">
        <f t="shared" si="180"/>
        <v>0</v>
      </c>
      <c r="S148" s="15">
        <f t="shared" si="180"/>
        <v>0</v>
      </c>
      <c r="T148" s="15">
        <f t="shared" ref="T148:AB148" si="181">SUM(T138:T147)</f>
        <v>0</v>
      </c>
      <c r="U148" s="15">
        <f t="shared" si="181"/>
        <v>0</v>
      </c>
      <c r="V148" s="15">
        <f t="shared" si="181"/>
        <v>0</v>
      </c>
      <c r="W148" s="15">
        <f t="shared" si="181"/>
        <v>0</v>
      </c>
      <c r="X148" s="15">
        <f t="shared" si="181"/>
        <v>0</v>
      </c>
      <c r="Y148" s="15">
        <f t="shared" si="181"/>
        <v>0</v>
      </c>
      <c r="Z148" s="15">
        <f t="shared" si="181"/>
        <v>0</v>
      </c>
      <c r="AA148" s="15">
        <f t="shared" si="181"/>
        <v>0</v>
      </c>
      <c r="AB148" s="15">
        <f t="shared" si="181"/>
        <v>0</v>
      </c>
      <c r="AC148" s="31"/>
      <c r="AD148" s="31"/>
      <c r="AE148" s="32"/>
    </row>
    <row r="149" spans="1:31" s="3" customFormat="1" ht="19.5" customHeight="1" x14ac:dyDescent="0.25">
      <c r="A149" s="4"/>
      <c r="B149" s="39"/>
      <c r="C149" s="9"/>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7"/>
      <c r="AC149" s="16"/>
      <c r="AD149" s="16"/>
      <c r="AE149" s="6"/>
    </row>
    <row r="150" spans="1:31" ht="15.75" x14ac:dyDescent="0.25">
      <c r="A150" s="479" t="s">
        <v>38</v>
      </c>
      <c r="B150" s="480"/>
      <c r="C150" s="33" t="s">
        <v>3</v>
      </c>
      <c r="D150" s="23">
        <f t="shared" ref="D150:AB150" si="182">D72+D88+D100+D112+D124+D136+D148</f>
        <v>0</v>
      </c>
      <c r="E150" s="23">
        <f t="shared" si="182"/>
        <v>0</v>
      </c>
      <c r="F150" s="23">
        <f t="shared" si="182"/>
        <v>0</v>
      </c>
      <c r="G150" s="23">
        <f t="shared" si="182"/>
        <v>0</v>
      </c>
      <c r="H150" s="23">
        <f t="shared" si="182"/>
        <v>0</v>
      </c>
      <c r="I150" s="23">
        <f t="shared" si="182"/>
        <v>0</v>
      </c>
      <c r="J150" s="23">
        <f t="shared" si="182"/>
        <v>0</v>
      </c>
      <c r="K150" s="23">
        <f t="shared" si="182"/>
        <v>0</v>
      </c>
      <c r="L150" s="23">
        <f t="shared" si="182"/>
        <v>0</v>
      </c>
      <c r="M150" s="23">
        <f t="shared" si="182"/>
        <v>0</v>
      </c>
      <c r="N150" s="23">
        <f t="shared" si="182"/>
        <v>0</v>
      </c>
      <c r="O150" s="23">
        <f t="shared" si="182"/>
        <v>0</v>
      </c>
      <c r="P150" s="23">
        <f t="shared" si="182"/>
        <v>0</v>
      </c>
      <c r="Q150" s="23">
        <f t="shared" si="182"/>
        <v>0</v>
      </c>
      <c r="R150" s="23">
        <f t="shared" si="182"/>
        <v>0</v>
      </c>
      <c r="S150" s="23">
        <f t="shared" si="182"/>
        <v>0</v>
      </c>
      <c r="T150" s="23">
        <f t="shared" si="182"/>
        <v>0</v>
      </c>
      <c r="U150" s="23">
        <f t="shared" si="182"/>
        <v>0</v>
      </c>
      <c r="V150" s="23">
        <f t="shared" si="182"/>
        <v>0</v>
      </c>
      <c r="W150" s="23">
        <f t="shared" si="182"/>
        <v>0</v>
      </c>
      <c r="X150" s="23">
        <f t="shared" si="182"/>
        <v>0</v>
      </c>
      <c r="Y150" s="23">
        <f t="shared" si="182"/>
        <v>0</v>
      </c>
      <c r="Z150" s="23">
        <f t="shared" si="182"/>
        <v>0</v>
      </c>
      <c r="AA150" s="23">
        <f t="shared" si="182"/>
        <v>0</v>
      </c>
      <c r="AB150" s="23">
        <f t="shared" si="182"/>
        <v>0</v>
      </c>
      <c r="AC150" s="24"/>
      <c r="AD150" s="24"/>
      <c r="AE150" s="25"/>
    </row>
    <row r="151" spans="1:31" ht="23.25" customHeight="1" x14ac:dyDescent="0.25">
      <c r="A151" s="4"/>
      <c r="B151" s="39"/>
      <c r="C151" s="9"/>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7"/>
      <c r="AC151" s="24"/>
      <c r="AD151" s="24"/>
      <c r="AE151" s="25"/>
    </row>
    <row r="152" spans="1:31" s="3" customFormat="1" ht="21" customHeight="1" x14ac:dyDescent="0.25">
      <c r="A152" s="28"/>
      <c r="B152" s="43"/>
      <c r="C152" s="29"/>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16"/>
      <c r="AD152" s="16"/>
      <c r="AE152" s="6"/>
    </row>
    <row r="153" spans="1:31" ht="15.75" x14ac:dyDescent="0.25">
      <c r="A153" s="481" t="s">
        <v>39</v>
      </c>
      <c r="B153" s="482"/>
      <c r="C153" s="35" t="s">
        <v>3</v>
      </c>
      <c r="D153" s="20">
        <f t="shared" ref="D153:AB153" si="183">D53-D150</f>
        <v>0</v>
      </c>
      <c r="E153" s="20">
        <f t="shared" si="183"/>
        <v>0</v>
      </c>
      <c r="F153" s="20">
        <f t="shared" si="183"/>
        <v>0</v>
      </c>
      <c r="G153" s="20">
        <f t="shared" si="183"/>
        <v>0</v>
      </c>
      <c r="H153" s="20">
        <f t="shared" si="183"/>
        <v>0</v>
      </c>
      <c r="I153" s="20">
        <f t="shared" si="183"/>
        <v>0</v>
      </c>
      <c r="J153" s="20">
        <f t="shared" si="183"/>
        <v>0</v>
      </c>
      <c r="K153" s="20">
        <f t="shared" si="183"/>
        <v>0</v>
      </c>
      <c r="L153" s="20">
        <f t="shared" si="183"/>
        <v>0</v>
      </c>
      <c r="M153" s="20">
        <f t="shared" si="183"/>
        <v>0</v>
      </c>
      <c r="N153" s="20">
        <f t="shared" si="183"/>
        <v>0</v>
      </c>
      <c r="O153" s="20">
        <f t="shared" si="183"/>
        <v>0</v>
      </c>
      <c r="P153" s="20">
        <f t="shared" si="183"/>
        <v>0</v>
      </c>
      <c r="Q153" s="20">
        <f t="shared" si="183"/>
        <v>0</v>
      </c>
      <c r="R153" s="20">
        <f t="shared" si="183"/>
        <v>0</v>
      </c>
      <c r="S153" s="20">
        <f t="shared" si="183"/>
        <v>0</v>
      </c>
      <c r="T153" s="20">
        <f t="shared" si="183"/>
        <v>0</v>
      </c>
      <c r="U153" s="20">
        <f t="shared" si="183"/>
        <v>0</v>
      </c>
      <c r="V153" s="20">
        <f t="shared" si="183"/>
        <v>0</v>
      </c>
      <c r="W153" s="20">
        <f t="shared" si="183"/>
        <v>0</v>
      </c>
      <c r="X153" s="20">
        <f t="shared" si="183"/>
        <v>0</v>
      </c>
      <c r="Y153" s="20">
        <f t="shared" si="183"/>
        <v>0</v>
      </c>
      <c r="Z153" s="20">
        <f t="shared" si="183"/>
        <v>0</v>
      </c>
      <c r="AA153" s="20">
        <f t="shared" si="183"/>
        <v>0</v>
      </c>
      <c r="AB153" s="20">
        <f t="shared" si="183"/>
        <v>0</v>
      </c>
      <c r="AC153" s="24"/>
      <c r="AD153" s="24"/>
      <c r="AE153" s="25"/>
    </row>
    <row r="154" spans="1:31" s="266" customFormat="1" ht="16.5" customHeight="1" x14ac:dyDescent="0.25">
      <c r="A154" s="4"/>
      <c r="B154" s="39"/>
      <c r="C154" s="9"/>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7"/>
      <c r="AC154" s="264"/>
      <c r="AD154" s="264"/>
      <c r="AE154" s="265"/>
    </row>
    <row r="155" spans="1:31" s="266" customFormat="1" ht="21.75" customHeight="1" x14ac:dyDescent="0.25">
      <c r="A155" s="261"/>
      <c r="B155" s="262"/>
      <c r="C155" s="263"/>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c r="AA155" s="218"/>
      <c r="AB155" s="218"/>
      <c r="AC155" s="264"/>
      <c r="AD155" s="264"/>
      <c r="AE155" s="265"/>
    </row>
    <row r="156" spans="1:31" s="266" customFormat="1" ht="15.75" x14ac:dyDescent="0.25">
      <c r="A156" s="481" t="s">
        <v>184</v>
      </c>
      <c r="B156" s="482"/>
      <c r="C156" s="35" t="s">
        <v>3</v>
      </c>
      <c r="D156" s="20">
        <f>D153</f>
        <v>0</v>
      </c>
      <c r="E156" s="20">
        <f>D156+E153</f>
        <v>0</v>
      </c>
      <c r="F156" s="20">
        <f t="shared" ref="F156:Z156" si="184">E156+F153</f>
        <v>0</v>
      </c>
      <c r="G156" s="20">
        <f t="shared" si="184"/>
        <v>0</v>
      </c>
      <c r="H156" s="20">
        <f t="shared" si="184"/>
        <v>0</v>
      </c>
      <c r="I156" s="20">
        <f t="shared" si="184"/>
        <v>0</v>
      </c>
      <c r="J156" s="20">
        <f t="shared" si="184"/>
        <v>0</v>
      </c>
      <c r="K156" s="20">
        <f t="shared" si="184"/>
        <v>0</v>
      </c>
      <c r="L156" s="20">
        <f t="shared" si="184"/>
        <v>0</v>
      </c>
      <c r="M156" s="20">
        <f t="shared" si="184"/>
        <v>0</v>
      </c>
      <c r="N156" s="20">
        <f t="shared" si="184"/>
        <v>0</v>
      </c>
      <c r="O156" s="20">
        <f t="shared" si="184"/>
        <v>0</v>
      </c>
      <c r="P156" s="20">
        <f t="shared" si="184"/>
        <v>0</v>
      </c>
      <c r="Q156" s="20">
        <f t="shared" si="184"/>
        <v>0</v>
      </c>
      <c r="R156" s="20">
        <f t="shared" si="184"/>
        <v>0</v>
      </c>
      <c r="S156" s="20">
        <f t="shared" si="184"/>
        <v>0</v>
      </c>
      <c r="T156" s="20">
        <f t="shared" si="184"/>
        <v>0</v>
      </c>
      <c r="U156" s="20">
        <f t="shared" si="184"/>
        <v>0</v>
      </c>
      <c r="V156" s="20">
        <f t="shared" si="184"/>
        <v>0</v>
      </c>
      <c r="W156" s="20">
        <f t="shared" si="184"/>
        <v>0</v>
      </c>
      <c r="X156" s="20">
        <f t="shared" si="184"/>
        <v>0</v>
      </c>
      <c r="Y156" s="20">
        <f t="shared" si="184"/>
        <v>0</v>
      </c>
      <c r="Z156" s="20">
        <f t="shared" si="184"/>
        <v>0</v>
      </c>
      <c r="AA156" s="20">
        <f t="shared" ref="AA156" si="185">Z156+AA153</f>
        <v>0</v>
      </c>
      <c r="AB156" s="20">
        <f t="shared" ref="AB156" si="186">AA156+AB153</f>
        <v>0</v>
      </c>
      <c r="AC156" s="264"/>
      <c r="AD156" s="264"/>
      <c r="AE156" s="265"/>
    </row>
    <row r="157" spans="1:31" s="266" customFormat="1" ht="16.5" customHeight="1" x14ac:dyDescent="0.25">
      <c r="A157" s="4"/>
      <c r="B157" s="39"/>
      <c r="C157" s="9"/>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7"/>
      <c r="AC157" s="264"/>
      <c r="AD157" s="264"/>
      <c r="AE157" s="265"/>
    </row>
    <row r="158" spans="1:31" x14ac:dyDescent="0.25">
      <c r="A158" s="261"/>
      <c r="B158" s="262"/>
      <c r="C158" s="263"/>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4"/>
      <c r="AD158" s="24"/>
      <c r="AE158" s="25"/>
    </row>
    <row r="159" spans="1:31" x14ac:dyDescent="0.25">
      <c r="B159" s="38"/>
      <c r="C159" s="7"/>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5"/>
    </row>
    <row r="160" spans="1:31" x14ac:dyDescent="0.25">
      <c r="B160" s="38"/>
      <c r="C160" s="7"/>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5"/>
    </row>
    <row r="161" spans="2:31" x14ac:dyDescent="0.25">
      <c r="B161" s="38"/>
      <c r="C161" s="7"/>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5"/>
    </row>
    <row r="162" spans="2:31" x14ac:dyDescent="0.25">
      <c r="B162" s="38"/>
      <c r="C162" s="7"/>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5"/>
    </row>
    <row r="163" spans="2:31" x14ac:dyDescent="0.25">
      <c r="B163" s="38"/>
      <c r="C163" s="7"/>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5"/>
    </row>
    <row r="164" spans="2:31" x14ac:dyDescent="0.25">
      <c r="B164" s="38"/>
      <c r="C164" s="7"/>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5"/>
    </row>
    <row r="165" spans="2:31" x14ac:dyDescent="0.25">
      <c r="B165" s="38"/>
      <c r="C165" s="7"/>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5"/>
    </row>
    <row r="166" spans="2:31" x14ac:dyDescent="0.25">
      <c r="B166" s="38"/>
      <c r="C166" s="7"/>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5"/>
    </row>
    <row r="167" spans="2:31" x14ac:dyDescent="0.25">
      <c r="B167" s="38"/>
      <c r="C167" s="7"/>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5"/>
    </row>
    <row r="168" spans="2:31" x14ac:dyDescent="0.25">
      <c r="B168" s="38"/>
      <c r="C168" s="7"/>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5"/>
    </row>
    <row r="169" spans="2:31" x14ac:dyDescent="0.25">
      <c r="B169" s="38"/>
      <c r="C169" s="7"/>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5"/>
    </row>
    <row r="170" spans="2:31" x14ac:dyDescent="0.25">
      <c r="B170" s="38"/>
      <c r="C170" s="7"/>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5"/>
    </row>
    <row r="171" spans="2:31" x14ac:dyDescent="0.25">
      <c r="B171" s="38"/>
      <c r="C171" s="7"/>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5"/>
    </row>
    <row r="172" spans="2:31" x14ac:dyDescent="0.25">
      <c r="B172" s="38"/>
      <c r="C172" s="7"/>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5"/>
    </row>
    <row r="173" spans="2:31" x14ac:dyDescent="0.25">
      <c r="B173" s="38"/>
      <c r="C173" s="7"/>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5"/>
    </row>
    <row r="174" spans="2:31" x14ac:dyDescent="0.25">
      <c r="B174" s="38"/>
      <c r="C174" s="7"/>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5"/>
    </row>
    <row r="175" spans="2:31" x14ac:dyDescent="0.25">
      <c r="B175" s="38"/>
      <c r="C175" s="7"/>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5"/>
    </row>
    <row r="176" spans="2:31" x14ac:dyDescent="0.25">
      <c r="B176" s="38"/>
      <c r="C176" s="7"/>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5"/>
    </row>
    <row r="177" spans="2:31" x14ac:dyDescent="0.25">
      <c r="B177" s="38"/>
      <c r="C177" s="7"/>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5"/>
    </row>
    <row r="178" spans="2:31" x14ac:dyDescent="0.25">
      <c r="B178" s="38"/>
      <c r="C178" s="7"/>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5"/>
    </row>
    <row r="179" spans="2:31" x14ac:dyDescent="0.25">
      <c r="B179" s="38"/>
      <c r="C179" s="7"/>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5"/>
    </row>
    <row r="180" spans="2:31" x14ac:dyDescent="0.25">
      <c r="B180" s="38"/>
      <c r="C180" s="7"/>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5"/>
    </row>
    <row r="181" spans="2:31" x14ac:dyDescent="0.25">
      <c r="B181" s="38"/>
      <c r="C181" s="7"/>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5"/>
    </row>
    <row r="182" spans="2:31" x14ac:dyDescent="0.25">
      <c r="B182" s="38"/>
      <c r="C182" s="7"/>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5"/>
    </row>
    <row r="183" spans="2:31" x14ac:dyDescent="0.25">
      <c r="B183" s="38"/>
      <c r="C183" s="7"/>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5"/>
    </row>
    <row r="184" spans="2:31" x14ac:dyDescent="0.25">
      <c r="B184" s="38"/>
      <c r="C184" s="7"/>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5"/>
    </row>
    <row r="185" spans="2:31" x14ac:dyDescent="0.25">
      <c r="B185" s="38"/>
      <c r="C185" s="7"/>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5"/>
    </row>
    <row r="186" spans="2:31" x14ac:dyDescent="0.25">
      <c r="B186" s="38"/>
      <c r="C186" s="7"/>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5"/>
    </row>
    <row r="187" spans="2:31" x14ac:dyDescent="0.25">
      <c r="B187" s="38"/>
      <c r="C187" s="7"/>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5"/>
    </row>
    <row r="188" spans="2:31" x14ac:dyDescent="0.25">
      <c r="B188" s="38"/>
      <c r="C188" s="7"/>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5"/>
    </row>
    <row r="189" spans="2:31" x14ac:dyDescent="0.25">
      <c r="B189" s="38"/>
      <c r="C189" s="7"/>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5"/>
    </row>
    <row r="190" spans="2:31" x14ac:dyDescent="0.25">
      <c r="B190" s="38"/>
      <c r="C190" s="7"/>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5"/>
    </row>
    <row r="191" spans="2:31" x14ac:dyDescent="0.25">
      <c r="B191" s="38"/>
      <c r="C191" s="7"/>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5"/>
    </row>
    <row r="192" spans="2:31" x14ac:dyDescent="0.25">
      <c r="B192" s="38"/>
      <c r="C192" s="7"/>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5"/>
    </row>
    <row r="193" spans="2:31" x14ac:dyDescent="0.25">
      <c r="B193" s="38"/>
      <c r="C193" s="7"/>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5"/>
    </row>
    <row r="194" spans="2:31" x14ac:dyDescent="0.25">
      <c r="B194" s="38"/>
      <c r="C194" s="7"/>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5"/>
    </row>
    <row r="195" spans="2:31" x14ac:dyDescent="0.25">
      <c r="B195" s="38"/>
      <c r="C195" s="7"/>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5"/>
    </row>
    <row r="196" spans="2:31" x14ac:dyDescent="0.25">
      <c r="B196" s="38"/>
      <c r="C196" s="7"/>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5"/>
    </row>
    <row r="197" spans="2:31" x14ac:dyDescent="0.25">
      <c r="B197" s="38"/>
      <c r="C197" s="7"/>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5"/>
    </row>
    <row r="198" spans="2:31" x14ac:dyDescent="0.25">
      <c r="B198" s="38"/>
      <c r="C198" s="7"/>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5"/>
    </row>
    <row r="199" spans="2:31" x14ac:dyDescent="0.25">
      <c r="B199" s="38"/>
      <c r="C199" s="7"/>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5"/>
    </row>
    <row r="200" spans="2:31" x14ac:dyDescent="0.25">
      <c r="B200" s="38"/>
      <c r="C200" s="7"/>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5"/>
    </row>
    <row r="201" spans="2:31" x14ac:dyDescent="0.25">
      <c r="B201" s="38"/>
      <c r="C201" s="7"/>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5"/>
    </row>
    <row r="202" spans="2:31" x14ac:dyDescent="0.25">
      <c r="B202" s="38"/>
      <c r="C202" s="7"/>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5"/>
    </row>
    <row r="203" spans="2:31" x14ac:dyDescent="0.25">
      <c r="B203" s="38"/>
      <c r="C203" s="7"/>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5"/>
    </row>
    <row r="204" spans="2:31" x14ac:dyDescent="0.25">
      <c r="B204" s="38"/>
      <c r="C204" s="7"/>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5"/>
    </row>
    <row r="205" spans="2:31" x14ac:dyDescent="0.25">
      <c r="B205" s="38"/>
      <c r="C205" s="7"/>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5"/>
    </row>
    <row r="206" spans="2:31" x14ac:dyDescent="0.25">
      <c r="B206" s="38"/>
      <c r="C206" s="7"/>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5"/>
    </row>
    <row r="207" spans="2:31" x14ac:dyDescent="0.25">
      <c r="B207" s="38"/>
      <c r="C207" s="7"/>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5"/>
    </row>
    <row r="208" spans="2:31" x14ac:dyDescent="0.25">
      <c r="B208" s="38"/>
      <c r="C208" s="7"/>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5"/>
    </row>
    <row r="209" spans="2:31" x14ac:dyDescent="0.25">
      <c r="B209" s="38"/>
      <c r="C209" s="7"/>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5"/>
    </row>
    <row r="210" spans="2:31" x14ac:dyDescent="0.25">
      <c r="B210" s="38"/>
      <c r="C210" s="7"/>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5"/>
    </row>
    <row r="211" spans="2:31" x14ac:dyDescent="0.25">
      <c r="B211" s="38"/>
      <c r="C211" s="7"/>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5"/>
    </row>
    <row r="212" spans="2:31" x14ac:dyDescent="0.25">
      <c r="B212" s="38"/>
      <c r="C212" s="7"/>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5"/>
    </row>
    <row r="213" spans="2:31" x14ac:dyDescent="0.25">
      <c r="B213" s="38"/>
      <c r="C213" s="7"/>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5"/>
    </row>
    <row r="214" spans="2:31" x14ac:dyDescent="0.25">
      <c r="B214" s="38"/>
      <c r="C214" s="7"/>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5"/>
    </row>
    <row r="215" spans="2:31" x14ac:dyDescent="0.25">
      <c r="B215" s="38"/>
      <c r="C215" s="7"/>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5"/>
    </row>
    <row r="216" spans="2:31" x14ac:dyDescent="0.25">
      <c r="B216" s="38"/>
      <c r="C216" s="7"/>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5"/>
    </row>
    <row r="217" spans="2:31" x14ac:dyDescent="0.25">
      <c r="B217" s="38"/>
      <c r="C217" s="7"/>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5"/>
    </row>
    <row r="218" spans="2:31" x14ac:dyDescent="0.25">
      <c r="B218" s="38"/>
      <c r="C218" s="7"/>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5"/>
    </row>
    <row r="219" spans="2:31" x14ac:dyDescent="0.25">
      <c r="B219" s="38"/>
      <c r="C219" s="7"/>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5"/>
    </row>
    <row r="220" spans="2:31" x14ac:dyDescent="0.25">
      <c r="B220" s="38"/>
      <c r="C220" s="7"/>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5"/>
    </row>
    <row r="221" spans="2:31" x14ac:dyDescent="0.25">
      <c r="B221" s="38"/>
      <c r="C221" s="7"/>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5"/>
    </row>
    <row r="222" spans="2:31" x14ac:dyDescent="0.25">
      <c r="B222" s="38"/>
      <c r="C222" s="7"/>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5"/>
    </row>
    <row r="223" spans="2:31" x14ac:dyDescent="0.25">
      <c r="B223" s="38"/>
      <c r="C223" s="7"/>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5"/>
    </row>
    <row r="224" spans="2:31" x14ac:dyDescent="0.25">
      <c r="B224" s="38"/>
      <c r="C224" s="7"/>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5"/>
    </row>
    <row r="225" spans="2:31" x14ac:dyDescent="0.25">
      <c r="B225" s="38"/>
      <c r="C225" s="7"/>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5"/>
    </row>
    <row r="226" spans="2:31" x14ac:dyDescent="0.25">
      <c r="B226" s="38"/>
      <c r="C226" s="7"/>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5"/>
    </row>
    <row r="227" spans="2:31" x14ac:dyDescent="0.25">
      <c r="B227" s="38"/>
      <c r="C227" s="7"/>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5"/>
    </row>
    <row r="228" spans="2:31" x14ac:dyDescent="0.25">
      <c r="B228" s="38"/>
      <c r="C228" s="7"/>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5"/>
    </row>
    <row r="229" spans="2:31" x14ac:dyDescent="0.25">
      <c r="B229" s="38"/>
      <c r="C229" s="7"/>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5"/>
    </row>
    <row r="230" spans="2:31" x14ac:dyDescent="0.25">
      <c r="B230" s="38"/>
      <c r="C230" s="7"/>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5"/>
    </row>
    <row r="231" spans="2:31" x14ac:dyDescent="0.25">
      <c r="B231" s="38"/>
      <c r="C231" s="7"/>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5"/>
    </row>
    <row r="232" spans="2:31" x14ac:dyDescent="0.25">
      <c r="B232" s="38"/>
      <c r="C232" s="7"/>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5"/>
    </row>
    <row r="233" spans="2:31" x14ac:dyDescent="0.25">
      <c r="B233" s="38"/>
      <c r="C233" s="7"/>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5"/>
    </row>
    <row r="234" spans="2:31" x14ac:dyDescent="0.25">
      <c r="B234" s="38"/>
      <c r="C234" s="7"/>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5"/>
    </row>
    <row r="235" spans="2:31" x14ac:dyDescent="0.25">
      <c r="B235" s="38"/>
      <c r="C235" s="7"/>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5"/>
    </row>
    <row r="236" spans="2:31" x14ac:dyDescent="0.25">
      <c r="B236" s="38"/>
      <c r="C236" s="7"/>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5"/>
    </row>
    <row r="237" spans="2:31" x14ac:dyDescent="0.25">
      <c r="B237" s="38"/>
      <c r="C237" s="7"/>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5"/>
    </row>
    <row r="238" spans="2:31" x14ac:dyDescent="0.25">
      <c r="B238" s="38"/>
      <c r="C238" s="7"/>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5"/>
    </row>
    <row r="239" spans="2:31" x14ac:dyDescent="0.25">
      <c r="B239" s="38"/>
      <c r="C239" s="7"/>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5"/>
    </row>
    <row r="240" spans="2:31" x14ac:dyDescent="0.25">
      <c r="B240" s="38"/>
      <c r="C240" s="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5"/>
    </row>
    <row r="241" spans="2:31" x14ac:dyDescent="0.25">
      <c r="B241" s="38"/>
      <c r="C241" s="7"/>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5"/>
    </row>
    <row r="242" spans="2:31" x14ac:dyDescent="0.25">
      <c r="B242" s="38"/>
      <c r="C242" s="7"/>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5"/>
    </row>
    <row r="243" spans="2:31" x14ac:dyDescent="0.25">
      <c r="B243" s="38"/>
      <c r="C243" s="7"/>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5"/>
    </row>
    <row r="244" spans="2:31" x14ac:dyDescent="0.25">
      <c r="B244" s="38"/>
      <c r="C244" s="7"/>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5"/>
    </row>
    <row r="245" spans="2:31" x14ac:dyDescent="0.25">
      <c r="B245" s="38"/>
      <c r="C245" s="7"/>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5"/>
    </row>
    <row r="246" spans="2:31" x14ac:dyDescent="0.25">
      <c r="B246" s="38"/>
      <c r="C246" s="7"/>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5"/>
    </row>
    <row r="247" spans="2:31" x14ac:dyDescent="0.25">
      <c r="B247" s="38"/>
      <c r="C247" s="7"/>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5"/>
    </row>
    <row r="248" spans="2:31" x14ac:dyDescent="0.25">
      <c r="B248" s="38"/>
      <c r="C248" s="7"/>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5"/>
    </row>
    <row r="249" spans="2:31" x14ac:dyDescent="0.25">
      <c r="B249" s="38"/>
      <c r="C249" s="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5"/>
    </row>
    <row r="250" spans="2:31" x14ac:dyDescent="0.25">
      <c r="B250" s="38"/>
      <c r="C250" s="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5"/>
    </row>
    <row r="251" spans="2:31" x14ac:dyDescent="0.25">
      <c r="B251" s="38"/>
      <c r="C251" s="7"/>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5"/>
    </row>
    <row r="252" spans="2:31" x14ac:dyDescent="0.25">
      <c r="B252" s="38"/>
      <c r="C252" s="7"/>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5"/>
    </row>
    <row r="253" spans="2:31" x14ac:dyDescent="0.25">
      <c r="B253" s="38"/>
      <c r="C253" s="7"/>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5"/>
    </row>
    <row r="254" spans="2:31" x14ac:dyDescent="0.25">
      <c r="B254" s="38"/>
      <c r="C254" s="7"/>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5"/>
    </row>
    <row r="255" spans="2:31" x14ac:dyDescent="0.25">
      <c r="B255" s="38"/>
      <c r="C255" s="7"/>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5"/>
    </row>
    <row r="256" spans="2:31" x14ac:dyDescent="0.25">
      <c r="B256" s="38"/>
      <c r="C256" s="7"/>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5"/>
    </row>
    <row r="257" spans="2:31" x14ac:dyDescent="0.25">
      <c r="B257" s="38"/>
      <c r="C257" s="7"/>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5"/>
    </row>
    <row r="258" spans="2:31" x14ac:dyDescent="0.25">
      <c r="B258" s="38"/>
      <c r="C258" s="7"/>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5"/>
    </row>
    <row r="259" spans="2:31" x14ac:dyDescent="0.25">
      <c r="B259" s="38"/>
      <c r="C259" s="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5"/>
    </row>
    <row r="260" spans="2:31" x14ac:dyDescent="0.25">
      <c r="B260" s="38"/>
      <c r="C260" s="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5"/>
    </row>
    <row r="261" spans="2:31" x14ac:dyDescent="0.25">
      <c r="B261" s="38"/>
      <c r="C261" s="7"/>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5"/>
    </row>
    <row r="262" spans="2:31" x14ac:dyDescent="0.25">
      <c r="B262" s="38"/>
      <c r="C262" s="7"/>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5"/>
    </row>
    <row r="263" spans="2:31" x14ac:dyDescent="0.25">
      <c r="B263" s="38"/>
      <c r="C263" s="7"/>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5"/>
    </row>
    <row r="264" spans="2:31" x14ac:dyDescent="0.25">
      <c r="B264" s="38"/>
      <c r="C264" s="7"/>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5"/>
    </row>
    <row r="265" spans="2:31" x14ac:dyDescent="0.25">
      <c r="B265" s="38"/>
      <c r="C265" s="7"/>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5"/>
    </row>
    <row r="266" spans="2:31" x14ac:dyDescent="0.25">
      <c r="B266" s="38"/>
      <c r="C266" s="7"/>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5"/>
    </row>
    <row r="267" spans="2:31" x14ac:dyDescent="0.25">
      <c r="B267" s="38"/>
      <c r="C267" s="7"/>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5"/>
    </row>
    <row r="268" spans="2:31" x14ac:dyDescent="0.25">
      <c r="B268" s="38"/>
      <c r="C268" s="7"/>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5"/>
    </row>
    <row r="269" spans="2:31" x14ac:dyDescent="0.25">
      <c r="B269" s="38"/>
      <c r="C269" s="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5"/>
    </row>
    <row r="270" spans="2:31" x14ac:dyDescent="0.25">
      <c r="B270" s="38"/>
      <c r="C270" s="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5"/>
    </row>
    <row r="271" spans="2:31" x14ac:dyDescent="0.25">
      <c r="B271" s="38"/>
      <c r="C271" s="7"/>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5"/>
    </row>
    <row r="272" spans="2:31" x14ac:dyDescent="0.25">
      <c r="B272" s="38"/>
      <c r="C272" s="7"/>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5"/>
    </row>
    <row r="273" spans="2:31" x14ac:dyDescent="0.25">
      <c r="B273" s="38"/>
      <c r="C273" s="7"/>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5"/>
    </row>
    <row r="274" spans="2:31" x14ac:dyDescent="0.25">
      <c r="B274" s="38"/>
      <c r="C274" s="7"/>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5"/>
    </row>
    <row r="275" spans="2:31" x14ac:dyDescent="0.25">
      <c r="B275" s="38"/>
      <c r="C275" s="7"/>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5"/>
    </row>
    <row r="276" spans="2:31" x14ac:dyDescent="0.25">
      <c r="B276" s="38"/>
      <c r="C276" s="7"/>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5"/>
    </row>
    <row r="277" spans="2:31" x14ac:dyDescent="0.25">
      <c r="B277" s="38"/>
      <c r="C277" s="7"/>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5"/>
    </row>
    <row r="278" spans="2:31" x14ac:dyDescent="0.25">
      <c r="B278" s="38"/>
      <c r="C278" s="7"/>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5"/>
    </row>
    <row r="279" spans="2:31" x14ac:dyDescent="0.25">
      <c r="B279" s="38"/>
      <c r="C279" s="7"/>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5"/>
    </row>
    <row r="280" spans="2:31" x14ac:dyDescent="0.25">
      <c r="B280" s="38"/>
      <c r="C280" s="7"/>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5"/>
    </row>
    <row r="281" spans="2:31" x14ac:dyDescent="0.25">
      <c r="B281" s="38"/>
      <c r="C281" s="7"/>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5"/>
    </row>
    <row r="282" spans="2:31" x14ac:dyDescent="0.25">
      <c r="B282" s="38"/>
      <c r="C282" s="7"/>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5"/>
    </row>
    <row r="283" spans="2:31" x14ac:dyDescent="0.25">
      <c r="B283" s="38"/>
      <c r="C283" s="7"/>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5"/>
    </row>
    <row r="284" spans="2:31" x14ac:dyDescent="0.25">
      <c r="B284" s="38"/>
      <c r="C284" s="7"/>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5"/>
    </row>
    <row r="285" spans="2:31" x14ac:dyDescent="0.25">
      <c r="B285" s="38"/>
      <c r="C285" s="7"/>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5"/>
    </row>
    <row r="286" spans="2:31" x14ac:dyDescent="0.25">
      <c r="B286" s="38"/>
      <c r="C286" s="7"/>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5"/>
    </row>
    <row r="287" spans="2:31" x14ac:dyDescent="0.25">
      <c r="B287" s="38"/>
      <c r="C287" s="7"/>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5"/>
    </row>
    <row r="288" spans="2:31" x14ac:dyDescent="0.25">
      <c r="B288" s="38"/>
      <c r="C288" s="7"/>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5"/>
    </row>
    <row r="289" spans="2:31" x14ac:dyDescent="0.25">
      <c r="B289" s="38"/>
      <c r="C289" s="7"/>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5"/>
    </row>
    <row r="290" spans="2:31" x14ac:dyDescent="0.25">
      <c r="B290" s="38"/>
      <c r="C290" s="7"/>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5"/>
    </row>
    <row r="291" spans="2:31" x14ac:dyDescent="0.25">
      <c r="B291" s="38"/>
      <c r="C291" s="7"/>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5"/>
    </row>
    <row r="292" spans="2:31" x14ac:dyDescent="0.25">
      <c r="B292" s="38"/>
      <c r="C292" s="7"/>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5"/>
    </row>
    <row r="293" spans="2:31" x14ac:dyDescent="0.25">
      <c r="B293" s="38"/>
      <c r="C293" s="7"/>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5"/>
    </row>
    <row r="294" spans="2:31" x14ac:dyDescent="0.25">
      <c r="B294" s="38"/>
      <c r="C294" s="7"/>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5"/>
    </row>
    <row r="295" spans="2:31" x14ac:dyDescent="0.25">
      <c r="B295" s="38"/>
      <c r="C295" s="7"/>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5"/>
    </row>
    <row r="296" spans="2:31" x14ac:dyDescent="0.25">
      <c r="B296" s="38"/>
      <c r="C296" s="7"/>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5"/>
    </row>
    <row r="297" spans="2:31" x14ac:dyDescent="0.25">
      <c r="B297" s="38"/>
      <c r="C297" s="7"/>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5"/>
    </row>
    <row r="298" spans="2:31" x14ac:dyDescent="0.25">
      <c r="B298" s="38"/>
      <c r="C298" s="7"/>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5"/>
    </row>
    <row r="299" spans="2:31" x14ac:dyDescent="0.25">
      <c r="B299" s="38"/>
      <c r="C299" s="7"/>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5"/>
    </row>
    <row r="300" spans="2:31" x14ac:dyDescent="0.25">
      <c r="B300" s="38"/>
      <c r="C300" s="7"/>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5"/>
    </row>
    <row r="301" spans="2:31" x14ac:dyDescent="0.25">
      <c r="B301" s="38"/>
      <c r="C301" s="7"/>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5"/>
    </row>
    <row r="302" spans="2:31" x14ac:dyDescent="0.25">
      <c r="B302" s="38"/>
      <c r="C302" s="7"/>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5"/>
    </row>
    <row r="303" spans="2:31" x14ac:dyDescent="0.25">
      <c r="B303" s="38"/>
      <c r="C303" s="7"/>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5"/>
    </row>
    <row r="304" spans="2:31" x14ac:dyDescent="0.25">
      <c r="B304" s="38"/>
      <c r="C304" s="7"/>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5"/>
    </row>
    <row r="305" spans="2:31" x14ac:dyDescent="0.25">
      <c r="B305" s="38"/>
      <c r="C305" s="7"/>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5"/>
    </row>
    <row r="306" spans="2:31" x14ac:dyDescent="0.25">
      <c r="B306" s="38"/>
      <c r="C306" s="7"/>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5"/>
    </row>
    <row r="307" spans="2:31" x14ac:dyDescent="0.25">
      <c r="B307" s="38"/>
      <c r="C307" s="7"/>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5"/>
    </row>
    <row r="308" spans="2:31" x14ac:dyDescent="0.25">
      <c r="B308" s="38"/>
      <c r="C308" s="7"/>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5"/>
    </row>
    <row r="309" spans="2:31" x14ac:dyDescent="0.25">
      <c r="B309" s="38"/>
      <c r="C309" s="7"/>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5"/>
    </row>
    <row r="310" spans="2:31" x14ac:dyDescent="0.25">
      <c r="B310" s="38"/>
      <c r="C310" s="7"/>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5"/>
    </row>
    <row r="311" spans="2:31" x14ac:dyDescent="0.25">
      <c r="B311" s="38"/>
      <c r="C311" s="7"/>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5"/>
    </row>
    <row r="312" spans="2:31" x14ac:dyDescent="0.25">
      <c r="B312" s="38"/>
      <c r="C312" s="7"/>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5"/>
    </row>
    <row r="313" spans="2:31" x14ac:dyDescent="0.25">
      <c r="B313" s="38"/>
      <c r="C313" s="7"/>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5"/>
    </row>
    <row r="314" spans="2:31" x14ac:dyDescent="0.25">
      <c r="B314" s="38"/>
      <c r="C314" s="7"/>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5"/>
    </row>
    <row r="315" spans="2:31" x14ac:dyDescent="0.25">
      <c r="B315" s="38"/>
      <c r="C315" s="7"/>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5"/>
    </row>
    <row r="316" spans="2:31" x14ac:dyDescent="0.25">
      <c r="B316" s="38"/>
      <c r="C316" s="7"/>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5"/>
    </row>
    <row r="317" spans="2:31" x14ac:dyDescent="0.25">
      <c r="B317" s="38"/>
      <c r="C317" s="7"/>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5"/>
    </row>
    <row r="318" spans="2:31" x14ac:dyDescent="0.25">
      <c r="B318" s="38"/>
      <c r="C318" s="7"/>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5"/>
    </row>
    <row r="319" spans="2:31" x14ac:dyDescent="0.25">
      <c r="B319" s="38"/>
      <c r="C319" s="7"/>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5"/>
    </row>
    <row r="320" spans="2:31" x14ac:dyDescent="0.25">
      <c r="B320" s="38"/>
      <c r="C320" s="7"/>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5"/>
    </row>
    <row r="321" spans="2:31" x14ac:dyDescent="0.25">
      <c r="B321" s="38"/>
      <c r="C321" s="7"/>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5"/>
    </row>
    <row r="322" spans="2:31" x14ac:dyDescent="0.25">
      <c r="B322" s="38"/>
      <c r="C322" s="7"/>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5"/>
    </row>
    <row r="323" spans="2:31" x14ac:dyDescent="0.25">
      <c r="B323" s="38"/>
      <c r="C323" s="7"/>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5"/>
    </row>
    <row r="324" spans="2:31" x14ac:dyDescent="0.25">
      <c r="B324" s="38"/>
      <c r="C324" s="7"/>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5"/>
    </row>
    <row r="325" spans="2:31" x14ac:dyDescent="0.25">
      <c r="B325" s="38"/>
      <c r="C325" s="7"/>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5"/>
    </row>
    <row r="326" spans="2:31" x14ac:dyDescent="0.25">
      <c r="B326" s="38"/>
      <c r="C326" s="7"/>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5"/>
    </row>
    <row r="327" spans="2:31" x14ac:dyDescent="0.25">
      <c r="B327" s="38"/>
      <c r="C327" s="7"/>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5"/>
    </row>
    <row r="328" spans="2:31" x14ac:dyDescent="0.25">
      <c r="B328" s="38"/>
      <c r="C328" s="7"/>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5"/>
    </row>
    <row r="329" spans="2:31" x14ac:dyDescent="0.25">
      <c r="B329" s="38"/>
      <c r="C329" s="7"/>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5"/>
    </row>
    <row r="330" spans="2:31" x14ac:dyDescent="0.25">
      <c r="B330" s="38"/>
      <c r="C330" s="7"/>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5"/>
    </row>
    <row r="331" spans="2:31" x14ac:dyDescent="0.25">
      <c r="B331" s="38"/>
      <c r="C331" s="7"/>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5"/>
    </row>
    <row r="332" spans="2:31" x14ac:dyDescent="0.25">
      <c r="B332" s="38"/>
      <c r="C332" s="7"/>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5"/>
    </row>
    <row r="333" spans="2:31" x14ac:dyDescent="0.25">
      <c r="B333" s="38"/>
      <c r="C333" s="7"/>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5"/>
    </row>
    <row r="334" spans="2:31" x14ac:dyDescent="0.25">
      <c r="B334" s="38"/>
      <c r="C334" s="7"/>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5"/>
    </row>
    <row r="335" spans="2:31" x14ac:dyDescent="0.25">
      <c r="B335" s="38"/>
      <c r="C335" s="7"/>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5"/>
    </row>
    <row r="336" spans="2:31" x14ac:dyDescent="0.25">
      <c r="B336" s="38"/>
      <c r="C336" s="7"/>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5"/>
    </row>
    <row r="337" spans="2:31" x14ac:dyDescent="0.25">
      <c r="B337" s="38"/>
      <c r="C337" s="7"/>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5"/>
    </row>
    <row r="338" spans="2:31" x14ac:dyDescent="0.25">
      <c r="B338" s="38"/>
      <c r="C338" s="7"/>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5"/>
    </row>
    <row r="339" spans="2:31" x14ac:dyDescent="0.25">
      <c r="B339" s="38"/>
      <c r="C339" s="7"/>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5"/>
    </row>
    <row r="340" spans="2:31" x14ac:dyDescent="0.25">
      <c r="B340" s="38"/>
      <c r="C340" s="7"/>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5"/>
    </row>
    <row r="341" spans="2:31" x14ac:dyDescent="0.25">
      <c r="B341" s="38"/>
      <c r="C341" s="7"/>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5"/>
    </row>
    <row r="342" spans="2:31" x14ac:dyDescent="0.25">
      <c r="B342" s="38"/>
      <c r="C342" s="7"/>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5"/>
    </row>
    <row r="343" spans="2:31" x14ac:dyDescent="0.25">
      <c r="B343" s="38"/>
      <c r="C343" s="7"/>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5"/>
    </row>
    <row r="344" spans="2:31" x14ac:dyDescent="0.25">
      <c r="B344" s="38"/>
      <c r="C344" s="7"/>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5"/>
    </row>
    <row r="345" spans="2:31" x14ac:dyDescent="0.25">
      <c r="B345" s="38"/>
      <c r="C345" s="7"/>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5"/>
    </row>
    <row r="346" spans="2:31" x14ac:dyDescent="0.25">
      <c r="B346" s="38"/>
      <c r="C346" s="7"/>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5"/>
    </row>
    <row r="347" spans="2:31" x14ac:dyDescent="0.25">
      <c r="B347" s="38"/>
      <c r="C347" s="7"/>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5"/>
    </row>
    <row r="348" spans="2:31" x14ac:dyDescent="0.25">
      <c r="B348" s="38"/>
      <c r="C348" s="7"/>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5"/>
    </row>
    <row r="349" spans="2:31" x14ac:dyDescent="0.25">
      <c r="B349" s="38"/>
      <c r="C349" s="7"/>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5"/>
    </row>
    <row r="350" spans="2:31" x14ac:dyDescent="0.25">
      <c r="B350" s="38"/>
      <c r="C350" s="7"/>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5"/>
    </row>
    <row r="351" spans="2:31" x14ac:dyDescent="0.25">
      <c r="B351" s="38"/>
      <c r="C351" s="7"/>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5"/>
    </row>
    <row r="352" spans="2:31" x14ac:dyDescent="0.25">
      <c r="B352" s="38"/>
      <c r="C352" s="7"/>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5"/>
    </row>
    <row r="353" spans="2:31" x14ac:dyDescent="0.25">
      <c r="B353" s="38"/>
      <c r="C353" s="7"/>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5"/>
    </row>
    <row r="354" spans="2:31" x14ac:dyDescent="0.25">
      <c r="B354" s="38"/>
      <c r="C354" s="7"/>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5"/>
    </row>
    <row r="355" spans="2:31" x14ac:dyDescent="0.25">
      <c r="B355" s="38"/>
      <c r="C355" s="7"/>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5"/>
    </row>
    <row r="356" spans="2:31" x14ac:dyDescent="0.25">
      <c r="B356" s="38"/>
      <c r="C356" s="7"/>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5"/>
    </row>
    <row r="357" spans="2:31" x14ac:dyDescent="0.25">
      <c r="B357" s="38"/>
      <c r="C357" s="7"/>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5"/>
    </row>
    <row r="358" spans="2:31" x14ac:dyDescent="0.25">
      <c r="B358" s="38"/>
      <c r="C358" s="7"/>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5"/>
    </row>
    <row r="359" spans="2:31" x14ac:dyDescent="0.25">
      <c r="B359" s="38"/>
      <c r="C359" s="7"/>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5"/>
    </row>
    <row r="360" spans="2:31" x14ac:dyDescent="0.25">
      <c r="B360" s="38"/>
      <c r="C360" s="7"/>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5"/>
    </row>
    <row r="361" spans="2:31" x14ac:dyDescent="0.25">
      <c r="B361" s="38"/>
      <c r="C361" s="7"/>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5"/>
    </row>
    <row r="362" spans="2:31" x14ac:dyDescent="0.25">
      <c r="B362" s="38"/>
      <c r="C362" s="7"/>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5"/>
    </row>
    <row r="363" spans="2:31" x14ac:dyDescent="0.25">
      <c r="B363" s="38"/>
      <c r="C363" s="7"/>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5"/>
    </row>
    <row r="364" spans="2:31" x14ac:dyDescent="0.25">
      <c r="B364" s="38"/>
      <c r="C364" s="7"/>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5"/>
    </row>
    <row r="365" spans="2:31" x14ac:dyDescent="0.25">
      <c r="B365" s="38"/>
      <c r="C365" s="7"/>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5"/>
    </row>
    <row r="366" spans="2:31" x14ac:dyDescent="0.25">
      <c r="B366" s="38"/>
      <c r="C366" s="7"/>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5"/>
    </row>
    <row r="367" spans="2:31" x14ac:dyDescent="0.25">
      <c r="B367" s="38"/>
      <c r="C367" s="7"/>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5"/>
    </row>
    <row r="368" spans="2:31" x14ac:dyDescent="0.25">
      <c r="B368" s="38"/>
      <c r="C368" s="7"/>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5"/>
    </row>
    <row r="369" spans="2:31" x14ac:dyDescent="0.25">
      <c r="B369" s="38"/>
      <c r="C369" s="7"/>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5"/>
    </row>
    <row r="370" spans="2:31" x14ac:dyDescent="0.25">
      <c r="B370" s="38"/>
      <c r="C370" s="7"/>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5"/>
    </row>
    <row r="371" spans="2:31" x14ac:dyDescent="0.25">
      <c r="B371" s="38"/>
      <c r="C371" s="7"/>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5"/>
    </row>
    <row r="372" spans="2:31" x14ac:dyDescent="0.25">
      <c r="B372" s="38"/>
      <c r="C372" s="7"/>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5"/>
    </row>
    <row r="373" spans="2:31" x14ac:dyDescent="0.25">
      <c r="B373" s="38"/>
      <c r="C373" s="7"/>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5"/>
    </row>
    <row r="374" spans="2:31" x14ac:dyDescent="0.25">
      <c r="B374" s="38"/>
      <c r="C374" s="7"/>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5"/>
    </row>
    <row r="375" spans="2:31" x14ac:dyDescent="0.25">
      <c r="B375" s="38"/>
      <c r="C375" s="7"/>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5"/>
    </row>
    <row r="376" spans="2:31" x14ac:dyDescent="0.25">
      <c r="B376" s="38"/>
      <c r="C376" s="7"/>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5"/>
    </row>
    <row r="377" spans="2:31" x14ac:dyDescent="0.25">
      <c r="B377" s="38"/>
      <c r="C377" s="7"/>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5"/>
    </row>
    <row r="378" spans="2:31" x14ac:dyDescent="0.25">
      <c r="B378" s="38"/>
      <c r="C378" s="7"/>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5"/>
    </row>
    <row r="379" spans="2:31" x14ac:dyDescent="0.25">
      <c r="B379" s="38"/>
      <c r="C379" s="7"/>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5"/>
    </row>
    <row r="380" spans="2:31" x14ac:dyDescent="0.25">
      <c r="B380" s="38"/>
      <c r="C380" s="7"/>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5"/>
    </row>
    <row r="381" spans="2:31" x14ac:dyDescent="0.25">
      <c r="B381" s="38"/>
      <c r="C381" s="7"/>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5"/>
    </row>
    <row r="382" spans="2:31" x14ac:dyDescent="0.25">
      <c r="B382" s="38"/>
      <c r="C382" s="7"/>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5"/>
    </row>
    <row r="383" spans="2:31" x14ac:dyDescent="0.25">
      <c r="B383" s="38"/>
      <c r="C383" s="7"/>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5"/>
    </row>
    <row r="384" spans="2:31" x14ac:dyDescent="0.25">
      <c r="B384" s="38"/>
      <c r="C384" s="7"/>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5"/>
    </row>
    <row r="385" spans="2:31" x14ac:dyDescent="0.25">
      <c r="B385" s="38"/>
      <c r="C385" s="7"/>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5"/>
    </row>
    <row r="386" spans="2:31" x14ac:dyDescent="0.25">
      <c r="B386" s="38"/>
      <c r="C386" s="7"/>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5"/>
    </row>
    <row r="387" spans="2:31" x14ac:dyDescent="0.25">
      <c r="B387" s="38"/>
      <c r="C387" s="7"/>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5"/>
    </row>
    <row r="388" spans="2:31" x14ac:dyDescent="0.25">
      <c r="B388" s="38"/>
      <c r="C388" s="7"/>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5"/>
    </row>
    <row r="389" spans="2:31" x14ac:dyDescent="0.25">
      <c r="B389" s="38"/>
      <c r="C389" s="7"/>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5"/>
    </row>
    <row r="390" spans="2:31" x14ac:dyDescent="0.25">
      <c r="B390" s="38"/>
      <c r="C390" s="7"/>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5"/>
    </row>
    <row r="391" spans="2:31" x14ac:dyDescent="0.25">
      <c r="B391" s="38"/>
      <c r="C391" s="7"/>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5"/>
    </row>
    <row r="392" spans="2:31" x14ac:dyDescent="0.25">
      <c r="B392" s="38"/>
      <c r="C392" s="7"/>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5"/>
    </row>
    <row r="393" spans="2:31" x14ac:dyDescent="0.25">
      <c r="B393" s="38"/>
      <c r="C393" s="7"/>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5"/>
    </row>
    <row r="394" spans="2:31" x14ac:dyDescent="0.25">
      <c r="B394" s="38"/>
      <c r="C394" s="7"/>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5"/>
    </row>
    <row r="395" spans="2:31" x14ac:dyDescent="0.25">
      <c r="B395" s="38"/>
      <c r="C395" s="7"/>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5"/>
    </row>
    <row r="396" spans="2:31" x14ac:dyDescent="0.25">
      <c r="B396" s="38"/>
      <c r="C396" s="7"/>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5"/>
    </row>
    <row r="397" spans="2:31" x14ac:dyDescent="0.25">
      <c r="B397" s="38"/>
      <c r="C397" s="7"/>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5"/>
    </row>
    <row r="398" spans="2:31" x14ac:dyDescent="0.25">
      <c r="B398" s="38"/>
      <c r="C398" s="7"/>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5"/>
    </row>
    <row r="399" spans="2:31" x14ac:dyDescent="0.25">
      <c r="B399" s="38"/>
      <c r="C399" s="7"/>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5"/>
    </row>
    <row r="400" spans="2:31" x14ac:dyDescent="0.25">
      <c r="B400" s="38"/>
      <c r="C400" s="7"/>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5"/>
    </row>
    <row r="401" spans="2:31" x14ac:dyDescent="0.25">
      <c r="B401" s="38"/>
      <c r="C401" s="7"/>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5"/>
    </row>
    <row r="402" spans="2:31" x14ac:dyDescent="0.25">
      <c r="B402" s="38"/>
      <c r="C402" s="7"/>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5"/>
    </row>
    <row r="403" spans="2:31" x14ac:dyDescent="0.25">
      <c r="B403" s="38"/>
      <c r="C403" s="7"/>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5"/>
    </row>
    <row r="404" spans="2:31" x14ac:dyDescent="0.25">
      <c r="B404" s="38"/>
      <c r="C404" s="7"/>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5"/>
    </row>
    <row r="405" spans="2:31" x14ac:dyDescent="0.25">
      <c r="B405" s="38"/>
      <c r="C405" s="7"/>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5"/>
    </row>
    <row r="406" spans="2:31" x14ac:dyDescent="0.25">
      <c r="B406" s="38"/>
      <c r="C406" s="7"/>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5"/>
    </row>
    <row r="407" spans="2:31" x14ac:dyDescent="0.25">
      <c r="B407" s="38"/>
      <c r="C407" s="7"/>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5"/>
    </row>
    <row r="408" spans="2:31" x14ac:dyDescent="0.25">
      <c r="B408" s="38"/>
      <c r="C408" s="7"/>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5"/>
    </row>
    <row r="409" spans="2:31" x14ac:dyDescent="0.25">
      <c r="B409" s="38"/>
      <c r="C409" s="7"/>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5"/>
    </row>
    <row r="410" spans="2:31" x14ac:dyDescent="0.25">
      <c r="B410" s="38"/>
      <c r="C410" s="7"/>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5"/>
    </row>
    <row r="411" spans="2:31" x14ac:dyDescent="0.25">
      <c r="B411" s="38"/>
      <c r="C411" s="7"/>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5"/>
    </row>
    <row r="412" spans="2:31" x14ac:dyDescent="0.25">
      <c r="B412" s="38"/>
      <c r="C412" s="7"/>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5"/>
    </row>
    <row r="413" spans="2:31" x14ac:dyDescent="0.25">
      <c r="B413" s="38"/>
      <c r="C413" s="7"/>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5"/>
    </row>
    <row r="414" spans="2:31" x14ac:dyDescent="0.25">
      <c r="B414" s="38"/>
      <c r="C414" s="7"/>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5"/>
    </row>
    <row r="415" spans="2:31" x14ac:dyDescent="0.25">
      <c r="B415" s="38"/>
      <c r="C415" s="7"/>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5"/>
    </row>
    <row r="416" spans="2:31" x14ac:dyDescent="0.25">
      <c r="B416" s="38"/>
      <c r="C416" s="7"/>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5"/>
    </row>
    <row r="417" spans="2:31" x14ac:dyDescent="0.25">
      <c r="B417" s="38"/>
      <c r="C417" s="7"/>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5"/>
    </row>
    <row r="418" spans="2:31" x14ac:dyDescent="0.25">
      <c r="B418" s="38"/>
      <c r="C418" s="7"/>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5"/>
    </row>
    <row r="419" spans="2:31" x14ac:dyDescent="0.25">
      <c r="B419" s="38"/>
      <c r="C419" s="7"/>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5"/>
    </row>
    <row r="420" spans="2:31" x14ac:dyDescent="0.25">
      <c r="B420" s="38"/>
      <c r="C420" s="7"/>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5"/>
    </row>
    <row r="421" spans="2:31" x14ac:dyDescent="0.25">
      <c r="B421" s="38"/>
      <c r="C421" s="7"/>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5"/>
    </row>
    <row r="422" spans="2:31" x14ac:dyDescent="0.25">
      <c r="B422" s="38"/>
      <c r="C422" s="7"/>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5"/>
    </row>
    <row r="423" spans="2:31" x14ac:dyDescent="0.25">
      <c r="B423" s="38"/>
      <c r="C423" s="7"/>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5"/>
    </row>
    <row r="424" spans="2:31" x14ac:dyDescent="0.25">
      <c r="B424" s="38"/>
      <c r="C424" s="7"/>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5"/>
    </row>
    <row r="425" spans="2:31" x14ac:dyDescent="0.25">
      <c r="B425" s="38"/>
      <c r="C425" s="7"/>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5"/>
    </row>
    <row r="426" spans="2:31" x14ac:dyDescent="0.25">
      <c r="B426" s="38"/>
      <c r="C426" s="7"/>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5"/>
    </row>
    <row r="427" spans="2:31" x14ac:dyDescent="0.25">
      <c r="B427" s="38"/>
      <c r="C427" s="7"/>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5"/>
    </row>
    <row r="428" spans="2:31" x14ac:dyDescent="0.25">
      <c r="B428" s="38"/>
      <c r="C428" s="7"/>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5"/>
    </row>
    <row r="429" spans="2:31" x14ac:dyDescent="0.25">
      <c r="B429" s="38"/>
      <c r="C429" s="7"/>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5"/>
    </row>
    <row r="430" spans="2:31" x14ac:dyDescent="0.25">
      <c r="B430" s="38"/>
      <c r="C430" s="7"/>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5"/>
    </row>
    <row r="431" spans="2:31" x14ac:dyDescent="0.25">
      <c r="B431" s="38"/>
      <c r="C431" s="7"/>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5"/>
    </row>
    <row r="432" spans="2:31" x14ac:dyDescent="0.25">
      <c r="B432" s="38"/>
      <c r="C432" s="7"/>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5"/>
    </row>
    <row r="433" spans="2:31" x14ac:dyDescent="0.25">
      <c r="B433" s="38"/>
      <c r="C433" s="7"/>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5"/>
    </row>
    <row r="434" spans="2:31" x14ac:dyDescent="0.25">
      <c r="B434" s="38"/>
      <c r="C434" s="7"/>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5"/>
    </row>
    <row r="435" spans="2:31" x14ac:dyDescent="0.25">
      <c r="B435" s="38"/>
      <c r="C435" s="7"/>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5"/>
    </row>
    <row r="436" spans="2:31" x14ac:dyDescent="0.25">
      <c r="B436" s="38"/>
      <c r="C436" s="7"/>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5"/>
    </row>
    <row r="437" spans="2:31" x14ac:dyDescent="0.25">
      <c r="B437" s="38"/>
      <c r="C437" s="7"/>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5"/>
    </row>
    <row r="438" spans="2:31" x14ac:dyDescent="0.25">
      <c r="B438" s="38"/>
      <c r="C438" s="7"/>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5"/>
    </row>
    <row r="439" spans="2:31" x14ac:dyDescent="0.25">
      <c r="B439" s="38"/>
      <c r="C439" s="7"/>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5"/>
    </row>
    <row r="440" spans="2:31" x14ac:dyDescent="0.25">
      <c r="B440" s="38"/>
      <c r="C440" s="7"/>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5"/>
    </row>
    <row r="441" spans="2:31" x14ac:dyDescent="0.25">
      <c r="B441" s="38"/>
      <c r="C441" s="7"/>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5"/>
    </row>
    <row r="442" spans="2:31" x14ac:dyDescent="0.25">
      <c r="B442" s="38"/>
      <c r="C442" s="7"/>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5"/>
    </row>
    <row r="443" spans="2:31" x14ac:dyDescent="0.25">
      <c r="B443" s="38"/>
      <c r="C443" s="7"/>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5"/>
    </row>
    <row r="444" spans="2:31" x14ac:dyDescent="0.25">
      <c r="B444" s="38"/>
      <c r="C444" s="7"/>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5"/>
    </row>
    <row r="445" spans="2:31" x14ac:dyDescent="0.25">
      <c r="B445" s="38"/>
      <c r="C445" s="7"/>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5"/>
    </row>
    <row r="446" spans="2:31" x14ac:dyDescent="0.25">
      <c r="B446" s="38"/>
      <c r="C446" s="7"/>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5"/>
    </row>
    <row r="447" spans="2:31" x14ac:dyDescent="0.25">
      <c r="B447" s="38"/>
      <c r="C447" s="7"/>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5"/>
    </row>
    <row r="448" spans="2:31" x14ac:dyDescent="0.25">
      <c r="B448" s="38"/>
      <c r="C448" s="7"/>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5"/>
    </row>
    <row r="449" spans="2:31" x14ac:dyDescent="0.25">
      <c r="B449" s="38"/>
      <c r="C449" s="7"/>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5"/>
    </row>
    <row r="450" spans="2:31" x14ac:dyDescent="0.25">
      <c r="B450" s="38"/>
      <c r="C450" s="7"/>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5"/>
    </row>
    <row r="451" spans="2:31" x14ac:dyDescent="0.25">
      <c r="B451" s="38"/>
      <c r="C451" s="7"/>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5"/>
    </row>
    <row r="452" spans="2:31" x14ac:dyDescent="0.25">
      <c r="B452" s="38"/>
      <c r="C452" s="7"/>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5"/>
    </row>
    <row r="453" spans="2:31" x14ac:dyDescent="0.25">
      <c r="B453" s="38"/>
      <c r="C453" s="7"/>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5"/>
    </row>
    <row r="454" spans="2:31" x14ac:dyDescent="0.25">
      <c r="B454" s="38"/>
      <c r="C454" s="7"/>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5"/>
    </row>
    <row r="455" spans="2:31" x14ac:dyDescent="0.25">
      <c r="B455" s="38"/>
      <c r="C455" s="7"/>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5"/>
    </row>
    <row r="456" spans="2:31" x14ac:dyDescent="0.25">
      <c r="B456" s="38"/>
      <c r="C456" s="7"/>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5"/>
    </row>
    <row r="457" spans="2:31" x14ac:dyDescent="0.25">
      <c r="B457" s="38"/>
      <c r="C457" s="7"/>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5"/>
    </row>
    <row r="458" spans="2:31" x14ac:dyDescent="0.25">
      <c r="B458" s="38"/>
      <c r="C458" s="7"/>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5"/>
    </row>
    <row r="459" spans="2:31" x14ac:dyDescent="0.25">
      <c r="B459" s="38"/>
      <c r="C459" s="7"/>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5"/>
    </row>
    <row r="460" spans="2:31" x14ac:dyDescent="0.25">
      <c r="B460" s="38"/>
      <c r="C460" s="7"/>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5"/>
    </row>
    <row r="461" spans="2:31" x14ac:dyDescent="0.25">
      <c r="B461" s="38"/>
      <c r="C461" s="7"/>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5"/>
    </row>
    <row r="462" spans="2:31" x14ac:dyDescent="0.25">
      <c r="B462" s="38"/>
      <c r="C462" s="7"/>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5"/>
    </row>
    <row r="463" spans="2:31" x14ac:dyDescent="0.25">
      <c r="B463" s="38"/>
      <c r="C463" s="7"/>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5"/>
    </row>
    <row r="464" spans="2:31" x14ac:dyDescent="0.25">
      <c r="B464" s="38"/>
      <c r="C464" s="7"/>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5"/>
    </row>
    <row r="465" spans="2:31" x14ac:dyDescent="0.25">
      <c r="B465" s="38"/>
      <c r="C465" s="7"/>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5"/>
    </row>
    <row r="466" spans="2:31" x14ac:dyDescent="0.25">
      <c r="B466" s="38"/>
      <c r="C466" s="7"/>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5"/>
    </row>
    <row r="467" spans="2:31" x14ac:dyDescent="0.25">
      <c r="B467" s="38"/>
      <c r="C467" s="7"/>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5"/>
    </row>
    <row r="468" spans="2:31" x14ac:dyDescent="0.25">
      <c r="B468" s="38"/>
      <c r="C468" s="7"/>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5"/>
    </row>
    <row r="469" spans="2:31" x14ac:dyDescent="0.25">
      <c r="B469" s="38"/>
      <c r="C469" s="7"/>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5"/>
    </row>
    <row r="470" spans="2:31" x14ac:dyDescent="0.25">
      <c r="B470" s="38"/>
      <c r="C470" s="7"/>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5"/>
    </row>
    <row r="471" spans="2:31" x14ac:dyDescent="0.25">
      <c r="B471" s="38"/>
      <c r="C471" s="7"/>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5"/>
    </row>
    <row r="472" spans="2:31" x14ac:dyDescent="0.25">
      <c r="B472" s="38"/>
      <c r="C472" s="7"/>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5"/>
    </row>
    <row r="473" spans="2:31" x14ac:dyDescent="0.25">
      <c r="B473" s="38"/>
      <c r="C473" s="7"/>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5"/>
    </row>
    <row r="474" spans="2:31" x14ac:dyDescent="0.25">
      <c r="B474" s="38"/>
      <c r="C474" s="7"/>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5"/>
    </row>
    <row r="475" spans="2:31" x14ac:dyDescent="0.25">
      <c r="B475" s="38"/>
      <c r="C475" s="7"/>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5"/>
    </row>
    <row r="476" spans="2:31" x14ac:dyDescent="0.25">
      <c r="B476" s="38"/>
      <c r="C476" s="7"/>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5"/>
    </row>
    <row r="477" spans="2:31" x14ac:dyDescent="0.25">
      <c r="B477" s="38"/>
      <c r="C477" s="7"/>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5"/>
    </row>
    <row r="478" spans="2:31" x14ac:dyDescent="0.25">
      <c r="B478" s="38"/>
      <c r="C478" s="7"/>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5"/>
    </row>
    <row r="479" spans="2:31" x14ac:dyDescent="0.25">
      <c r="B479" s="38"/>
      <c r="C479" s="7"/>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5"/>
    </row>
    <row r="480" spans="2:31" x14ac:dyDescent="0.25">
      <c r="B480" s="38"/>
      <c r="C480" s="7"/>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5"/>
    </row>
    <row r="481" spans="2:31" x14ac:dyDescent="0.25">
      <c r="B481" s="38"/>
      <c r="C481" s="7"/>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5"/>
    </row>
    <row r="482" spans="2:31" x14ac:dyDescent="0.25">
      <c r="B482" s="38"/>
      <c r="C482" s="7"/>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5"/>
    </row>
    <row r="483" spans="2:31" x14ac:dyDescent="0.25">
      <c r="B483" s="38"/>
      <c r="C483" s="7"/>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5"/>
    </row>
    <row r="484" spans="2:31" x14ac:dyDescent="0.25">
      <c r="B484" s="38"/>
      <c r="C484" s="7"/>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5"/>
    </row>
    <row r="485" spans="2:31" x14ac:dyDescent="0.25">
      <c r="B485" s="38"/>
      <c r="C485" s="7"/>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5"/>
    </row>
    <row r="486" spans="2:31" x14ac:dyDescent="0.25">
      <c r="B486" s="38"/>
      <c r="C486" s="7"/>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5"/>
    </row>
    <row r="487" spans="2:31" x14ac:dyDescent="0.25">
      <c r="B487" s="38"/>
      <c r="C487" s="7"/>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5"/>
    </row>
    <row r="488" spans="2:31" x14ac:dyDescent="0.25">
      <c r="B488" s="38"/>
      <c r="C488" s="7"/>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5"/>
    </row>
    <row r="489" spans="2:31" x14ac:dyDescent="0.25">
      <c r="B489" s="38"/>
      <c r="C489" s="7"/>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5"/>
    </row>
    <row r="490" spans="2:31" x14ac:dyDescent="0.25">
      <c r="B490" s="38"/>
      <c r="C490" s="7"/>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5"/>
    </row>
    <row r="491" spans="2:31" x14ac:dyDescent="0.25">
      <c r="B491" s="38"/>
      <c r="C491" s="7"/>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5"/>
    </row>
    <row r="492" spans="2:31" x14ac:dyDescent="0.25">
      <c r="B492" s="38"/>
      <c r="C492" s="7"/>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5"/>
    </row>
    <row r="493" spans="2:31" x14ac:dyDescent="0.25">
      <c r="B493" s="38"/>
      <c r="C493" s="7"/>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5"/>
    </row>
    <row r="494" spans="2:31" x14ac:dyDescent="0.25">
      <c r="B494" s="38"/>
      <c r="C494" s="7"/>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5"/>
    </row>
    <row r="495" spans="2:31" x14ac:dyDescent="0.25">
      <c r="B495" s="38"/>
      <c r="C495" s="7"/>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5"/>
    </row>
    <row r="496" spans="2:31" x14ac:dyDescent="0.25">
      <c r="B496" s="38"/>
      <c r="C496" s="7"/>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5"/>
    </row>
    <row r="497" spans="2:31" x14ac:dyDescent="0.25">
      <c r="B497" s="38"/>
      <c r="C497" s="7"/>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5"/>
    </row>
    <row r="498" spans="2:31" x14ac:dyDescent="0.25">
      <c r="B498" s="38"/>
      <c r="C498" s="7"/>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5"/>
    </row>
    <row r="499" spans="2:31" x14ac:dyDescent="0.25">
      <c r="B499" s="38"/>
      <c r="C499" s="7"/>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5"/>
    </row>
    <row r="500" spans="2:31" x14ac:dyDescent="0.25">
      <c r="B500" s="38"/>
      <c r="C500" s="7"/>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5"/>
    </row>
    <row r="501" spans="2:31" x14ac:dyDescent="0.25">
      <c r="B501" s="38"/>
      <c r="C501" s="7"/>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5"/>
    </row>
    <row r="502" spans="2:31" x14ac:dyDescent="0.25">
      <c r="B502" s="38"/>
      <c r="C502" s="7"/>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5"/>
    </row>
    <row r="503" spans="2:31" x14ac:dyDescent="0.25">
      <c r="B503" s="38"/>
      <c r="C503" s="7"/>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5"/>
    </row>
    <row r="504" spans="2:31" x14ac:dyDescent="0.25">
      <c r="B504" s="38"/>
      <c r="C504" s="7"/>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5"/>
    </row>
    <row r="505" spans="2:31" x14ac:dyDescent="0.25">
      <c r="B505" s="38"/>
      <c r="C505" s="7"/>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5"/>
    </row>
    <row r="506" spans="2:31" x14ac:dyDescent="0.25">
      <c r="B506" s="38"/>
      <c r="C506" s="7"/>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5"/>
    </row>
    <row r="507" spans="2:31" x14ac:dyDescent="0.25">
      <c r="B507" s="38"/>
      <c r="C507" s="7"/>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5"/>
    </row>
    <row r="508" spans="2:31" x14ac:dyDescent="0.25">
      <c r="B508" s="38"/>
      <c r="C508" s="7"/>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5"/>
    </row>
    <row r="509" spans="2:31" x14ac:dyDescent="0.25">
      <c r="B509" s="38"/>
      <c r="C509" s="7"/>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5"/>
    </row>
    <row r="510" spans="2:31" x14ac:dyDescent="0.25">
      <c r="B510" s="38"/>
      <c r="C510" s="7"/>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5"/>
    </row>
    <row r="511" spans="2:31" x14ac:dyDescent="0.25">
      <c r="B511" s="38"/>
      <c r="C511" s="7"/>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5"/>
    </row>
    <row r="512" spans="2:31" x14ac:dyDescent="0.25">
      <c r="B512" s="38"/>
      <c r="C512" s="7"/>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5"/>
    </row>
    <row r="513" spans="2:31" x14ac:dyDescent="0.25">
      <c r="B513" s="38"/>
      <c r="C513" s="7"/>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5"/>
    </row>
    <row r="514" spans="2:31" x14ac:dyDescent="0.25">
      <c r="B514" s="38"/>
      <c r="C514" s="7"/>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5"/>
    </row>
    <row r="515" spans="2:31" x14ac:dyDescent="0.25">
      <c r="B515" s="38"/>
      <c r="C515" s="7"/>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5"/>
    </row>
    <row r="516" spans="2:31" x14ac:dyDescent="0.25">
      <c r="B516" s="38"/>
      <c r="C516" s="7"/>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5"/>
    </row>
    <row r="517" spans="2:31" x14ac:dyDescent="0.25">
      <c r="B517" s="38"/>
      <c r="C517" s="7"/>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5"/>
    </row>
    <row r="518" spans="2:31" x14ac:dyDescent="0.25">
      <c r="B518" s="38"/>
      <c r="C518" s="7"/>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5"/>
    </row>
    <row r="519" spans="2:31" x14ac:dyDescent="0.25">
      <c r="B519" s="38"/>
      <c r="C519" s="7"/>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5"/>
    </row>
    <row r="520" spans="2:31" x14ac:dyDescent="0.25">
      <c r="B520" s="38"/>
      <c r="C520" s="7"/>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5"/>
    </row>
    <row r="521" spans="2:31" x14ac:dyDescent="0.25">
      <c r="B521" s="38"/>
      <c r="C521" s="7"/>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5"/>
    </row>
    <row r="522" spans="2:31" x14ac:dyDescent="0.25">
      <c r="B522" s="38"/>
      <c r="C522" s="7"/>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5"/>
    </row>
    <row r="523" spans="2:31" x14ac:dyDescent="0.25">
      <c r="B523" s="38"/>
      <c r="C523" s="7"/>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5"/>
    </row>
    <row r="524" spans="2:31" x14ac:dyDescent="0.25">
      <c r="B524" s="38"/>
      <c r="C524" s="7"/>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5"/>
    </row>
    <row r="525" spans="2:31" x14ac:dyDescent="0.25">
      <c r="B525" s="38"/>
      <c r="C525" s="7"/>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5"/>
    </row>
    <row r="526" spans="2:31" x14ac:dyDescent="0.25">
      <c r="B526" s="38"/>
      <c r="C526" s="7"/>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5"/>
    </row>
    <row r="527" spans="2:31" x14ac:dyDescent="0.25">
      <c r="B527" s="38"/>
      <c r="C527" s="7"/>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5"/>
    </row>
    <row r="528" spans="2:31" x14ac:dyDescent="0.25">
      <c r="B528" s="38"/>
      <c r="C528" s="7"/>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5"/>
    </row>
    <row r="529" spans="2:31" x14ac:dyDescent="0.25">
      <c r="B529" s="38"/>
      <c r="C529" s="7"/>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5"/>
    </row>
    <row r="530" spans="2:31" x14ac:dyDescent="0.25">
      <c r="B530" s="38"/>
      <c r="C530" s="7"/>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5"/>
    </row>
    <row r="531" spans="2:31" x14ac:dyDescent="0.25">
      <c r="B531" s="38"/>
      <c r="C531" s="7"/>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5"/>
    </row>
    <row r="532" spans="2:31" x14ac:dyDescent="0.25">
      <c r="B532" s="38"/>
      <c r="C532" s="7"/>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5"/>
    </row>
    <row r="533" spans="2:31" x14ac:dyDescent="0.25">
      <c r="B533" s="38"/>
      <c r="C533" s="7"/>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5"/>
    </row>
    <row r="534" spans="2:31" x14ac:dyDescent="0.25">
      <c r="B534" s="38"/>
      <c r="C534" s="7"/>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5"/>
    </row>
    <row r="535" spans="2:31" x14ac:dyDescent="0.25">
      <c r="B535" s="38"/>
      <c r="C535" s="7"/>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5"/>
    </row>
    <row r="536" spans="2:31" x14ac:dyDescent="0.25">
      <c r="B536" s="38"/>
      <c r="C536" s="7"/>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5"/>
    </row>
    <row r="537" spans="2:31" x14ac:dyDescent="0.25">
      <c r="B537" s="38"/>
      <c r="C537" s="7"/>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5"/>
    </row>
    <row r="538" spans="2:31" x14ac:dyDescent="0.25">
      <c r="B538" s="38"/>
      <c r="C538" s="7"/>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5"/>
    </row>
    <row r="539" spans="2:31" x14ac:dyDescent="0.25">
      <c r="B539" s="38"/>
      <c r="C539" s="7"/>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5"/>
    </row>
    <row r="540" spans="2:31" x14ac:dyDescent="0.25">
      <c r="B540" s="38"/>
      <c r="C540" s="7"/>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5"/>
    </row>
    <row r="541" spans="2:31" x14ac:dyDescent="0.25">
      <c r="B541" s="38"/>
      <c r="C541" s="7"/>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5"/>
    </row>
    <row r="542" spans="2:31" x14ac:dyDescent="0.25">
      <c r="B542" s="38"/>
      <c r="C542" s="7"/>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5"/>
    </row>
    <row r="543" spans="2:31" x14ac:dyDescent="0.25">
      <c r="B543" s="38"/>
      <c r="C543" s="7"/>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5"/>
    </row>
    <row r="544" spans="2:31" x14ac:dyDescent="0.25">
      <c r="B544" s="38"/>
      <c r="C544" s="7"/>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5"/>
    </row>
    <row r="545" spans="2:31" x14ac:dyDescent="0.25">
      <c r="B545" s="38"/>
      <c r="C545" s="7"/>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5"/>
    </row>
    <row r="546" spans="2:31" x14ac:dyDescent="0.25">
      <c r="B546" s="38"/>
      <c r="C546" s="7"/>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5"/>
    </row>
    <row r="547" spans="2:31" x14ac:dyDescent="0.25">
      <c r="B547" s="38"/>
      <c r="C547" s="7"/>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5"/>
    </row>
    <row r="548" spans="2:31" x14ac:dyDescent="0.25">
      <c r="B548" s="38"/>
      <c r="C548" s="7"/>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5"/>
    </row>
    <row r="549" spans="2:31" x14ac:dyDescent="0.25">
      <c r="B549" s="38"/>
      <c r="C549" s="7"/>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5"/>
    </row>
    <row r="550" spans="2:31" x14ac:dyDescent="0.25">
      <c r="B550" s="38"/>
      <c r="C550" s="7"/>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5"/>
    </row>
    <row r="551" spans="2:31" x14ac:dyDescent="0.25">
      <c r="B551" s="38"/>
      <c r="C551" s="7"/>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5"/>
    </row>
    <row r="552" spans="2:31" x14ac:dyDescent="0.25">
      <c r="B552" s="38"/>
      <c r="C552" s="7"/>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5"/>
    </row>
    <row r="553" spans="2:31" x14ac:dyDescent="0.25">
      <c r="B553" s="38"/>
      <c r="C553" s="7"/>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5"/>
    </row>
    <row r="554" spans="2:31" x14ac:dyDescent="0.25">
      <c r="B554" s="38"/>
      <c r="C554" s="7"/>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5"/>
    </row>
    <row r="555" spans="2:31" x14ac:dyDescent="0.25">
      <c r="B555" s="38"/>
      <c r="C555" s="7"/>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5"/>
    </row>
    <row r="556" spans="2:31" x14ac:dyDescent="0.25">
      <c r="B556" s="38"/>
      <c r="C556" s="7"/>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5"/>
    </row>
    <row r="557" spans="2:31" x14ac:dyDescent="0.25">
      <c r="B557" s="38"/>
      <c r="C557" s="7"/>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5"/>
    </row>
    <row r="558" spans="2:31" x14ac:dyDescent="0.25">
      <c r="B558" s="38"/>
      <c r="C558" s="7"/>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5"/>
    </row>
    <row r="559" spans="2:31" x14ac:dyDescent="0.25">
      <c r="B559" s="38"/>
      <c r="C559" s="7"/>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5"/>
    </row>
    <row r="560" spans="2:31" x14ac:dyDescent="0.25">
      <c r="B560" s="38"/>
      <c r="C560" s="7"/>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5"/>
    </row>
    <row r="561" spans="2:31" x14ac:dyDescent="0.25">
      <c r="B561" s="38"/>
      <c r="C561" s="7"/>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5"/>
    </row>
    <row r="562" spans="2:31" x14ac:dyDescent="0.25">
      <c r="B562" s="38"/>
      <c r="C562" s="7"/>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5"/>
    </row>
    <row r="563" spans="2:31" x14ac:dyDescent="0.25">
      <c r="B563" s="38"/>
      <c r="C563" s="7"/>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5"/>
    </row>
    <row r="564" spans="2:31" x14ac:dyDescent="0.25">
      <c r="B564" s="38"/>
      <c r="C564" s="7"/>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5"/>
    </row>
    <row r="565" spans="2:31" x14ac:dyDescent="0.25">
      <c r="B565" s="38"/>
      <c r="C565" s="7"/>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5"/>
    </row>
    <row r="566" spans="2:31" x14ac:dyDescent="0.25">
      <c r="B566" s="38"/>
      <c r="C566" s="7"/>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5"/>
    </row>
    <row r="567" spans="2:31" x14ac:dyDescent="0.25">
      <c r="B567" s="38"/>
      <c r="C567" s="7"/>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5"/>
    </row>
    <row r="568" spans="2:31" x14ac:dyDescent="0.25">
      <c r="B568" s="38"/>
      <c r="C568" s="7"/>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5"/>
    </row>
    <row r="569" spans="2:31" x14ac:dyDescent="0.25">
      <c r="B569" s="38"/>
      <c r="C569" s="7"/>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5"/>
      <c r="AD569" s="25"/>
      <c r="AE569" s="25"/>
    </row>
    <row r="570" spans="2:31" x14ac:dyDescent="0.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row>
    <row r="571" spans="2:31" x14ac:dyDescent="0.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row>
    <row r="572" spans="2:31" x14ac:dyDescent="0.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row>
    <row r="573" spans="2:31" x14ac:dyDescent="0.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row>
    <row r="574" spans="2:31" x14ac:dyDescent="0.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row>
    <row r="575" spans="2:31" x14ac:dyDescent="0.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row>
    <row r="576" spans="2:31" x14ac:dyDescent="0.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row>
    <row r="577" spans="4:31" x14ac:dyDescent="0.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row>
    <row r="578" spans="4:31" x14ac:dyDescent="0.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row>
    <row r="579" spans="4:31" x14ac:dyDescent="0.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row>
    <row r="580" spans="4:31" x14ac:dyDescent="0.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row>
    <row r="581" spans="4:31" x14ac:dyDescent="0.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row>
    <row r="582" spans="4:31" x14ac:dyDescent="0.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row>
    <row r="583" spans="4:31" x14ac:dyDescent="0.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row>
    <row r="584" spans="4:31" x14ac:dyDescent="0.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row>
    <row r="585" spans="4:31" x14ac:dyDescent="0.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row>
    <row r="586" spans="4:31" x14ac:dyDescent="0.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row>
    <row r="587" spans="4:31" x14ac:dyDescent="0.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row>
    <row r="588" spans="4:31" x14ac:dyDescent="0.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row>
    <row r="589" spans="4:31" x14ac:dyDescent="0.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row>
    <row r="590" spans="4:31" x14ac:dyDescent="0.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row>
    <row r="591" spans="4:31" x14ac:dyDescent="0.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row>
    <row r="592" spans="4:31" x14ac:dyDescent="0.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row>
    <row r="593" spans="4:31" x14ac:dyDescent="0.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row>
    <row r="594" spans="4:31" x14ac:dyDescent="0.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row>
    <row r="595" spans="4:31" x14ac:dyDescent="0.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row>
    <row r="596" spans="4:31" x14ac:dyDescent="0.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row>
    <row r="597" spans="4:31" x14ac:dyDescent="0.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row>
    <row r="598" spans="4:31" x14ac:dyDescent="0.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row>
    <row r="599" spans="4:31" x14ac:dyDescent="0.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row>
    <row r="600" spans="4:31" x14ac:dyDescent="0.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row>
    <row r="601" spans="4:31" x14ac:dyDescent="0.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row>
    <row r="602" spans="4:31" x14ac:dyDescent="0.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row>
    <row r="603" spans="4:31" x14ac:dyDescent="0.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row>
    <row r="604" spans="4:31" x14ac:dyDescent="0.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row>
    <row r="605" spans="4:31" x14ac:dyDescent="0.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row>
    <row r="606" spans="4:31" x14ac:dyDescent="0.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row>
    <row r="607" spans="4:31" x14ac:dyDescent="0.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row>
    <row r="608" spans="4:31" x14ac:dyDescent="0.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row>
    <row r="609" spans="4:31" x14ac:dyDescent="0.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row>
    <row r="610" spans="4:31" x14ac:dyDescent="0.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row>
    <row r="611" spans="4:31" x14ac:dyDescent="0.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row>
    <row r="612" spans="4:31" x14ac:dyDescent="0.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row>
    <row r="613" spans="4:31" x14ac:dyDescent="0.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row>
    <row r="614" spans="4:31" x14ac:dyDescent="0.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row>
    <row r="615" spans="4:31" x14ac:dyDescent="0.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row>
    <row r="616" spans="4:31" x14ac:dyDescent="0.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row>
    <row r="617" spans="4:31" x14ac:dyDescent="0.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row>
    <row r="618" spans="4:31" x14ac:dyDescent="0.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row>
    <row r="619" spans="4:31" x14ac:dyDescent="0.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row>
    <row r="620" spans="4:31" x14ac:dyDescent="0.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row>
  </sheetData>
  <mergeCells count="33">
    <mergeCell ref="A150:B150"/>
    <mergeCell ref="A153:B153"/>
    <mergeCell ref="A148:B148"/>
    <mergeCell ref="A138:A147"/>
    <mergeCell ref="A156:B156"/>
    <mergeCell ref="A90:A99"/>
    <mergeCell ref="A100:B100"/>
    <mergeCell ref="A47:B47"/>
    <mergeCell ref="A48:B48"/>
    <mergeCell ref="A49:B49"/>
    <mergeCell ref="A50:B50"/>
    <mergeCell ref="A51:B51"/>
    <mergeCell ref="A53:B53"/>
    <mergeCell ref="A57:A71"/>
    <mergeCell ref="A72:B72"/>
    <mergeCell ref="A88:B88"/>
    <mergeCell ref="A74:A87"/>
    <mergeCell ref="A31:A33"/>
    <mergeCell ref="A35:A37"/>
    <mergeCell ref="A39:A41"/>
    <mergeCell ref="A43:A45"/>
    <mergeCell ref="A7:A9"/>
    <mergeCell ref="A11:A13"/>
    <mergeCell ref="A15:A17"/>
    <mergeCell ref="A19:A21"/>
    <mergeCell ref="A23:A25"/>
    <mergeCell ref="A27:A29"/>
    <mergeCell ref="A136:B136"/>
    <mergeCell ref="A102:A111"/>
    <mergeCell ref="A112:B112"/>
    <mergeCell ref="A114:A123"/>
    <mergeCell ref="A124:B124"/>
    <mergeCell ref="A126:A135"/>
  </mergeCells>
  <pageMargins left="0.51181102362204722" right="0.31496062992125984" top="0.55118110236220474" bottom="0.55118110236220474" header="0.31496062992125984" footer="0.31496062992125984"/>
  <pageSetup paperSize="9" scale="80" orientation="landscape" r:id="rId1"/>
  <headerFooter>
    <oddHeader>&amp;L&amp;F&amp;C&amp;A&amp;RLk  &amp;P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621"/>
  <sheetViews>
    <sheetView showGridLines="0" zoomScaleNormal="100" workbookViewId="0">
      <pane xSplit="3" ySplit="4" topLeftCell="D119" activePane="bottomRight" state="frozen"/>
      <selection activeCell="D149" sqref="D149"/>
      <selection pane="topRight" activeCell="D149" sqref="D149"/>
      <selection pane="bottomLeft" activeCell="D149" sqref="D149"/>
      <selection pane="bottomRight" activeCell="D149" sqref="D149"/>
    </sheetView>
  </sheetViews>
  <sheetFormatPr defaultRowHeight="15" outlineLevelRow="1" x14ac:dyDescent="0.25"/>
  <cols>
    <col min="1" max="1" width="20.5703125" style="1" customWidth="1"/>
    <col min="2" max="2" width="31.140625" style="37" customWidth="1"/>
    <col min="3" max="3" width="7.42578125" style="1" customWidth="1"/>
    <col min="4" max="28" width="10.28515625" style="1" customWidth="1"/>
    <col min="29" max="16384" width="9.140625" style="1"/>
  </cols>
  <sheetData>
    <row r="1" spans="1:30" s="64" customFormat="1" ht="22.5" customHeight="1" x14ac:dyDescent="0.25">
      <c r="A1" s="62" t="s">
        <v>243</v>
      </c>
      <c r="B1" s="63"/>
    </row>
    <row r="2" spans="1:30" s="64" customFormat="1" ht="15.75" customHeight="1" x14ac:dyDescent="0.25">
      <c r="A2" s="65"/>
      <c r="B2" s="66"/>
      <c r="C2" s="67"/>
      <c r="D2" s="68" t="s">
        <v>42</v>
      </c>
      <c r="E2" s="68" t="s">
        <v>95</v>
      </c>
      <c r="F2" s="68" t="s">
        <v>96</v>
      </c>
      <c r="G2" s="68" t="s">
        <v>97</v>
      </c>
      <c r="H2" s="68" t="s">
        <v>4</v>
      </c>
      <c r="I2" s="68" t="s">
        <v>5</v>
      </c>
      <c r="J2" s="68" t="s">
        <v>6</v>
      </c>
      <c r="K2" s="68" t="s">
        <v>7</v>
      </c>
      <c r="L2" s="68" t="s">
        <v>8</v>
      </c>
      <c r="M2" s="68" t="s">
        <v>9</v>
      </c>
      <c r="N2" s="68" t="s">
        <v>10</v>
      </c>
      <c r="O2" s="68" t="s">
        <v>11</v>
      </c>
      <c r="P2" s="68" t="s">
        <v>12</v>
      </c>
      <c r="Q2" s="68" t="s">
        <v>13</v>
      </c>
      <c r="R2" s="68" t="s">
        <v>14</v>
      </c>
      <c r="S2" s="68" t="s">
        <v>15</v>
      </c>
      <c r="T2" s="68" t="s">
        <v>16</v>
      </c>
      <c r="U2" s="68" t="s">
        <v>17</v>
      </c>
      <c r="V2" s="68" t="s">
        <v>18</v>
      </c>
      <c r="W2" s="68" t="s">
        <v>19</v>
      </c>
      <c r="X2" s="68" t="s">
        <v>88</v>
      </c>
      <c r="Y2" s="68" t="s">
        <v>89</v>
      </c>
      <c r="Z2" s="68" t="s">
        <v>90</v>
      </c>
      <c r="AA2" s="68" t="s">
        <v>91</v>
      </c>
      <c r="AB2" s="68" t="s">
        <v>92</v>
      </c>
      <c r="AC2" s="67"/>
      <c r="AD2" s="67"/>
    </row>
    <row r="3" spans="1:30" s="64" customFormat="1" ht="18" customHeight="1" x14ac:dyDescent="0.25">
      <c r="A3" s="69"/>
      <c r="B3" s="70"/>
      <c r="C3" s="71"/>
      <c r="D3" s="72">
        <f>'2. Tulud-kulud projektiga'!D3</f>
        <v>2020</v>
      </c>
      <c r="E3" s="72">
        <f>D3+1</f>
        <v>2021</v>
      </c>
      <c r="F3" s="72">
        <f t="shared" ref="F3:S3" si="0">E3+1</f>
        <v>2022</v>
      </c>
      <c r="G3" s="72">
        <f t="shared" si="0"/>
        <v>2023</v>
      </c>
      <c r="H3" s="72">
        <f t="shared" si="0"/>
        <v>2024</v>
      </c>
      <c r="I3" s="72">
        <f t="shared" si="0"/>
        <v>2025</v>
      </c>
      <c r="J3" s="72">
        <f t="shared" si="0"/>
        <v>2026</v>
      </c>
      <c r="K3" s="72">
        <f t="shared" si="0"/>
        <v>2027</v>
      </c>
      <c r="L3" s="72">
        <f t="shared" si="0"/>
        <v>2028</v>
      </c>
      <c r="M3" s="72">
        <f t="shared" si="0"/>
        <v>2029</v>
      </c>
      <c r="N3" s="72">
        <f t="shared" si="0"/>
        <v>2030</v>
      </c>
      <c r="O3" s="72">
        <f t="shared" si="0"/>
        <v>2031</v>
      </c>
      <c r="P3" s="72">
        <f t="shared" si="0"/>
        <v>2032</v>
      </c>
      <c r="Q3" s="72">
        <f t="shared" si="0"/>
        <v>2033</v>
      </c>
      <c r="R3" s="72">
        <f t="shared" si="0"/>
        <v>2034</v>
      </c>
      <c r="S3" s="72">
        <f t="shared" si="0"/>
        <v>2035</v>
      </c>
      <c r="T3" s="72">
        <f t="shared" ref="T3" si="1">S3+1</f>
        <v>2036</v>
      </c>
      <c r="U3" s="72">
        <f t="shared" ref="U3" si="2">T3+1</f>
        <v>2037</v>
      </c>
      <c r="V3" s="72">
        <f t="shared" ref="V3" si="3">U3+1</f>
        <v>2038</v>
      </c>
      <c r="W3" s="72">
        <f t="shared" ref="W3" si="4">V3+1</f>
        <v>2039</v>
      </c>
      <c r="X3" s="72">
        <f t="shared" ref="X3" si="5">W3+1</f>
        <v>2040</v>
      </c>
      <c r="Y3" s="72">
        <f t="shared" ref="Y3" si="6">X3+1</f>
        <v>2041</v>
      </c>
      <c r="Z3" s="72">
        <f t="shared" ref="Z3" si="7">Y3+1</f>
        <v>2042</v>
      </c>
      <c r="AA3" s="72">
        <f t="shared" ref="AA3" si="8">Z3+1</f>
        <v>2043</v>
      </c>
      <c r="AB3" s="72">
        <f t="shared" ref="AB3" si="9">AA3+1</f>
        <v>2044</v>
      </c>
      <c r="AC3" s="67"/>
      <c r="AD3" s="67"/>
    </row>
    <row r="4" spans="1:30" ht="4.5" customHeight="1" x14ac:dyDescent="0.25">
      <c r="A4" s="4"/>
      <c r="B4" s="39"/>
      <c r="C4" s="48"/>
      <c r="D4" s="49"/>
      <c r="E4" s="49"/>
      <c r="F4" s="49"/>
      <c r="G4" s="49"/>
      <c r="H4" s="49"/>
      <c r="I4" s="49"/>
      <c r="J4" s="49"/>
      <c r="K4" s="49"/>
      <c r="L4" s="49"/>
      <c r="M4" s="49"/>
      <c r="N4" s="49"/>
      <c r="O4" s="49"/>
      <c r="P4" s="49"/>
      <c r="Q4" s="49"/>
      <c r="R4" s="49"/>
      <c r="S4" s="49"/>
      <c r="T4" s="49"/>
      <c r="U4" s="49"/>
      <c r="V4" s="49"/>
      <c r="W4" s="49"/>
      <c r="X4" s="49"/>
      <c r="Y4" s="49"/>
      <c r="Z4" s="49"/>
      <c r="AA4" s="49"/>
      <c r="AB4" s="50"/>
      <c r="AC4" s="7"/>
      <c r="AD4" s="7"/>
    </row>
    <row r="5" spans="1:30" ht="18" customHeight="1" x14ac:dyDescent="0.25">
      <c r="A5" s="47" t="s">
        <v>40</v>
      </c>
      <c r="B5" s="43"/>
      <c r="C5" s="44" t="s">
        <v>2</v>
      </c>
      <c r="D5" s="45"/>
      <c r="E5" s="45"/>
      <c r="F5" s="45"/>
      <c r="G5" s="45"/>
      <c r="H5" s="45"/>
      <c r="I5" s="45"/>
      <c r="J5" s="45"/>
      <c r="K5" s="45"/>
      <c r="L5" s="45"/>
      <c r="M5" s="45"/>
      <c r="N5" s="45"/>
      <c r="O5" s="45"/>
      <c r="P5" s="45"/>
      <c r="Q5" s="45"/>
      <c r="R5" s="45"/>
      <c r="S5" s="45"/>
      <c r="T5" s="45"/>
      <c r="U5" s="45"/>
      <c r="V5" s="45"/>
      <c r="W5" s="45"/>
      <c r="X5" s="45"/>
      <c r="Y5" s="45"/>
      <c r="Z5" s="45"/>
      <c r="AA5" s="45"/>
      <c r="AB5" s="46"/>
      <c r="AC5" s="7"/>
      <c r="AD5" s="7"/>
    </row>
    <row r="6" spans="1:30" ht="9" customHeight="1" x14ac:dyDescent="0.25">
      <c r="A6" s="4"/>
      <c r="B6" s="39"/>
      <c r="C6" s="9"/>
      <c r="D6" s="9"/>
      <c r="E6" s="9"/>
      <c r="F6" s="9"/>
      <c r="G6" s="9"/>
      <c r="H6" s="9"/>
      <c r="I6" s="9"/>
      <c r="J6" s="9"/>
      <c r="K6" s="9"/>
      <c r="L6" s="9"/>
      <c r="M6" s="9"/>
      <c r="N6" s="9"/>
      <c r="O6" s="9"/>
      <c r="P6" s="9"/>
      <c r="Q6" s="9"/>
      <c r="R6" s="9"/>
      <c r="S6" s="9"/>
      <c r="T6" s="9"/>
      <c r="U6" s="9"/>
      <c r="V6" s="9"/>
      <c r="W6" s="9"/>
      <c r="X6" s="9"/>
      <c r="Y6" s="9"/>
      <c r="Z6" s="9"/>
      <c r="AA6" s="9"/>
      <c r="AB6" s="10"/>
      <c r="AC6" s="7"/>
      <c r="AD6" s="7"/>
    </row>
    <row r="7" spans="1:30" ht="15.75" customHeight="1" x14ac:dyDescent="0.25">
      <c r="A7" s="483" t="str">
        <f>'2. Tulud-kulud projektiga'!A7</f>
        <v>Toode/teenus 1</v>
      </c>
      <c r="B7" s="74" t="s">
        <v>317</v>
      </c>
      <c r="C7" s="75" t="str">
        <f>'2. Tulud-kulud projektiga'!C7</f>
        <v>tk</v>
      </c>
      <c r="D7" s="11"/>
      <c r="E7" s="11"/>
      <c r="F7" s="11"/>
      <c r="G7" s="11"/>
      <c r="H7" s="11"/>
      <c r="I7" s="11"/>
      <c r="J7" s="11"/>
      <c r="K7" s="11"/>
      <c r="L7" s="11"/>
      <c r="M7" s="11"/>
      <c r="N7" s="11"/>
      <c r="O7" s="11"/>
      <c r="P7" s="11"/>
      <c r="Q7" s="11"/>
      <c r="R7" s="11"/>
      <c r="S7" s="11"/>
      <c r="T7" s="11"/>
      <c r="U7" s="11"/>
      <c r="V7" s="11"/>
      <c r="W7" s="11"/>
      <c r="X7" s="11"/>
      <c r="Y7" s="11"/>
      <c r="Z7" s="11"/>
      <c r="AA7" s="11"/>
      <c r="AB7" s="11"/>
      <c r="AC7" s="7"/>
      <c r="AD7" s="7"/>
    </row>
    <row r="8" spans="1:30" ht="15.75" customHeight="1" x14ac:dyDescent="0.25">
      <c r="A8" s="483"/>
      <c r="B8" s="74" t="s">
        <v>0</v>
      </c>
      <c r="C8" s="75" t="s">
        <v>3</v>
      </c>
      <c r="D8" s="11"/>
      <c r="E8" s="11"/>
      <c r="F8" s="11"/>
      <c r="G8" s="11"/>
      <c r="H8" s="11"/>
      <c r="I8" s="11"/>
      <c r="J8" s="11"/>
      <c r="K8" s="11"/>
      <c r="L8" s="11"/>
      <c r="M8" s="11"/>
      <c r="N8" s="11"/>
      <c r="O8" s="11"/>
      <c r="P8" s="11"/>
      <c r="Q8" s="11"/>
      <c r="R8" s="11"/>
      <c r="S8" s="11"/>
      <c r="T8" s="11"/>
      <c r="U8" s="11"/>
      <c r="V8" s="11"/>
      <c r="W8" s="11"/>
      <c r="X8" s="11"/>
      <c r="Y8" s="11"/>
      <c r="Z8" s="11"/>
      <c r="AA8" s="11"/>
      <c r="AB8" s="11"/>
      <c r="AC8" s="7"/>
      <c r="AD8" s="7"/>
    </row>
    <row r="9" spans="1:30" ht="15.75" customHeight="1" x14ac:dyDescent="0.25">
      <c r="A9" s="483"/>
      <c r="B9" s="76" t="s">
        <v>1</v>
      </c>
      <c r="C9" s="77" t="s">
        <v>3</v>
      </c>
      <c r="D9" s="78">
        <f t="shared" ref="D9:S9" si="10">D7*D8</f>
        <v>0</v>
      </c>
      <c r="E9" s="78">
        <f t="shared" si="10"/>
        <v>0</v>
      </c>
      <c r="F9" s="78">
        <f t="shared" si="10"/>
        <v>0</v>
      </c>
      <c r="G9" s="78">
        <f t="shared" si="10"/>
        <v>0</v>
      </c>
      <c r="H9" s="78">
        <f t="shared" si="10"/>
        <v>0</v>
      </c>
      <c r="I9" s="78">
        <f t="shared" si="10"/>
        <v>0</v>
      </c>
      <c r="J9" s="78">
        <f t="shared" si="10"/>
        <v>0</v>
      </c>
      <c r="K9" s="78">
        <f t="shared" si="10"/>
        <v>0</v>
      </c>
      <c r="L9" s="78">
        <f t="shared" si="10"/>
        <v>0</v>
      </c>
      <c r="M9" s="78">
        <f t="shared" si="10"/>
        <v>0</v>
      </c>
      <c r="N9" s="78">
        <f t="shared" si="10"/>
        <v>0</v>
      </c>
      <c r="O9" s="78">
        <f t="shared" si="10"/>
        <v>0</v>
      </c>
      <c r="P9" s="78">
        <f t="shared" si="10"/>
        <v>0</v>
      </c>
      <c r="Q9" s="78">
        <f t="shared" si="10"/>
        <v>0</v>
      </c>
      <c r="R9" s="78">
        <f t="shared" si="10"/>
        <v>0</v>
      </c>
      <c r="S9" s="78">
        <f t="shared" si="10"/>
        <v>0</v>
      </c>
      <c r="T9" s="78">
        <f t="shared" ref="T9:AB9" si="11">T7*T8</f>
        <v>0</v>
      </c>
      <c r="U9" s="78">
        <f t="shared" si="11"/>
        <v>0</v>
      </c>
      <c r="V9" s="78">
        <f t="shared" si="11"/>
        <v>0</v>
      </c>
      <c r="W9" s="78">
        <f t="shared" si="11"/>
        <v>0</v>
      </c>
      <c r="X9" s="78">
        <f t="shared" si="11"/>
        <v>0</v>
      </c>
      <c r="Y9" s="78">
        <f t="shared" si="11"/>
        <v>0</v>
      </c>
      <c r="Z9" s="78">
        <f t="shared" si="11"/>
        <v>0</v>
      </c>
      <c r="AA9" s="78">
        <f t="shared" si="11"/>
        <v>0</v>
      </c>
      <c r="AB9" s="78">
        <f t="shared" si="11"/>
        <v>0</v>
      </c>
      <c r="AC9" s="7"/>
      <c r="AD9" s="7"/>
    </row>
    <row r="10" spans="1:30" ht="4.5" customHeight="1" x14ac:dyDescent="0.25">
      <c r="A10" s="73"/>
      <c r="B10" s="4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21"/>
      <c r="AC10" s="7"/>
      <c r="AD10" s="7"/>
    </row>
    <row r="11" spans="1:30" x14ac:dyDescent="0.25">
      <c r="A11" s="483" t="str">
        <f>'2. Tulud-kulud projektiga'!A11</f>
        <v>Toode/teenus 2</v>
      </c>
      <c r="B11" s="74" t="s">
        <v>317</v>
      </c>
      <c r="C11" s="75" t="s">
        <v>126</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7"/>
      <c r="AD11" s="7"/>
    </row>
    <row r="12" spans="1:30" x14ac:dyDescent="0.25">
      <c r="A12" s="483"/>
      <c r="B12" s="74" t="s">
        <v>0</v>
      </c>
      <c r="C12" s="75" t="s">
        <v>3</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7"/>
      <c r="AD12" s="7"/>
    </row>
    <row r="13" spans="1:30" x14ac:dyDescent="0.25">
      <c r="A13" s="483"/>
      <c r="B13" s="76" t="s">
        <v>1</v>
      </c>
      <c r="C13" s="77" t="s">
        <v>3</v>
      </c>
      <c r="D13" s="78">
        <f t="shared" ref="D13:S13" si="12">D11*D12</f>
        <v>0</v>
      </c>
      <c r="E13" s="78">
        <f t="shared" si="12"/>
        <v>0</v>
      </c>
      <c r="F13" s="78">
        <f t="shared" si="12"/>
        <v>0</v>
      </c>
      <c r="G13" s="78">
        <f t="shared" si="12"/>
        <v>0</v>
      </c>
      <c r="H13" s="78">
        <f t="shared" si="12"/>
        <v>0</v>
      </c>
      <c r="I13" s="78">
        <f t="shared" si="12"/>
        <v>0</v>
      </c>
      <c r="J13" s="78">
        <f t="shared" si="12"/>
        <v>0</v>
      </c>
      <c r="K13" s="78">
        <f t="shared" si="12"/>
        <v>0</v>
      </c>
      <c r="L13" s="78">
        <f t="shared" si="12"/>
        <v>0</v>
      </c>
      <c r="M13" s="78">
        <f t="shared" si="12"/>
        <v>0</v>
      </c>
      <c r="N13" s="78">
        <f t="shared" si="12"/>
        <v>0</v>
      </c>
      <c r="O13" s="78">
        <f t="shared" si="12"/>
        <v>0</v>
      </c>
      <c r="P13" s="78">
        <f t="shared" si="12"/>
        <v>0</v>
      </c>
      <c r="Q13" s="78">
        <f t="shared" si="12"/>
        <v>0</v>
      </c>
      <c r="R13" s="78">
        <f t="shared" si="12"/>
        <v>0</v>
      </c>
      <c r="S13" s="78">
        <f t="shared" si="12"/>
        <v>0</v>
      </c>
      <c r="T13" s="78">
        <f t="shared" ref="T13:AB13" si="13">T11*T12</f>
        <v>0</v>
      </c>
      <c r="U13" s="78">
        <f t="shared" si="13"/>
        <v>0</v>
      </c>
      <c r="V13" s="78">
        <f t="shared" si="13"/>
        <v>0</v>
      </c>
      <c r="W13" s="78">
        <f t="shared" si="13"/>
        <v>0</v>
      </c>
      <c r="X13" s="78">
        <f t="shared" si="13"/>
        <v>0</v>
      </c>
      <c r="Y13" s="78">
        <f t="shared" si="13"/>
        <v>0</v>
      </c>
      <c r="Z13" s="78">
        <f t="shared" si="13"/>
        <v>0</v>
      </c>
      <c r="AA13" s="78">
        <f t="shared" si="13"/>
        <v>0</v>
      </c>
      <c r="AB13" s="78">
        <f t="shared" si="13"/>
        <v>0</v>
      </c>
      <c r="AC13" s="7"/>
      <c r="AD13" s="7"/>
    </row>
    <row r="14" spans="1:30" ht="4.5" customHeight="1" x14ac:dyDescent="0.25">
      <c r="A14" s="73"/>
      <c r="B14" s="4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
      <c r="AC14" s="7"/>
      <c r="AD14" s="7"/>
    </row>
    <row r="15" spans="1:30" x14ac:dyDescent="0.25">
      <c r="A15" s="483" t="str">
        <f>'2. Tulud-kulud projektiga'!A15</f>
        <v>Toode/teenus 3</v>
      </c>
      <c r="B15" s="74" t="s">
        <v>317</v>
      </c>
      <c r="C15" s="75" t="s">
        <v>126</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7"/>
      <c r="AD15" s="7"/>
    </row>
    <row r="16" spans="1:30" x14ac:dyDescent="0.25">
      <c r="A16" s="483"/>
      <c r="B16" s="74" t="s">
        <v>0</v>
      </c>
      <c r="C16" s="75" t="s">
        <v>3</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7"/>
      <c r="AD16" s="7"/>
    </row>
    <row r="17" spans="1:30" x14ac:dyDescent="0.25">
      <c r="A17" s="483"/>
      <c r="B17" s="76" t="s">
        <v>1</v>
      </c>
      <c r="C17" s="77" t="s">
        <v>3</v>
      </c>
      <c r="D17" s="78">
        <f t="shared" ref="D17:S17" si="14">D15*D16</f>
        <v>0</v>
      </c>
      <c r="E17" s="78">
        <f t="shared" si="14"/>
        <v>0</v>
      </c>
      <c r="F17" s="78">
        <f t="shared" si="14"/>
        <v>0</v>
      </c>
      <c r="G17" s="78">
        <f t="shared" si="14"/>
        <v>0</v>
      </c>
      <c r="H17" s="78">
        <f t="shared" si="14"/>
        <v>0</v>
      </c>
      <c r="I17" s="78">
        <f t="shared" si="14"/>
        <v>0</v>
      </c>
      <c r="J17" s="78">
        <f t="shared" si="14"/>
        <v>0</v>
      </c>
      <c r="K17" s="78">
        <f t="shared" si="14"/>
        <v>0</v>
      </c>
      <c r="L17" s="78">
        <f t="shared" si="14"/>
        <v>0</v>
      </c>
      <c r="M17" s="78">
        <f t="shared" si="14"/>
        <v>0</v>
      </c>
      <c r="N17" s="78">
        <f t="shared" si="14"/>
        <v>0</v>
      </c>
      <c r="O17" s="78">
        <f t="shared" si="14"/>
        <v>0</v>
      </c>
      <c r="P17" s="78">
        <f t="shared" si="14"/>
        <v>0</v>
      </c>
      <c r="Q17" s="78">
        <f t="shared" si="14"/>
        <v>0</v>
      </c>
      <c r="R17" s="78">
        <f t="shared" si="14"/>
        <v>0</v>
      </c>
      <c r="S17" s="78">
        <f t="shared" si="14"/>
        <v>0</v>
      </c>
      <c r="T17" s="78">
        <f t="shared" ref="T17:AB17" si="15">T15*T16</f>
        <v>0</v>
      </c>
      <c r="U17" s="78">
        <f t="shared" si="15"/>
        <v>0</v>
      </c>
      <c r="V17" s="78">
        <f t="shared" si="15"/>
        <v>0</v>
      </c>
      <c r="W17" s="78">
        <f t="shared" si="15"/>
        <v>0</v>
      </c>
      <c r="X17" s="78">
        <f t="shared" si="15"/>
        <v>0</v>
      </c>
      <c r="Y17" s="78">
        <f t="shared" si="15"/>
        <v>0</v>
      </c>
      <c r="Z17" s="78">
        <f t="shared" si="15"/>
        <v>0</v>
      </c>
      <c r="AA17" s="78">
        <f t="shared" si="15"/>
        <v>0</v>
      </c>
      <c r="AB17" s="78">
        <f t="shared" si="15"/>
        <v>0</v>
      </c>
      <c r="AC17" s="7"/>
      <c r="AD17" s="7"/>
    </row>
    <row r="18" spans="1:30" ht="4.5" customHeight="1" x14ac:dyDescent="0.25">
      <c r="A18" s="73"/>
      <c r="B18" s="4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21"/>
      <c r="AC18" s="7"/>
      <c r="AD18" s="7"/>
    </row>
    <row r="19" spans="1:30" x14ac:dyDescent="0.25">
      <c r="A19" s="483" t="str">
        <f>'2. Tulud-kulud projektiga'!A19</f>
        <v>Toode/teenus 4</v>
      </c>
      <c r="B19" s="74" t="s">
        <v>318</v>
      </c>
      <c r="C19" s="75" t="s">
        <v>126</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7"/>
      <c r="AD19" s="7"/>
    </row>
    <row r="20" spans="1:30" x14ac:dyDescent="0.25">
      <c r="A20" s="483"/>
      <c r="B20" s="74" t="s">
        <v>0</v>
      </c>
      <c r="C20" s="75" t="s">
        <v>3</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7"/>
      <c r="AD20" s="7"/>
    </row>
    <row r="21" spans="1:30" x14ac:dyDescent="0.25">
      <c r="A21" s="483"/>
      <c r="B21" s="76" t="s">
        <v>1</v>
      </c>
      <c r="C21" s="77" t="s">
        <v>3</v>
      </c>
      <c r="D21" s="78">
        <f t="shared" ref="D21:S21" si="16">D19*D20</f>
        <v>0</v>
      </c>
      <c r="E21" s="78">
        <f t="shared" si="16"/>
        <v>0</v>
      </c>
      <c r="F21" s="78">
        <f t="shared" si="16"/>
        <v>0</v>
      </c>
      <c r="G21" s="78">
        <f t="shared" si="16"/>
        <v>0</v>
      </c>
      <c r="H21" s="78">
        <f t="shared" si="16"/>
        <v>0</v>
      </c>
      <c r="I21" s="78">
        <f t="shared" si="16"/>
        <v>0</v>
      </c>
      <c r="J21" s="78">
        <f t="shared" si="16"/>
        <v>0</v>
      </c>
      <c r="K21" s="78">
        <f t="shared" si="16"/>
        <v>0</v>
      </c>
      <c r="L21" s="78">
        <f t="shared" si="16"/>
        <v>0</v>
      </c>
      <c r="M21" s="78">
        <f t="shared" si="16"/>
        <v>0</v>
      </c>
      <c r="N21" s="78">
        <f t="shared" si="16"/>
        <v>0</v>
      </c>
      <c r="O21" s="78">
        <f t="shared" si="16"/>
        <v>0</v>
      </c>
      <c r="P21" s="78">
        <f t="shared" si="16"/>
        <v>0</v>
      </c>
      <c r="Q21" s="78">
        <f t="shared" si="16"/>
        <v>0</v>
      </c>
      <c r="R21" s="78">
        <f t="shared" si="16"/>
        <v>0</v>
      </c>
      <c r="S21" s="78">
        <f t="shared" si="16"/>
        <v>0</v>
      </c>
      <c r="T21" s="78">
        <f t="shared" ref="T21:AB21" si="17">T19*T20</f>
        <v>0</v>
      </c>
      <c r="U21" s="78">
        <f t="shared" si="17"/>
        <v>0</v>
      </c>
      <c r="V21" s="78">
        <f t="shared" si="17"/>
        <v>0</v>
      </c>
      <c r="W21" s="78">
        <f t="shared" si="17"/>
        <v>0</v>
      </c>
      <c r="X21" s="78">
        <f t="shared" si="17"/>
        <v>0</v>
      </c>
      <c r="Y21" s="78">
        <f t="shared" si="17"/>
        <v>0</v>
      </c>
      <c r="Z21" s="78">
        <f t="shared" si="17"/>
        <v>0</v>
      </c>
      <c r="AA21" s="78">
        <f t="shared" si="17"/>
        <v>0</v>
      </c>
      <c r="AB21" s="78">
        <f t="shared" si="17"/>
        <v>0</v>
      </c>
      <c r="AC21" s="7"/>
      <c r="AD21" s="7"/>
    </row>
    <row r="22" spans="1:30" ht="4.5" customHeight="1" x14ac:dyDescent="0.25">
      <c r="A22" s="73"/>
      <c r="B22" s="4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21"/>
      <c r="AC22" s="7"/>
      <c r="AD22" s="7"/>
    </row>
    <row r="23" spans="1:30" x14ac:dyDescent="0.25">
      <c r="A23" s="483" t="str">
        <f>'2. Tulud-kulud projektiga'!A23</f>
        <v>Toode/teenus 5</v>
      </c>
      <c r="B23" s="74" t="str">
        <f>'2. Tulud-kulud projektiga'!B23</f>
        <v>Ühik 5</v>
      </c>
      <c r="C23" s="75">
        <f>'2. Tulud-kulud projektiga'!C23</f>
        <v>0</v>
      </c>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7"/>
      <c r="AD23" s="7"/>
    </row>
    <row r="24" spans="1:30" ht="20.25" customHeight="1" x14ac:dyDescent="0.25">
      <c r="A24" s="483"/>
      <c r="B24" s="74" t="s">
        <v>0</v>
      </c>
      <c r="C24" s="75" t="s">
        <v>3</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7"/>
      <c r="AD24" s="7"/>
    </row>
    <row r="25" spans="1:30" x14ac:dyDescent="0.25">
      <c r="A25" s="483"/>
      <c r="B25" s="76" t="s">
        <v>1</v>
      </c>
      <c r="C25" s="77" t="s">
        <v>3</v>
      </c>
      <c r="D25" s="78">
        <f t="shared" ref="D25:S25" si="18">D23*D24</f>
        <v>0</v>
      </c>
      <c r="E25" s="78">
        <f t="shared" si="18"/>
        <v>0</v>
      </c>
      <c r="F25" s="78">
        <f t="shared" si="18"/>
        <v>0</v>
      </c>
      <c r="G25" s="78">
        <f t="shared" si="18"/>
        <v>0</v>
      </c>
      <c r="H25" s="78">
        <f t="shared" si="18"/>
        <v>0</v>
      </c>
      <c r="I25" s="78">
        <f t="shared" si="18"/>
        <v>0</v>
      </c>
      <c r="J25" s="78">
        <f t="shared" si="18"/>
        <v>0</v>
      </c>
      <c r="K25" s="78">
        <f t="shared" si="18"/>
        <v>0</v>
      </c>
      <c r="L25" s="78">
        <f t="shared" si="18"/>
        <v>0</v>
      </c>
      <c r="M25" s="78">
        <f t="shared" si="18"/>
        <v>0</v>
      </c>
      <c r="N25" s="78">
        <f t="shared" si="18"/>
        <v>0</v>
      </c>
      <c r="O25" s="78">
        <f t="shared" si="18"/>
        <v>0</v>
      </c>
      <c r="P25" s="78">
        <f t="shared" si="18"/>
        <v>0</v>
      </c>
      <c r="Q25" s="78">
        <f t="shared" si="18"/>
        <v>0</v>
      </c>
      <c r="R25" s="78">
        <f t="shared" si="18"/>
        <v>0</v>
      </c>
      <c r="S25" s="78">
        <f t="shared" si="18"/>
        <v>0</v>
      </c>
      <c r="T25" s="78">
        <f t="shared" ref="T25:AB25" si="19">T23*T24</f>
        <v>0</v>
      </c>
      <c r="U25" s="78">
        <f t="shared" si="19"/>
        <v>0</v>
      </c>
      <c r="V25" s="78">
        <f t="shared" si="19"/>
        <v>0</v>
      </c>
      <c r="W25" s="78">
        <f t="shared" si="19"/>
        <v>0</v>
      </c>
      <c r="X25" s="78">
        <f t="shared" si="19"/>
        <v>0</v>
      </c>
      <c r="Y25" s="78">
        <f t="shared" si="19"/>
        <v>0</v>
      </c>
      <c r="Z25" s="78">
        <f t="shared" si="19"/>
        <v>0</v>
      </c>
      <c r="AA25" s="78">
        <f t="shared" si="19"/>
        <v>0</v>
      </c>
      <c r="AB25" s="78">
        <f t="shared" si="19"/>
        <v>0</v>
      </c>
      <c r="AC25" s="7"/>
      <c r="AD25" s="7"/>
    </row>
    <row r="26" spans="1:30" ht="15" customHeight="1" x14ac:dyDescent="0.25">
      <c r="A26" s="73"/>
      <c r="B26" s="4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21"/>
      <c r="AC26" s="7"/>
      <c r="AD26" s="7"/>
    </row>
    <row r="27" spans="1:30" outlineLevel="1" x14ac:dyDescent="0.25">
      <c r="A27" s="483" t="str">
        <f>'2. Tulud-kulud projektiga'!A27</f>
        <v>Toode/teenus 6</v>
      </c>
      <c r="B27" s="74" t="str">
        <f>'2. Tulud-kulud projektiga'!B27</f>
        <v>Ühik 6</v>
      </c>
      <c r="C27" s="75">
        <f>'2. Tulud-kulud projektiga'!C27</f>
        <v>0</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7"/>
      <c r="AD27" s="7"/>
    </row>
    <row r="28" spans="1:30" outlineLevel="1" x14ac:dyDescent="0.25">
      <c r="A28" s="483"/>
      <c r="B28" s="74" t="s">
        <v>0</v>
      </c>
      <c r="C28" s="75" t="s">
        <v>3</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7"/>
      <c r="AD28" s="7"/>
    </row>
    <row r="29" spans="1:30" outlineLevel="1" x14ac:dyDescent="0.25">
      <c r="A29" s="483"/>
      <c r="B29" s="76" t="s">
        <v>1</v>
      </c>
      <c r="C29" s="77" t="s">
        <v>3</v>
      </c>
      <c r="D29" s="78">
        <f t="shared" ref="D29:S29" si="20">D27*D28</f>
        <v>0</v>
      </c>
      <c r="E29" s="78">
        <f t="shared" si="20"/>
        <v>0</v>
      </c>
      <c r="F29" s="78">
        <f t="shared" si="20"/>
        <v>0</v>
      </c>
      <c r="G29" s="78">
        <f t="shared" si="20"/>
        <v>0</v>
      </c>
      <c r="H29" s="78">
        <f t="shared" si="20"/>
        <v>0</v>
      </c>
      <c r="I29" s="78">
        <f t="shared" si="20"/>
        <v>0</v>
      </c>
      <c r="J29" s="78">
        <f t="shared" si="20"/>
        <v>0</v>
      </c>
      <c r="K29" s="78">
        <f t="shared" si="20"/>
        <v>0</v>
      </c>
      <c r="L29" s="78">
        <f t="shared" si="20"/>
        <v>0</v>
      </c>
      <c r="M29" s="78">
        <f t="shared" si="20"/>
        <v>0</v>
      </c>
      <c r="N29" s="78">
        <f t="shared" si="20"/>
        <v>0</v>
      </c>
      <c r="O29" s="78">
        <f t="shared" si="20"/>
        <v>0</v>
      </c>
      <c r="P29" s="78">
        <f t="shared" si="20"/>
        <v>0</v>
      </c>
      <c r="Q29" s="78">
        <f t="shared" si="20"/>
        <v>0</v>
      </c>
      <c r="R29" s="78">
        <f t="shared" si="20"/>
        <v>0</v>
      </c>
      <c r="S29" s="78">
        <f t="shared" si="20"/>
        <v>0</v>
      </c>
      <c r="T29" s="78">
        <f t="shared" ref="T29:AB29" si="21">T27*T28</f>
        <v>0</v>
      </c>
      <c r="U29" s="78">
        <f t="shared" si="21"/>
        <v>0</v>
      </c>
      <c r="V29" s="78">
        <f t="shared" si="21"/>
        <v>0</v>
      </c>
      <c r="W29" s="78">
        <f t="shared" si="21"/>
        <v>0</v>
      </c>
      <c r="X29" s="78">
        <f t="shared" si="21"/>
        <v>0</v>
      </c>
      <c r="Y29" s="78">
        <f t="shared" si="21"/>
        <v>0</v>
      </c>
      <c r="Z29" s="78">
        <f t="shared" si="21"/>
        <v>0</v>
      </c>
      <c r="AA29" s="78">
        <f t="shared" si="21"/>
        <v>0</v>
      </c>
      <c r="AB29" s="78">
        <f t="shared" si="21"/>
        <v>0</v>
      </c>
      <c r="AC29" s="7"/>
      <c r="AD29" s="7"/>
    </row>
    <row r="30" spans="1:30" ht="4.5" customHeight="1" outlineLevel="1" x14ac:dyDescent="0.25">
      <c r="A30" s="73"/>
      <c r="B30" s="4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21"/>
      <c r="AC30" s="7"/>
      <c r="AD30" s="7"/>
    </row>
    <row r="31" spans="1:30" outlineLevel="1" x14ac:dyDescent="0.25">
      <c r="A31" s="483" t="str">
        <f>'2. Tulud-kulud projektiga'!A31</f>
        <v>Toode/teenus 7</v>
      </c>
      <c r="B31" s="74" t="str">
        <f>'2. Tulud-kulud projektiga'!B31</f>
        <v>Ühik 7</v>
      </c>
      <c r="C31" s="75">
        <f>'2. Tulud-kulud projektiga'!C31</f>
        <v>0</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7"/>
      <c r="AD31" s="7"/>
    </row>
    <row r="32" spans="1:30" outlineLevel="1" x14ac:dyDescent="0.25">
      <c r="A32" s="483"/>
      <c r="B32" s="74" t="s">
        <v>0</v>
      </c>
      <c r="C32" s="75" t="s">
        <v>3</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7"/>
      <c r="AD32" s="7"/>
    </row>
    <row r="33" spans="1:30" outlineLevel="1" x14ac:dyDescent="0.25">
      <c r="A33" s="483"/>
      <c r="B33" s="76" t="s">
        <v>1</v>
      </c>
      <c r="C33" s="77" t="s">
        <v>3</v>
      </c>
      <c r="D33" s="78">
        <f t="shared" ref="D33:S33" si="22">D31*D32</f>
        <v>0</v>
      </c>
      <c r="E33" s="78">
        <f t="shared" si="22"/>
        <v>0</v>
      </c>
      <c r="F33" s="78">
        <f t="shared" si="22"/>
        <v>0</v>
      </c>
      <c r="G33" s="78">
        <f t="shared" si="22"/>
        <v>0</v>
      </c>
      <c r="H33" s="78">
        <f t="shared" si="22"/>
        <v>0</v>
      </c>
      <c r="I33" s="78">
        <f t="shared" si="22"/>
        <v>0</v>
      </c>
      <c r="J33" s="78">
        <f t="shared" si="22"/>
        <v>0</v>
      </c>
      <c r="K33" s="78">
        <f t="shared" si="22"/>
        <v>0</v>
      </c>
      <c r="L33" s="78">
        <f t="shared" si="22"/>
        <v>0</v>
      </c>
      <c r="M33" s="78">
        <f t="shared" si="22"/>
        <v>0</v>
      </c>
      <c r="N33" s="78">
        <f t="shared" si="22"/>
        <v>0</v>
      </c>
      <c r="O33" s="78">
        <f t="shared" si="22"/>
        <v>0</v>
      </c>
      <c r="P33" s="78">
        <f t="shared" si="22"/>
        <v>0</v>
      </c>
      <c r="Q33" s="78">
        <f t="shared" si="22"/>
        <v>0</v>
      </c>
      <c r="R33" s="78">
        <f t="shared" si="22"/>
        <v>0</v>
      </c>
      <c r="S33" s="78">
        <f t="shared" si="22"/>
        <v>0</v>
      </c>
      <c r="T33" s="78">
        <f t="shared" ref="T33:AB33" si="23">T31*T32</f>
        <v>0</v>
      </c>
      <c r="U33" s="78">
        <f t="shared" si="23"/>
        <v>0</v>
      </c>
      <c r="V33" s="78">
        <f t="shared" si="23"/>
        <v>0</v>
      </c>
      <c r="W33" s="78">
        <f t="shared" si="23"/>
        <v>0</v>
      </c>
      <c r="X33" s="78">
        <f t="shared" si="23"/>
        <v>0</v>
      </c>
      <c r="Y33" s="78">
        <f t="shared" si="23"/>
        <v>0</v>
      </c>
      <c r="Z33" s="78">
        <f t="shared" si="23"/>
        <v>0</v>
      </c>
      <c r="AA33" s="78">
        <f t="shared" si="23"/>
        <v>0</v>
      </c>
      <c r="AB33" s="78">
        <f t="shared" si="23"/>
        <v>0</v>
      </c>
      <c r="AC33" s="7"/>
      <c r="AD33" s="7"/>
    </row>
    <row r="34" spans="1:30" ht="4.5" customHeight="1" outlineLevel="1" x14ac:dyDescent="0.25">
      <c r="A34" s="73"/>
      <c r="B34" s="4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21"/>
      <c r="AC34" s="7"/>
      <c r="AD34" s="7"/>
    </row>
    <row r="35" spans="1:30" outlineLevel="1" x14ac:dyDescent="0.25">
      <c r="A35" s="483" t="str">
        <f>'2. Tulud-kulud projektiga'!A35</f>
        <v>Toode/teenus 8</v>
      </c>
      <c r="B35" s="74" t="str">
        <f>'2. Tulud-kulud projektiga'!B35</f>
        <v>Ühik 8</v>
      </c>
      <c r="C35" s="75">
        <f>'2. Tulud-kulud projektiga'!C35</f>
        <v>0</v>
      </c>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7"/>
      <c r="AD35" s="7"/>
    </row>
    <row r="36" spans="1:30" outlineLevel="1" x14ac:dyDescent="0.25">
      <c r="A36" s="483"/>
      <c r="B36" s="74" t="s">
        <v>0</v>
      </c>
      <c r="C36" s="75" t="s">
        <v>3</v>
      </c>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7"/>
      <c r="AD36" s="7"/>
    </row>
    <row r="37" spans="1:30" outlineLevel="1" x14ac:dyDescent="0.25">
      <c r="A37" s="483"/>
      <c r="B37" s="76" t="s">
        <v>1</v>
      </c>
      <c r="C37" s="77" t="s">
        <v>3</v>
      </c>
      <c r="D37" s="78">
        <f t="shared" ref="D37:S37" si="24">D35*D36</f>
        <v>0</v>
      </c>
      <c r="E37" s="78">
        <f t="shared" si="24"/>
        <v>0</v>
      </c>
      <c r="F37" s="78">
        <f t="shared" si="24"/>
        <v>0</v>
      </c>
      <c r="G37" s="78">
        <f t="shared" si="24"/>
        <v>0</v>
      </c>
      <c r="H37" s="78">
        <f t="shared" si="24"/>
        <v>0</v>
      </c>
      <c r="I37" s="78">
        <f t="shared" si="24"/>
        <v>0</v>
      </c>
      <c r="J37" s="78">
        <f t="shared" si="24"/>
        <v>0</v>
      </c>
      <c r="K37" s="78">
        <f t="shared" si="24"/>
        <v>0</v>
      </c>
      <c r="L37" s="78">
        <f t="shared" si="24"/>
        <v>0</v>
      </c>
      <c r="M37" s="78">
        <f t="shared" si="24"/>
        <v>0</v>
      </c>
      <c r="N37" s="78">
        <f t="shared" si="24"/>
        <v>0</v>
      </c>
      <c r="O37" s="78">
        <f t="shared" si="24"/>
        <v>0</v>
      </c>
      <c r="P37" s="78">
        <f t="shared" si="24"/>
        <v>0</v>
      </c>
      <c r="Q37" s="78">
        <f t="shared" si="24"/>
        <v>0</v>
      </c>
      <c r="R37" s="78">
        <f t="shared" si="24"/>
        <v>0</v>
      </c>
      <c r="S37" s="78">
        <f t="shared" si="24"/>
        <v>0</v>
      </c>
      <c r="T37" s="78">
        <f t="shared" ref="T37:AB37" si="25">T35*T36</f>
        <v>0</v>
      </c>
      <c r="U37" s="78">
        <f t="shared" si="25"/>
        <v>0</v>
      </c>
      <c r="V37" s="78">
        <f t="shared" si="25"/>
        <v>0</v>
      </c>
      <c r="W37" s="78">
        <f t="shared" si="25"/>
        <v>0</v>
      </c>
      <c r="X37" s="78">
        <f t="shared" si="25"/>
        <v>0</v>
      </c>
      <c r="Y37" s="78">
        <f t="shared" si="25"/>
        <v>0</v>
      </c>
      <c r="Z37" s="78">
        <f t="shared" si="25"/>
        <v>0</v>
      </c>
      <c r="AA37" s="78">
        <f t="shared" si="25"/>
        <v>0</v>
      </c>
      <c r="AB37" s="78">
        <f t="shared" si="25"/>
        <v>0</v>
      </c>
      <c r="AC37" s="7"/>
      <c r="AD37" s="7"/>
    </row>
    <row r="38" spans="1:30" ht="4.5" customHeight="1" outlineLevel="1" x14ac:dyDescent="0.25">
      <c r="A38" s="73"/>
      <c r="B38" s="4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21"/>
      <c r="AC38" s="7"/>
      <c r="AD38" s="7"/>
    </row>
    <row r="39" spans="1:30" outlineLevel="1" x14ac:dyDescent="0.25">
      <c r="A39" s="483" t="str">
        <f>'2. Tulud-kulud projektiga'!A39</f>
        <v>Toode/teenus 9</v>
      </c>
      <c r="B39" s="74" t="str">
        <f>'2. Tulud-kulud projektiga'!B39</f>
        <v>Ühik 9</v>
      </c>
      <c r="C39" s="75">
        <f>'2. Tulud-kulud projektiga'!C39</f>
        <v>0</v>
      </c>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7"/>
      <c r="AD39" s="7"/>
    </row>
    <row r="40" spans="1:30" outlineLevel="1" x14ac:dyDescent="0.25">
      <c r="A40" s="483"/>
      <c r="B40" s="74" t="s">
        <v>0</v>
      </c>
      <c r="C40" s="75" t="s">
        <v>3</v>
      </c>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7"/>
      <c r="AD40" s="7"/>
    </row>
    <row r="41" spans="1:30" outlineLevel="1" x14ac:dyDescent="0.25">
      <c r="A41" s="483"/>
      <c r="B41" s="76" t="s">
        <v>1</v>
      </c>
      <c r="C41" s="77" t="s">
        <v>3</v>
      </c>
      <c r="D41" s="78">
        <f t="shared" ref="D41:S41" si="26">D39*D40</f>
        <v>0</v>
      </c>
      <c r="E41" s="78">
        <f t="shared" si="26"/>
        <v>0</v>
      </c>
      <c r="F41" s="78">
        <f t="shared" si="26"/>
        <v>0</v>
      </c>
      <c r="G41" s="78">
        <f t="shared" si="26"/>
        <v>0</v>
      </c>
      <c r="H41" s="78">
        <f t="shared" si="26"/>
        <v>0</v>
      </c>
      <c r="I41" s="78">
        <f t="shared" si="26"/>
        <v>0</v>
      </c>
      <c r="J41" s="78">
        <f t="shared" si="26"/>
        <v>0</v>
      </c>
      <c r="K41" s="78">
        <f t="shared" si="26"/>
        <v>0</v>
      </c>
      <c r="L41" s="78">
        <f t="shared" si="26"/>
        <v>0</v>
      </c>
      <c r="M41" s="78">
        <f t="shared" si="26"/>
        <v>0</v>
      </c>
      <c r="N41" s="78">
        <f t="shared" si="26"/>
        <v>0</v>
      </c>
      <c r="O41" s="78">
        <f t="shared" si="26"/>
        <v>0</v>
      </c>
      <c r="P41" s="78">
        <f t="shared" si="26"/>
        <v>0</v>
      </c>
      <c r="Q41" s="78">
        <f t="shared" si="26"/>
        <v>0</v>
      </c>
      <c r="R41" s="78">
        <f t="shared" si="26"/>
        <v>0</v>
      </c>
      <c r="S41" s="78">
        <f t="shared" si="26"/>
        <v>0</v>
      </c>
      <c r="T41" s="78">
        <f t="shared" ref="T41:AB41" si="27">T39*T40</f>
        <v>0</v>
      </c>
      <c r="U41" s="78">
        <f t="shared" si="27"/>
        <v>0</v>
      </c>
      <c r="V41" s="78">
        <f t="shared" si="27"/>
        <v>0</v>
      </c>
      <c r="W41" s="78">
        <f t="shared" si="27"/>
        <v>0</v>
      </c>
      <c r="X41" s="78">
        <f t="shared" si="27"/>
        <v>0</v>
      </c>
      <c r="Y41" s="78">
        <f t="shared" si="27"/>
        <v>0</v>
      </c>
      <c r="Z41" s="78">
        <f t="shared" si="27"/>
        <v>0</v>
      </c>
      <c r="AA41" s="78">
        <f t="shared" si="27"/>
        <v>0</v>
      </c>
      <c r="AB41" s="78">
        <f t="shared" si="27"/>
        <v>0</v>
      </c>
      <c r="AC41" s="7"/>
      <c r="AD41" s="7"/>
    </row>
    <row r="42" spans="1:30" ht="16.5" customHeight="1" outlineLevel="1" x14ac:dyDescent="0.25">
      <c r="A42" s="73"/>
      <c r="B42" s="4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21"/>
      <c r="AC42" s="7"/>
      <c r="AD42" s="7"/>
    </row>
    <row r="43" spans="1:30" outlineLevel="1" x14ac:dyDescent="0.25">
      <c r="A43" s="483" t="str">
        <f>'2. Tulud-kulud projektiga'!A43</f>
        <v>Toode/teenus 10</v>
      </c>
      <c r="B43" s="74" t="str">
        <f>'2. Tulud-kulud projektiga'!B43</f>
        <v>Ühik 10</v>
      </c>
      <c r="C43" s="75">
        <f>'2. Tulud-kulud projektiga'!C43</f>
        <v>0</v>
      </c>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7"/>
      <c r="AD43" s="7"/>
    </row>
    <row r="44" spans="1:30" outlineLevel="1" x14ac:dyDescent="0.25">
      <c r="A44" s="483"/>
      <c r="B44" s="74" t="s">
        <v>0</v>
      </c>
      <c r="C44" s="75" t="s">
        <v>3</v>
      </c>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7"/>
      <c r="AD44" s="7"/>
    </row>
    <row r="45" spans="1:30" outlineLevel="1" x14ac:dyDescent="0.25">
      <c r="A45" s="483"/>
      <c r="B45" s="76" t="s">
        <v>1</v>
      </c>
      <c r="C45" s="77" t="s">
        <v>3</v>
      </c>
      <c r="D45" s="78">
        <f t="shared" ref="D45:S45" si="28">D43*D44</f>
        <v>0</v>
      </c>
      <c r="E45" s="78">
        <f t="shared" si="28"/>
        <v>0</v>
      </c>
      <c r="F45" s="78">
        <f t="shared" si="28"/>
        <v>0</v>
      </c>
      <c r="G45" s="78">
        <f t="shared" si="28"/>
        <v>0</v>
      </c>
      <c r="H45" s="78">
        <f t="shared" si="28"/>
        <v>0</v>
      </c>
      <c r="I45" s="78">
        <f t="shared" si="28"/>
        <v>0</v>
      </c>
      <c r="J45" s="78">
        <f t="shared" si="28"/>
        <v>0</v>
      </c>
      <c r="K45" s="78">
        <f t="shared" si="28"/>
        <v>0</v>
      </c>
      <c r="L45" s="78">
        <f t="shared" si="28"/>
        <v>0</v>
      </c>
      <c r="M45" s="78">
        <f t="shared" si="28"/>
        <v>0</v>
      </c>
      <c r="N45" s="78">
        <f t="shared" si="28"/>
        <v>0</v>
      </c>
      <c r="O45" s="78">
        <f t="shared" si="28"/>
        <v>0</v>
      </c>
      <c r="P45" s="78">
        <f t="shared" si="28"/>
        <v>0</v>
      </c>
      <c r="Q45" s="78">
        <f t="shared" si="28"/>
        <v>0</v>
      </c>
      <c r="R45" s="78">
        <f t="shared" si="28"/>
        <v>0</v>
      </c>
      <c r="S45" s="78">
        <f t="shared" si="28"/>
        <v>0</v>
      </c>
      <c r="T45" s="78">
        <f t="shared" ref="T45:AB45" si="29">T43*T44</f>
        <v>0</v>
      </c>
      <c r="U45" s="78">
        <f t="shared" si="29"/>
        <v>0</v>
      </c>
      <c r="V45" s="78">
        <f t="shared" si="29"/>
        <v>0</v>
      </c>
      <c r="W45" s="78">
        <f t="shared" si="29"/>
        <v>0</v>
      </c>
      <c r="X45" s="78">
        <f t="shared" si="29"/>
        <v>0</v>
      </c>
      <c r="Y45" s="78">
        <f t="shared" si="29"/>
        <v>0</v>
      </c>
      <c r="Z45" s="78">
        <f t="shared" si="29"/>
        <v>0</v>
      </c>
      <c r="AA45" s="78">
        <f t="shared" si="29"/>
        <v>0</v>
      </c>
      <c r="AB45" s="78">
        <f t="shared" si="29"/>
        <v>0</v>
      </c>
      <c r="AC45" s="7"/>
      <c r="AD45" s="7"/>
    </row>
    <row r="46" spans="1:30" ht="15.75" customHeight="1" x14ac:dyDescent="0.25">
      <c r="A46" s="22"/>
      <c r="B46" s="4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21"/>
      <c r="AC46" s="7"/>
      <c r="AD46" s="7"/>
    </row>
    <row r="47" spans="1:30" ht="20.25" customHeight="1" x14ac:dyDescent="0.25">
      <c r="A47" s="486" t="str">
        <f>'2. Tulud-kulud projektiga'!A47</f>
        <v>Muu tulu (nimetage)</v>
      </c>
      <c r="B47" s="487"/>
      <c r="C47" s="77" t="s">
        <v>3</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7"/>
      <c r="AD47" s="7"/>
    </row>
    <row r="48" spans="1:30" ht="21.75" customHeight="1" x14ac:dyDescent="0.25">
      <c r="A48" s="486" t="str">
        <f>'2. Tulud-kulud projektiga'!A48</f>
        <v>Muu tulu (nimetage)</v>
      </c>
      <c r="B48" s="487"/>
      <c r="C48" s="77" t="s">
        <v>3</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7"/>
      <c r="AD48" s="7"/>
    </row>
    <row r="49" spans="1:31" ht="21.75" customHeight="1" x14ac:dyDescent="0.25">
      <c r="A49" s="486" t="str">
        <f>'2. Tulud-kulud projektiga'!A49</f>
        <v>Muu tulu (nimetage)</v>
      </c>
      <c r="B49" s="487"/>
      <c r="C49" s="77" t="s">
        <v>3</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7"/>
      <c r="AD49" s="7"/>
    </row>
    <row r="50" spans="1:31" ht="21.75" customHeight="1" x14ac:dyDescent="0.25">
      <c r="A50" s="486" t="str">
        <f>'2. Tulud-kulud projektiga'!A50</f>
        <v>Muu tulu (nimetage)</v>
      </c>
      <c r="B50" s="487"/>
      <c r="C50" s="77" t="s">
        <v>3</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7"/>
      <c r="AD50" s="7"/>
    </row>
    <row r="51" spans="1:31" ht="21.75" customHeight="1" x14ac:dyDescent="0.25">
      <c r="A51" s="486" t="str">
        <f>'2. Tulud-kulud projektiga'!A51</f>
        <v>Muu tulu (nimetage)</v>
      </c>
      <c r="B51" s="487"/>
      <c r="C51" s="77" t="s">
        <v>3</v>
      </c>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7"/>
      <c r="AD51" s="7"/>
    </row>
    <row r="52" spans="1:31" ht="4.5" customHeight="1" x14ac:dyDescent="0.25">
      <c r="A52" s="4"/>
      <c r="B52" s="39"/>
      <c r="C52" s="9"/>
      <c r="D52" s="9"/>
      <c r="E52" s="9"/>
      <c r="F52" s="9"/>
      <c r="G52" s="9"/>
      <c r="H52" s="9"/>
      <c r="I52" s="9"/>
      <c r="J52" s="9"/>
      <c r="K52" s="9"/>
      <c r="L52" s="9"/>
      <c r="M52" s="9"/>
      <c r="N52" s="9"/>
      <c r="O52" s="9"/>
      <c r="P52" s="9"/>
      <c r="Q52" s="9"/>
      <c r="R52" s="9"/>
      <c r="S52" s="9"/>
      <c r="T52" s="9"/>
      <c r="U52" s="9"/>
      <c r="V52" s="9"/>
      <c r="W52" s="9"/>
      <c r="X52" s="9"/>
      <c r="Y52" s="9"/>
      <c r="Z52" s="9"/>
      <c r="AA52" s="9"/>
      <c r="AB52" s="10"/>
      <c r="AC52" s="7"/>
      <c r="AD52" s="7"/>
    </row>
    <row r="53" spans="1:31" s="3" customFormat="1" ht="21" customHeight="1" x14ac:dyDescent="0.25">
      <c r="A53" s="488" t="s">
        <v>20</v>
      </c>
      <c r="B53" s="489"/>
      <c r="C53" s="79" t="s">
        <v>3</v>
      </c>
      <c r="D53" s="80">
        <f t="shared" ref="D53:S53" si="30">D9+D13+D17+D21+D25+D29+D33+D37+D41+D45+D47+D48+D49+D50+D51</f>
        <v>0</v>
      </c>
      <c r="E53" s="80">
        <f t="shared" si="30"/>
        <v>0</v>
      </c>
      <c r="F53" s="80">
        <f t="shared" si="30"/>
        <v>0</v>
      </c>
      <c r="G53" s="80">
        <f t="shared" si="30"/>
        <v>0</v>
      </c>
      <c r="H53" s="80">
        <f t="shared" si="30"/>
        <v>0</v>
      </c>
      <c r="I53" s="80">
        <f t="shared" si="30"/>
        <v>0</v>
      </c>
      <c r="J53" s="80">
        <f t="shared" si="30"/>
        <v>0</v>
      </c>
      <c r="K53" s="80">
        <f t="shared" si="30"/>
        <v>0</v>
      </c>
      <c r="L53" s="80">
        <f t="shared" si="30"/>
        <v>0</v>
      </c>
      <c r="M53" s="80">
        <f t="shared" si="30"/>
        <v>0</v>
      </c>
      <c r="N53" s="80">
        <f t="shared" si="30"/>
        <v>0</v>
      </c>
      <c r="O53" s="80">
        <f t="shared" si="30"/>
        <v>0</v>
      </c>
      <c r="P53" s="80">
        <f t="shared" si="30"/>
        <v>0</v>
      </c>
      <c r="Q53" s="80">
        <f t="shared" si="30"/>
        <v>0</v>
      </c>
      <c r="R53" s="80">
        <f t="shared" si="30"/>
        <v>0</v>
      </c>
      <c r="S53" s="80">
        <f t="shared" si="30"/>
        <v>0</v>
      </c>
      <c r="T53" s="80">
        <f t="shared" ref="T53:AB53" si="31">T9+T13+T17+T21+T25+T29+T33+T37+T41+T45+T47+T48+T49+T50+T51</f>
        <v>0</v>
      </c>
      <c r="U53" s="80">
        <f t="shared" si="31"/>
        <v>0</v>
      </c>
      <c r="V53" s="80">
        <f t="shared" si="31"/>
        <v>0</v>
      </c>
      <c r="W53" s="80">
        <f t="shared" si="31"/>
        <v>0</v>
      </c>
      <c r="X53" s="80">
        <f t="shared" si="31"/>
        <v>0</v>
      </c>
      <c r="Y53" s="80">
        <f t="shared" si="31"/>
        <v>0</v>
      </c>
      <c r="Z53" s="80">
        <f t="shared" si="31"/>
        <v>0</v>
      </c>
      <c r="AA53" s="80">
        <f t="shared" si="31"/>
        <v>0</v>
      </c>
      <c r="AB53" s="80">
        <f t="shared" si="31"/>
        <v>0</v>
      </c>
      <c r="AC53" s="8"/>
      <c r="AD53" s="8"/>
    </row>
    <row r="54" spans="1:31" ht="16.5" customHeight="1" x14ac:dyDescent="0.25">
      <c r="A54" s="4"/>
      <c r="B54" s="39"/>
      <c r="C54" s="9"/>
      <c r="D54" s="9"/>
      <c r="E54" s="9"/>
      <c r="F54" s="9"/>
      <c r="G54" s="9"/>
      <c r="H54" s="9"/>
      <c r="I54" s="9"/>
      <c r="J54" s="9"/>
      <c r="K54" s="9"/>
      <c r="L54" s="9"/>
      <c r="M54" s="9"/>
      <c r="N54" s="9"/>
      <c r="O54" s="9"/>
      <c r="P54" s="9"/>
      <c r="Q54" s="9"/>
      <c r="R54" s="9"/>
      <c r="S54" s="9"/>
      <c r="T54" s="9"/>
      <c r="U54" s="9"/>
      <c r="V54" s="9"/>
      <c r="W54" s="9"/>
      <c r="X54" s="9"/>
      <c r="Y54" s="9"/>
      <c r="Z54" s="9"/>
      <c r="AA54" s="9"/>
      <c r="AB54" s="10"/>
      <c r="AC54" s="7"/>
      <c r="AD54" s="7"/>
    </row>
    <row r="55" spans="1:31" ht="9" customHeight="1" x14ac:dyDescent="0.25">
      <c r="B55" s="3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1:31" ht="15.75" x14ac:dyDescent="0.25">
      <c r="A56" s="5" t="s">
        <v>27</v>
      </c>
      <c r="B56" s="3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1" ht="12" customHeight="1" x14ac:dyDescent="0.25">
      <c r="A57" s="4"/>
      <c r="B57" s="39"/>
      <c r="C57" s="9"/>
      <c r="D57" s="9"/>
      <c r="E57" s="9"/>
      <c r="F57" s="9"/>
      <c r="G57" s="9"/>
      <c r="H57" s="9"/>
      <c r="I57" s="9"/>
      <c r="J57" s="9"/>
      <c r="K57" s="9"/>
      <c r="L57" s="9"/>
      <c r="M57" s="9"/>
      <c r="N57" s="9"/>
      <c r="O57" s="9"/>
      <c r="P57" s="9"/>
      <c r="Q57" s="9"/>
      <c r="R57" s="9"/>
      <c r="S57" s="9"/>
      <c r="T57" s="9"/>
      <c r="U57" s="9"/>
      <c r="V57" s="9"/>
      <c r="W57" s="9"/>
      <c r="X57" s="9"/>
      <c r="Y57" s="9"/>
      <c r="Z57" s="9"/>
      <c r="AA57" s="9"/>
      <c r="AB57" s="10"/>
      <c r="AC57" s="7"/>
      <c r="AD57" s="7"/>
    </row>
    <row r="58" spans="1:31" x14ac:dyDescent="0.25">
      <c r="A58" s="490" t="s">
        <v>144</v>
      </c>
      <c r="B58" s="74" t="str">
        <f>'2. Tulud-kulud projektiga'!B57</f>
        <v>Üldkulu 1</v>
      </c>
      <c r="C58" s="75" t="s">
        <v>3</v>
      </c>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24"/>
      <c r="AD58" s="24"/>
      <c r="AE58" s="25"/>
    </row>
    <row r="59" spans="1:31" x14ac:dyDescent="0.25">
      <c r="A59" s="490"/>
      <c r="B59" s="74" t="str">
        <f>'2. Tulud-kulud projektiga'!B58</f>
        <v>Üldkulu 2</v>
      </c>
      <c r="C59" s="75" t="s">
        <v>3</v>
      </c>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24"/>
      <c r="AD59" s="24"/>
      <c r="AE59" s="25"/>
    </row>
    <row r="60" spans="1:31" x14ac:dyDescent="0.25">
      <c r="A60" s="490"/>
      <c r="B60" s="74" t="str">
        <f>'2. Tulud-kulud projektiga'!B59</f>
        <v>Üldkulu 3</v>
      </c>
      <c r="C60" s="75" t="s">
        <v>3</v>
      </c>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24"/>
      <c r="AD60" s="24"/>
      <c r="AE60" s="25"/>
    </row>
    <row r="61" spans="1:31" x14ac:dyDescent="0.25">
      <c r="A61" s="490"/>
      <c r="B61" s="74" t="str">
        <f>'2. Tulud-kulud projektiga'!B60</f>
        <v>Üldkulu 4</v>
      </c>
      <c r="C61" s="75" t="s">
        <v>3</v>
      </c>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24"/>
      <c r="AD61" s="24"/>
      <c r="AE61" s="25"/>
    </row>
    <row r="62" spans="1:31" x14ac:dyDescent="0.25">
      <c r="A62" s="490"/>
      <c r="B62" s="74" t="str">
        <f>'2. Tulud-kulud projektiga'!B61</f>
        <v>Üldkulu 5</v>
      </c>
      <c r="C62" s="75" t="s">
        <v>3</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24"/>
      <c r="AD62" s="24"/>
      <c r="AE62" s="25"/>
    </row>
    <row r="63" spans="1:31" x14ac:dyDescent="0.25">
      <c r="A63" s="490"/>
      <c r="B63" s="74" t="str">
        <f>'2. Tulud-kulud projektiga'!B62</f>
        <v>Üldkulu 6</v>
      </c>
      <c r="C63" s="75" t="s">
        <v>3</v>
      </c>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24"/>
      <c r="AD63" s="24"/>
      <c r="AE63" s="25"/>
    </row>
    <row r="64" spans="1:31" x14ac:dyDescent="0.25">
      <c r="A64" s="490"/>
      <c r="B64" s="74" t="str">
        <f>'2. Tulud-kulud projektiga'!B63</f>
        <v>Üldkulu 7</v>
      </c>
      <c r="C64" s="75" t="s">
        <v>3</v>
      </c>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24"/>
      <c r="AD64" s="24"/>
      <c r="AE64" s="25"/>
    </row>
    <row r="65" spans="1:31" x14ac:dyDescent="0.25">
      <c r="A65" s="490"/>
      <c r="B65" s="74" t="str">
        <f>'2. Tulud-kulud projektiga'!B64</f>
        <v>Üldkulu 8</v>
      </c>
      <c r="C65" s="75" t="s">
        <v>3</v>
      </c>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24"/>
      <c r="AD65" s="24"/>
      <c r="AE65" s="25"/>
    </row>
    <row r="66" spans="1:31" ht="18.75" customHeight="1" x14ac:dyDescent="0.25">
      <c r="A66" s="490"/>
      <c r="B66" s="74" t="str">
        <f>'2. Tulud-kulud projektiga'!B65</f>
        <v>Üldkulu 9</v>
      </c>
      <c r="C66" s="75" t="s">
        <v>3</v>
      </c>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24"/>
      <c r="AD66" s="24"/>
      <c r="AE66" s="25"/>
    </row>
    <row r="67" spans="1:31" x14ac:dyDescent="0.25">
      <c r="A67" s="490"/>
      <c r="B67" s="74" t="str">
        <f>'2. Tulud-kulud projektiga'!B66</f>
        <v>Üldkulu 10</v>
      </c>
      <c r="C67" s="75" t="s">
        <v>3</v>
      </c>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24"/>
      <c r="AD67" s="24"/>
      <c r="AE67" s="25"/>
    </row>
    <row r="68" spans="1:31" outlineLevel="1" x14ac:dyDescent="0.25">
      <c r="A68" s="490"/>
      <c r="B68" s="74" t="str">
        <f>'2. Tulud-kulud projektiga'!B67</f>
        <v>Üldkulu 11</v>
      </c>
      <c r="C68" s="75" t="s">
        <v>3</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24"/>
      <c r="AD68" s="24"/>
      <c r="AE68" s="25"/>
    </row>
    <row r="69" spans="1:31" outlineLevel="1" x14ac:dyDescent="0.25">
      <c r="A69" s="490"/>
      <c r="B69" s="74" t="str">
        <f>'2. Tulud-kulud projektiga'!B68</f>
        <v>Üldkulu 12</v>
      </c>
      <c r="C69" s="75" t="s">
        <v>3</v>
      </c>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24"/>
      <c r="AD69" s="24"/>
      <c r="AE69" s="25"/>
    </row>
    <row r="70" spans="1:31" outlineLevel="1" x14ac:dyDescent="0.25">
      <c r="A70" s="490"/>
      <c r="B70" s="74" t="str">
        <f>'2. Tulud-kulud projektiga'!B69</f>
        <v>Üldkulu 13</v>
      </c>
      <c r="C70" s="75" t="s">
        <v>3</v>
      </c>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24"/>
      <c r="AD70" s="24"/>
      <c r="AE70" s="25"/>
    </row>
    <row r="71" spans="1:31" outlineLevel="1" x14ac:dyDescent="0.25">
      <c r="A71" s="490"/>
      <c r="B71" s="74" t="str">
        <f>'2. Tulud-kulud projektiga'!B70</f>
        <v>Üldkulu 14</v>
      </c>
      <c r="C71" s="75" t="s">
        <v>3</v>
      </c>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24"/>
      <c r="AD71" s="24"/>
      <c r="AE71" s="25"/>
    </row>
    <row r="72" spans="1:31" outlineLevel="1" x14ac:dyDescent="0.25">
      <c r="A72" s="490"/>
      <c r="B72" s="74" t="str">
        <f>'2. Tulud-kulud projektiga'!B71</f>
        <v>Üldkulu 15</v>
      </c>
      <c r="C72" s="75" t="s">
        <v>3</v>
      </c>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24"/>
      <c r="AD72" s="24"/>
      <c r="AE72" s="25"/>
    </row>
    <row r="73" spans="1:31" x14ac:dyDescent="0.25">
      <c r="A73" s="484" t="s">
        <v>129</v>
      </c>
      <c r="B73" s="485"/>
      <c r="C73" s="81"/>
      <c r="D73" s="82">
        <f>SUM(D58:D72)</f>
        <v>0</v>
      </c>
      <c r="E73" s="82">
        <f t="shared" ref="E73:AB73" si="32">SUM(E58:E72)</f>
        <v>0</v>
      </c>
      <c r="F73" s="82">
        <f t="shared" si="32"/>
        <v>0</v>
      </c>
      <c r="G73" s="82">
        <f t="shared" si="32"/>
        <v>0</v>
      </c>
      <c r="H73" s="82">
        <f t="shared" si="32"/>
        <v>0</v>
      </c>
      <c r="I73" s="82">
        <f t="shared" si="32"/>
        <v>0</v>
      </c>
      <c r="J73" s="82">
        <f t="shared" si="32"/>
        <v>0</v>
      </c>
      <c r="K73" s="82">
        <f t="shared" si="32"/>
        <v>0</v>
      </c>
      <c r="L73" s="82">
        <f t="shared" si="32"/>
        <v>0</v>
      </c>
      <c r="M73" s="82">
        <f t="shared" si="32"/>
        <v>0</v>
      </c>
      <c r="N73" s="82">
        <f t="shared" si="32"/>
        <v>0</v>
      </c>
      <c r="O73" s="82">
        <f t="shared" si="32"/>
        <v>0</v>
      </c>
      <c r="P73" s="82">
        <f t="shared" si="32"/>
        <v>0</v>
      </c>
      <c r="Q73" s="82">
        <f t="shared" si="32"/>
        <v>0</v>
      </c>
      <c r="R73" s="82">
        <f t="shared" si="32"/>
        <v>0</v>
      </c>
      <c r="S73" s="82">
        <f t="shared" si="32"/>
        <v>0</v>
      </c>
      <c r="T73" s="82">
        <f t="shared" si="32"/>
        <v>0</v>
      </c>
      <c r="U73" s="82">
        <f t="shared" si="32"/>
        <v>0</v>
      </c>
      <c r="V73" s="82">
        <f t="shared" si="32"/>
        <v>0</v>
      </c>
      <c r="W73" s="82">
        <f t="shared" si="32"/>
        <v>0</v>
      </c>
      <c r="X73" s="82">
        <f t="shared" si="32"/>
        <v>0</v>
      </c>
      <c r="Y73" s="82">
        <f t="shared" si="32"/>
        <v>0</v>
      </c>
      <c r="Z73" s="82">
        <f t="shared" si="32"/>
        <v>0</v>
      </c>
      <c r="AA73" s="82">
        <f t="shared" si="32"/>
        <v>0</v>
      </c>
      <c r="AB73" s="82">
        <f t="shared" si="32"/>
        <v>0</v>
      </c>
      <c r="AC73" s="24"/>
      <c r="AD73" s="24"/>
      <c r="AE73" s="25"/>
    </row>
    <row r="74" spans="1:31" ht="15" customHeight="1" x14ac:dyDescent="0.25">
      <c r="A74" s="4"/>
      <c r="B74" s="39"/>
      <c r="C74" s="9"/>
      <c r="D74" s="26"/>
      <c r="E74" s="26"/>
      <c r="F74" s="26"/>
      <c r="G74" s="26"/>
      <c r="H74" s="26"/>
      <c r="I74" s="26"/>
      <c r="J74" s="26"/>
      <c r="K74" s="26"/>
      <c r="L74" s="26"/>
      <c r="M74" s="26"/>
      <c r="N74" s="26"/>
      <c r="O74" s="26"/>
      <c r="P74" s="26"/>
      <c r="Q74" s="26"/>
      <c r="R74" s="26"/>
      <c r="S74" s="26"/>
      <c r="T74" s="26"/>
      <c r="U74" s="26"/>
      <c r="V74" s="26"/>
      <c r="W74" s="26"/>
      <c r="X74" s="26"/>
      <c r="Y74" s="26"/>
      <c r="Z74" s="26"/>
      <c r="AA74" s="26"/>
      <c r="AB74" s="27"/>
      <c r="AC74" s="24"/>
      <c r="AD74" s="24"/>
      <c r="AE74" s="25"/>
    </row>
    <row r="75" spans="1:31" ht="15" customHeight="1" x14ac:dyDescent="0.25">
      <c r="A75" s="493" t="s">
        <v>142</v>
      </c>
      <c r="B75" s="240" t="str">
        <f>'2. Tulud-kulud projektiga'!B74</f>
        <v>Ametinimetus (tegevusvaldkond)</v>
      </c>
      <c r="C75" s="75" t="s">
        <v>3</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24"/>
      <c r="AD75" s="24"/>
      <c r="AE75" s="25"/>
    </row>
    <row r="76" spans="1:31" x14ac:dyDescent="0.25">
      <c r="A76" s="494"/>
      <c r="B76" s="240" t="str">
        <f>'2. Tulud-kulud projektiga'!B75</f>
        <v>Ametinimetus (tegevusvaldkond)</v>
      </c>
      <c r="C76" s="75" t="s">
        <v>3</v>
      </c>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24"/>
      <c r="AD76" s="24"/>
      <c r="AE76" s="25"/>
    </row>
    <row r="77" spans="1:31" x14ac:dyDescent="0.25">
      <c r="A77" s="494"/>
      <c r="B77" s="240" t="str">
        <f>'2. Tulud-kulud projektiga'!B76</f>
        <v>Ametinimetus (tegevusvaldkond)</v>
      </c>
      <c r="C77" s="75" t="s">
        <v>3</v>
      </c>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24"/>
      <c r="AD77" s="24"/>
      <c r="AE77" s="25"/>
    </row>
    <row r="78" spans="1:31" x14ac:dyDescent="0.25">
      <c r="A78" s="494"/>
      <c r="B78" s="240" t="str">
        <f>'2. Tulud-kulud projektiga'!B77</f>
        <v>Ametinimetus (tegevusvaldkond)</v>
      </c>
      <c r="C78" s="75" t="s">
        <v>3</v>
      </c>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24"/>
      <c r="AD78" s="24"/>
      <c r="AE78" s="25"/>
    </row>
    <row r="79" spans="1:31" x14ac:dyDescent="0.25">
      <c r="A79" s="494"/>
      <c r="B79" s="240" t="str">
        <f>'2. Tulud-kulud projektiga'!B78</f>
        <v>Ametinimetus (tegevusvaldkond)</v>
      </c>
      <c r="C79" s="75" t="s">
        <v>3</v>
      </c>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24"/>
      <c r="AD79" s="24"/>
      <c r="AE79" s="25"/>
    </row>
    <row r="80" spans="1:31" x14ac:dyDescent="0.25">
      <c r="A80" s="494"/>
      <c r="B80" s="240" t="str">
        <f>'2. Tulud-kulud projektiga'!B79</f>
        <v>Ametinimetus (tegevusvaldkond)</v>
      </c>
      <c r="C80" s="75" t="s">
        <v>3</v>
      </c>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24"/>
      <c r="AD80" s="24"/>
      <c r="AE80" s="25"/>
    </row>
    <row r="81" spans="1:31" x14ac:dyDescent="0.25">
      <c r="A81" s="494"/>
      <c r="B81" s="240" t="str">
        <f>'2. Tulud-kulud projektiga'!B80</f>
        <v>Ametinimetus (tegevusvaldkond)</v>
      </c>
      <c r="C81" s="75" t="s">
        <v>3</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24"/>
      <c r="AD81" s="24"/>
      <c r="AE81" s="25"/>
    </row>
    <row r="82" spans="1:31" x14ac:dyDescent="0.25">
      <c r="A82" s="494"/>
      <c r="B82" s="240" t="str">
        <f>'2. Tulud-kulud projektiga'!B81</f>
        <v>Ametinimetus (tegevusvaldkond)</v>
      </c>
      <c r="C82" s="75" t="s">
        <v>3</v>
      </c>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24"/>
      <c r="AD82" s="24"/>
      <c r="AE82" s="25"/>
    </row>
    <row r="83" spans="1:31" x14ac:dyDescent="0.25">
      <c r="A83" s="494"/>
      <c r="B83" s="240" t="str">
        <f>'2. Tulud-kulud projektiga'!B82</f>
        <v>Ametinimetus (tegevusvaldkond)</v>
      </c>
      <c r="C83" s="75" t="s">
        <v>3</v>
      </c>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24"/>
      <c r="AD83" s="24"/>
      <c r="AE83" s="25"/>
    </row>
    <row r="84" spans="1:31" x14ac:dyDescent="0.25">
      <c r="A84" s="494"/>
      <c r="B84" s="240" t="str">
        <f>'2. Tulud-kulud projektiga'!B83</f>
        <v>Ametinimetus (tegevusvaldkond)</v>
      </c>
      <c r="C84" s="75" t="s">
        <v>3</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24"/>
      <c r="AD84" s="24"/>
      <c r="AE84" s="25"/>
    </row>
    <row r="85" spans="1:31" x14ac:dyDescent="0.25">
      <c r="A85" s="494"/>
      <c r="B85" s="240" t="str">
        <f>'2. Tulud-kulud projektiga'!B84</f>
        <v>Ametinimetus (tegevusvaldkond)</v>
      </c>
      <c r="C85" s="75" t="s">
        <v>3</v>
      </c>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24"/>
      <c r="AD85" s="24"/>
      <c r="AE85" s="25"/>
    </row>
    <row r="86" spans="1:31" x14ac:dyDescent="0.25">
      <c r="A86" s="494"/>
      <c r="B86" s="240" t="str">
        <f>'2. Tulud-kulud projektiga'!B85</f>
        <v>Ametinimetus (tegevusvaldkond)</v>
      </c>
      <c r="C86" s="75" t="s">
        <v>3</v>
      </c>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24"/>
      <c r="AD86" s="24"/>
      <c r="AE86" s="25"/>
    </row>
    <row r="87" spans="1:31" x14ac:dyDescent="0.25">
      <c r="A87" s="494"/>
      <c r="B87" s="240" t="str">
        <f>'2. Tulud-kulud projektiga'!B86</f>
        <v>Brutotasud kokku</v>
      </c>
      <c r="C87" s="75" t="s">
        <v>3</v>
      </c>
      <c r="D87" s="310">
        <f>SUM(D75:D84)</f>
        <v>0</v>
      </c>
      <c r="E87" s="310">
        <f t="shared" ref="E87:AB87" si="33">SUM(E75:E84)</f>
        <v>0</v>
      </c>
      <c r="F87" s="310">
        <f t="shared" si="33"/>
        <v>0</v>
      </c>
      <c r="G87" s="310">
        <f t="shared" si="33"/>
        <v>0</v>
      </c>
      <c r="H87" s="310">
        <f t="shared" si="33"/>
        <v>0</v>
      </c>
      <c r="I87" s="310">
        <f t="shared" si="33"/>
        <v>0</v>
      </c>
      <c r="J87" s="310">
        <f t="shared" si="33"/>
        <v>0</v>
      </c>
      <c r="K87" s="310">
        <f t="shared" si="33"/>
        <v>0</v>
      </c>
      <c r="L87" s="310">
        <f t="shared" si="33"/>
        <v>0</v>
      </c>
      <c r="M87" s="310">
        <f t="shared" si="33"/>
        <v>0</v>
      </c>
      <c r="N87" s="310">
        <f t="shared" si="33"/>
        <v>0</v>
      </c>
      <c r="O87" s="310">
        <f t="shared" si="33"/>
        <v>0</v>
      </c>
      <c r="P87" s="310">
        <f t="shared" si="33"/>
        <v>0</v>
      </c>
      <c r="Q87" s="310">
        <f t="shared" si="33"/>
        <v>0</v>
      </c>
      <c r="R87" s="310">
        <f t="shared" si="33"/>
        <v>0</v>
      </c>
      <c r="S87" s="310">
        <f t="shared" si="33"/>
        <v>0</v>
      </c>
      <c r="T87" s="310">
        <f t="shared" si="33"/>
        <v>0</v>
      </c>
      <c r="U87" s="310">
        <f t="shared" si="33"/>
        <v>0</v>
      </c>
      <c r="V87" s="310">
        <f t="shared" si="33"/>
        <v>0</v>
      </c>
      <c r="W87" s="310">
        <f t="shared" si="33"/>
        <v>0</v>
      </c>
      <c r="X87" s="310">
        <f t="shared" si="33"/>
        <v>0</v>
      </c>
      <c r="Y87" s="310">
        <f t="shared" si="33"/>
        <v>0</v>
      </c>
      <c r="Z87" s="310">
        <f t="shared" si="33"/>
        <v>0</v>
      </c>
      <c r="AA87" s="310">
        <f t="shared" si="33"/>
        <v>0</v>
      </c>
      <c r="AB87" s="310">
        <f t="shared" si="33"/>
        <v>0</v>
      </c>
      <c r="AC87" s="24"/>
      <c r="AD87" s="24"/>
      <c r="AE87" s="25"/>
    </row>
    <row r="88" spans="1:31" ht="18.75" customHeight="1" x14ac:dyDescent="0.25">
      <c r="A88" s="495"/>
      <c r="B88" s="240" t="str">
        <f>'2. Tulud-kulud projektiga'!B87</f>
        <v>Sotsiaal- ja tk.m.</v>
      </c>
      <c r="C88" s="75" t="s">
        <v>3</v>
      </c>
      <c r="D88" s="310">
        <f>D87*Maksumäärad!B5</f>
        <v>0</v>
      </c>
      <c r="E88" s="310">
        <f>E87*Maksumäärad!C5</f>
        <v>0</v>
      </c>
      <c r="F88" s="310">
        <f>F87*Maksumäärad!D5</f>
        <v>0</v>
      </c>
      <c r="G88" s="310">
        <f>G87*Maksumäärad!E5</f>
        <v>0</v>
      </c>
      <c r="H88" s="310">
        <f>H87*Maksumäärad!F5</f>
        <v>0</v>
      </c>
      <c r="I88" s="310">
        <f>I87*Maksumäärad!G5</f>
        <v>0</v>
      </c>
      <c r="J88" s="310">
        <f>J87*Maksumäärad!H5</f>
        <v>0</v>
      </c>
      <c r="K88" s="310">
        <f>K87*Maksumäärad!I5</f>
        <v>0</v>
      </c>
      <c r="L88" s="310">
        <f>L87*Maksumäärad!J5</f>
        <v>0</v>
      </c>
      <c r="M88" s="310">
        <f>M87*Maksumäärad!K5</f>
        <v>0</v>
      </c>
      <c r="N88" s="310">
        <f>N87*Maksumäärad!L5</f>
        <v>0</v>
      </c>
      <c r="O88" s="310">
        <f>O87*Maksumäärad!M5</f>
        <v>0</v>
      </c>
      <c r="P88" s="310">
        <f>P87*Maksumäärad!N5</f>
        <v>0</v>
      </c>
      <c r="Q88" s="310">
        <f>Q87*Maksumäärad!O5</f>
        <v>0</v>
      </c>
      <c r="R88" s="310">
        <f>R87*Maksumäärad!P5</f>
        <v>0</v>
      </c>
      <c r="S88" s="310">
        <f>S87*Maksumäärad!Q5</f>
        <v>0</v>
      </c>
      <c r="T88" s="310">
        <f>T87*Maksumäärad!R5</f>
        <v>0</v>
      </c>
      <c r="U88" s="310">
        <f>U87*Maksumäärad!S5</f>
        <v>0</v>
      </c>
      <c r="V88" s="310">
        <f>V87*Maksumäärad!T5</f>
        <v>0</v>
      </c>
      <c r="W88" s="310">
        <f>W87*Maksumäärad!U5</f>
        <v>0</v>
      </c>
      <c r="X88" s="310">
        <f>X87*Maksumäärad!V5</f>
        <v>0</v>
      </c>
      <c r="Y88" s="310">
        <f>Y87*Maksumäärad!W5</f>
        <v>0</v>
      </c>
      <c r="Z88" s="310">
        <f>Z87*Maksumäärad!X5</f>
        <v>0</v>
      </c>
      <c r="AA88" s="310">
        <f>AA87*Maksumäärad!Y5</f>
        <v>0</v>
      </c>
      <c r="AB88" s="310">
        <f>AB87*Maksumäärad!Z5</f>
        <v>0</v>
      </c>
      <c r="AC88" s="24"/>
      <c r="AD88" s="24"/>
      <c r="AE88" s="25"/>
    </row>
    <row r="89" spans="1:31" ht="18.75" customHeight="1" x14ac:dyDescent="0.25">
      <c r="A89" s="484" t="s">
        <v>131</v>
      </c>
      <c r="B89" s="485"/>
      <c r="C89" s="81"/>
      <c r="D89" s="311">
        <f>SUM(D87:D88)</f>
        <v>0</v>
      </c>
      <c r="E89" s="311">
        <f t="shared" ref="E89:AB89" si="34">SUM(E87:E88)</f>
        <v>0</v>
      </c>
      <c r="F89" s="311">
        <f t="shared" si="34"/>
        <v>0</v>
      </c>
      <c r="G89" s="311">
        <f t="shared" si="34"/>
        <v>0</v>
      </c>
      <c r="H89" s="311">
        <f t="shared" si="34"/>
        <v>0</v>
      </c>
      <c r="I89" s="311">
        <f t="shared" si="34"/>
        <v>0</v>
      </c>
      <c r="J89" s="311">
        <f t="shared" si="34"/>
        <v>0</v>
      </c>
      <c r="K89" s="311">
        <f t="shared" si="34"/>
        <v>0</v>
      </c>
      <c r="L89" s="311">
        <f t="shared" si="34"/>
        <v>0</v>
      </c>
      <c r="M89" s="311">
        <f t="shared" si="34"/>
        <v>0</v>
      </c>
      <c r="N89" s="311">
        <f t="shared" si="34"/>
        <v>0</v>
      </c>
      <c r="O89" s="311">
        <f t="shared" si="34"/>
        <v>0</v>
      </c>
      <c r="P89" s="311">
        <f t="shared" si="34"/>
        <v>0</v>
      </c>
      <c r="Q89" s="311">
        <f t="shared" si="34"/>
        <v>0</v>
      </c>
      <c r="R89" s="311">
        <f t="shared" si="34"/>
        <v>0</v>
      </c>
      <c r="S89" s="311">
        <f t="shared" si="34"/>
        <v>0</v>
      </c>
      <c r="T89" s="311">
        <f t="shared" si="34"/>
        <v>0</v>
      </c>
      <c r="U89" s="311">
        <f t="shared" si="34"/>
        <v>0</v>
      </c>
      <c r="V89" s="311">
        <f t="shared" si="34"/>
        <v>0</v>
      </c>
      <c r="W89" s="311">
        <f t="shared" si="34"/>
        <v>0</v>
      </c>
      <c r="X89" s="311">
        <f t="shared" si="34"/>
        <v>0</v>
      </c>
      <c r="Y89" s="311">
        <f t="shared" si="34"/>
        <v>0</v>
      </c>
      <c r="Z89" s="311">
        <f t="shared" si="34"/>
        <v>0</v>
      </c>
      <c r="AA89" s="311">
        <f t="shared" si="34"/>
        <v>0</v>
      </c>
      <c r="AB89" s="311">
        <f t="shared" si="34"/>
        <v>0</v>
      </c>
      <c r="AC89" s="24"/>
      <c r="AD89" s="24"/>
      <c r="AE89" s="25"/>
    </row>
    <row r="90" spans="1:31" ht="18.75" customHeight="1" x14ac:dyDescent="0.25">
      <c r="A90" s="4"/>
      <c r="B90" s="39"/>
      <c r="C90" s="9"/>
      <c r="D90" s="26"/>
      <c r="E90" s="26"/>
      <c r="F90" s="26"/>
      <c r="G90" s="26"/>
      <c r="H90" s="26"/>
      <c r="I90" s="26"/>
      <c r="J90" s="26"/>
      <c r="K90" s="26"/>
      <c r="L90" s="26"/>
      <c r="M90" s="26"/>
      <c r="N90" s="26"/>
      <c r="O90" s="26"/>
      <c r="P90" s="26"/>
      <c r="Q90" s="26"/>
      <c r="R90" s="26"/>
      <c r="S90" s="26"/>
      <c r="T90" s="26"/>
      <c r="U90" s="26"/>
      <c r="V90" s="26"/>
      <c r="W90" s="26"/>
      <c r="X90" s="26"/>
      <c r="Y90" s="26"/>
      <c r="Z90" s="26"/>
      <c r="AA90" s="26"/>
      <c r="AB90" s="27"/>
      <c r="AC90" s="24"/>
      <c r="AD90" s="24"/>
      <c r="AE90" s="25"/>
    </row>
    <row r="91" spans="1:31" ht="18.75" customHeight="1" x14ac:dyDescent="0.25">
      <c r="A91" s="493" t="str">
        <f>'1.1. Uue projekti kulud'!A28</f>
        <v xml:space="preserve">Tegevusvaldkond 1 </v>
      </c>
      <c r="B91" s="74" t="str">
        <f>'2. Tulud-kulud projektiga'!B90</f>
        <v>Kulu 1</v>
      </c>
      <c r="C91" s="75" t="s">
        <v>3</v>
      </c>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24"/>
      <c r="AD91" s="24"/>
      <c r="AE91" s="25"/>
    </row>
    <row r="92" spans="1:31" ht="18.75" customHeight="1" x14ac:dyDescent="0.25">
      <c r="A92" s="494"/>
      <c r="B92" s="74" t="str">
        <f>'2. Tulud-kulud projektiga'!B91</f>
        <v>Kulu 2</v>
      </c>
      <c r="C92" s="75" t="s">
        <v>3</v>
      </c>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24"/>
      <c r="AD92" s="24"/>
      <c r="AE92" s="25"/>
    </row>
    <row r="93" spans="1:31" ht="18.75" customHeight="1" x14ac:dyDescent="0.25">
      <c r="A93" s="494"/>
      <c r="B93" s="74" t="str">
        <f>'2. Tulud-kulud projektiga'!B92</f>
        <v>Kulu 3</v>
      </c>
      <c r="C93" s="75" t="s">
        <v>3</v>
      </c>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24"/>
      <c r="AD93" s="24"/>
      <c r="AE93" s="25"/>
    </row>
    <row r="94" spans="1:31" x14ac:dyDescent="0.25">
      <c r="A94" s="494"/>
      <c r="B94" s="74" t="str">
        <f>'2. Tulud-kulud projektiga'!B93</f>
        <v>Kulu 4</v>
      </c>
      <c r="C94" s="75" t="s">
        <v>3</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24"/>
      <c r="AD94" s="24"/>
      <c r="AE94" s="25"/>
    </row>
    <row r="95" spans="1:31" x14ac:dyDescent="0.25">
      <c r="A95" s="494"/>
      <c r="B95" s="74" t="str">
        <f>'2. Tulud-kulud projektiga'!B94</f>
        <v>Kulu 5</v>
      </c>
      <c r="C95" s="75" t="s">
        <v>3</v>
      </c>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24"/>
      <c r="AD95" s="24"/>
      <c r="AE95" s="25"/>
    </row>
    <row r="96" spans="1:31" hidden="1" outlineLevel="1" x14ac:dyDescent="0.25">
      <c r="A96" s="494"/>
      <c r="B96" s="74" t="str">
        <f>'2. Tulud-kulud projektiga'!B95</f>
        <v>Kulu 6</v>
      </c>
      <c r="C96" s="75" t="s">
        <v>3</v>
      </c>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24"/>
      <c r="AD96" s="24"/>
      <c r="AE96" s="25"/>
    </row>
    <row r="97" spans="1:31" hidden="1" outlineLevel="1" x14ac:dyDescent="0.25">
      <c r="A97" s="494"/>
      <c r="B97" s="74" t="str">
        <f>'2. Tulud-kulud projektiga'!B96</f>
        <v>Kulu 7</v>
      </c>
      <c r="C97" s="75" t="s">
        <v>3</v>
      </c>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24"/>
      <c r="AD97" s="24"/>
      <c r="AE97" s="25"/>
    </row>
    <row r="98" spans="1:31" hidden="1" outlineLevel="1" x14ac:dyDescent="0.25">
      <c r="A98" s="494"/>
      <c r="B98" s="74" t="str">
        <f>'2. Tulud-kulud projektiga'!B97</f>
        <v>Kulu 8</v>
      </c>
      <c r="C98" s="75" t="s">
        <v>3</v>
      </c>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24"/>
      <c r="AD98" s="24"/>
      <c r="AE98" s="25"/>
    </row>
    <row r="99" spans="1:31" hidden="1" outlineLevel="1" x14ac:dyDescent="0.25">
      <c r="A99" s="494"/>
      <c r="B99" s="74" t="str">
        <f>'2. Tulud-kulud projektiga'!B98</f>
        <v>Kulu 9</v>
      </c>
      <c r="C99" s="75" t="s">
        <v>3</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24"/>
      <c r="AD99" s="24"/>
      <c r="AE99" s="25"/>
    </row>
    <row r="100" spans="1:31" hidden="1" outlineLevel="1" x14ac:dyDescent="0.25">
      <c r="A100" s="495"/>
      <c r="B100" s="74" t="str">
        <f>'2. Tulud-kulud projektiga'!B99</f>
        <v>Kulu 10</v>
      </c>
      <c r="C100" s="75" t="s">
        <v>3</v>
      </c>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24"/>
      <c r="AD100" s="24"/>
      <c r="AE100" s="25"/>
    </row>
    <row r="101" spans="1:31" s="2" customFormat="1" collapsed="1" x14ac:dyDescent="0.25">
      <c r="A101" s="484" t="s">
        <v>143</v>
      </c>
      <c r="B101" s="485"/>
      <c r="C101" s="81"/>
      <c r="D101" s="82">
        <f t="shared" ref="D101:S101" si="35">SUM(D91:D100)</f>
        <v>0</v>
      </c>
      <c r="E101" s="82">
        <f t="shared" si="35"/>
        <v>0</v>
      </c>
      <c r="F101" s="82">
        <f t="shared" si="35"/>
        <v>0</v>
      </c>
      <c r="G101" s="82">
        <f t="shared" si="35"/>
        <v>0</v>
      </c>
      <c r="H101" s="82">
        <f t="shared" si="35"/>
        <v>0</v>
      </c>
      <c r="I101" s="82">
        <f t="shared" si="35"/>
        <v>0</v>
      </c>
      <c r="J101" s="82">
        <f t="shared" si="35"/>
        <v>0</v>
      </c>
      <c r="K101" s="82">
        <f t="shared" si="35"/>
        <v>0</v>
      </c>
      <c r="L101" s="82">
        <f t="shared" si="35"/>
        <v>0</v>
      </c>
      <c r="M101" s="82">
        <f t="shared" si="35"/>
        <v>0</v>
      </c>
      <c r="N101" s="82">
        <f t="shared" si="35"/>
        <v>0</v>
      </c>
      <c r="O101" s="82">
        <f t="shared" si="35"/>
        <v>0</v>
      </c>
      <c r="P101" s="82">
        <f t="shared" si="35"/>
        <v>0</v>
      </c>
      <c r="Q101" s="82">
        <f t="shared" si="35"/>
        <v>0</v>
      </c>
      <c r="R101" s="82">
        <f t="shared" si="35"/>
        <v>0</v>
      </c>
      <c r="S101" s="82">
        <f t="shared" si="35"/>
        <v>0</v>
      </c>
      <c r="T101" s="82">
        <f t="shared" ref="T101:AB101" si="36">SUM(T91:T100)</f>
        <v>0</v>
      </c>
      <c r="U101" s="82">
        <f t="shared" si="36"/>
        <v>0</v>
      </c>
      <c r="V101" s="82">
        <f t="shared" si="36"/>
        <v>0</v>
      </c>
      <c r="W101" s="82">
        <f t="shared" si="36"/>
        <v>0</v>
      </c>
      <c r="X101" s="82">
        <f t="shared" si="36"/>
        <v>0</v>
      </c>
      <c r="Y101" s="82">
        <f t="shared" si="36"/>
        <v>0</v>
      </c>
      <c r="Z101" s="82">
        <f t="shared" si="36"/>
        <v>0</v>
      </c>
      <c r="AA101" s="82">
        <f t="shared" si="36"/>
        <v>0</v>
      </c>
      <c r="AB101" s="82">
        <f t="shared" si="36"/>
        <v>0</v>
      </c>
      <c r="AC101" s="31"/>
      <c r="AD101" s="31"/>
      <c r="AE101" s="32"/>
    </row>
    <row r="102" spans="1:31" ht="21" customHeight="1" x14ac:dyDescent="0.25">
      <c r="A102" s="4"/>
      <c r="B102" s="39"/>
      <c r="C102" s="9"/>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7"/>
      <c r="AC102" s="24"/>
      <c r="AD102" s="24"/>
      <c r="AE102" s="25"/>
    </row>
    <row r="103" spans="1:31" ht="16.5" customHeight="1" x14ac:dyDescent="0.25">
      <c r="A103" s="493" t="str">
        <f>'1.1. Uue projekti kulud'!A37</f>
        <v xml:space="preserve">Tegevusvaldkond 2 </v>
      </c>
      <c r="B103" s="74" t="str">
        <f>'2. Tulud-kulud projektiga'!B102</f>
        <v>Kulu 1</v>
      </c>
      <c r="C103" s="75" t="s">
        <v>3</v>
      </c>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24"/>
      <c r="AD103" s="24"/>
      <c r="AE103" s="25"/>
    </row>
    <row r="104" spans="1:31" ht="16.5" customHeight="1" x14ac:dyDescent="0.25">
      <c r="A104" s="494"/>
      <c r="B104" s="74" t="str">
        <f>'2. Tulud-kulud projektiga'!B103</f>
        <v>Kulu 2</v>
      </c>
      <c r="C104" s="75" t="s">
        <v>3</v>
      </c>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24"/>
      <c r="AD104" s="24"/>
      <c r="AE104" s="25"/>
    </row>
    <row r="105" spans="1:31" ht="16.5" customHeight="1" x14ac:dyDescent="0.25">
      <c r="A105" s="494"/>
      <c r="B105" s="74" t="str">
        <f>'2. Tulud-kulud projektiga'!B104</f>
        <v>Kulu 3</v>
      </c>
      <c r="C105" s="75" t="s">
        <v>3</v>
      </c>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24"/>
      <c r="AD105" s="24"/>
      <c r="AE105" s="25"/>
    </row>
    <row r="106" spans="1:31" ht="16.5" customHeight="1" x14ac:dyDescent="0.25">
      <c r="A106" s="494"/>
      <c r="B106" s="74" t="str">
        <f>'2. Tulud-kulud projektiga'!B105</f>
        <v>Kulu 4</v>
      </c>
      <c r="C106" s="75" t="s">
        <v>3</v>
      </c>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24"/>
      <c r="AD106" s="24"/>
      <c r="AE106" s="25"/>
    </row>
    <row r="107" spans="1:31" ht="16.5" customHeight="1" x14ac:dyDescent="0.25">
      <c r="A107" s="494"/>
      <c r="B107" s="74" t="str">
        <f>'2. Tulud-kulud projektiga'!B106</f>
        <v>Kulu 5</v>
      </c>
      <c r="C107" s="75" t="s">
        <v>3</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24"/>
      <c r="AD107" s="24"/>
      <c r="AE107" s="25"/>
    </row>
    <row r="108" spans="1:31" ht="16.5" hidden="1" customHeight="1" outlineLevel="1" x14ac:dyDescent="0.25">
      <c r="A108" s="494"/>
      <c r="B108" s="74" t="str">
        <f>'2. Tulud-kulud projektiga'!B107</f>
        <v>Kulu 6</v>
      </c>
      <c r="C108" s="75" t="s">
        <v>3</v>
      </c>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24"/>
      <c r="AD108" s="24"/>
      <c r="AE108" s="25"/>
    </row>
    <row r="109" spans="1:31" ht="16.5" hidden="1" customHeight="1" outlineLevel="1" x14ac:dyDescent="0.25">
      <c r="A109" s="494"/>
      <c r="B109" s="74" t="str">
        <f>'2. Tulud-kulud projektiga'!B108</f>
        <v>Kulu 7</v>
      </c>
      <c r="C109" s="75" t="s">
        <v>3</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24"/>
      <c r="AD109" s="24"/>
      <c r="AE109" s="25"/>
    </row>
    <row r="110" spans="1:31" ht="16.5" hidden="1" customHeight="1" outlineLevel="1" x14ac:dyDescent="0.25">
      <c r="A110" s="494"/>
      <c r="B110" s="74" t="str">
        <f>'2. Tulud-kulud projektiga'!B109</f>
        <v>Kulu 8</v>
      </c>
      <c r="C110" s="75" t="s">
        <v>3</v>
      </c>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24"/>
      <c r="AD110" s="24"/>
      <c r="AE110" s="25"/>
    </row>
    <row r="111" spans="1:31" ht="16.5" hidden="1" customHeight="1" outlineLevel="1" x14ac:dyDescent="0.25">
      <c r="A111" s="494"/>
      <c r="B111" s="74" t="str">
        <f>'2. Tulud-kulud projektiga'!B110</f>
        <v>Kulu 9</v>
      </c>
      <c r="C111" s="75" t="s">
        <v>3</v>
      </c>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24"/>
      <c r="AD111" s="24"/>
      <c r="AE111" s="25"/>
    </row>
    <row r="112" spans="1:31" ht="16.5" hidden="1" customHeight="1" outlineLevel="1" x14ac:dyDescent="0.25">
      <c r="A112" s="495"/>
      <c r="B112" s="74" t="str">
        <f>'2. Tulud-kulud projektiga'!B111</f>
        <v>Kulu 10</v>
      </c>
      <c r="C112" s="75" t="s">
        <v>3</v>
      </c>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24"/>
      <c r="AD112" s="24"/>
      <c r="AE112" s="25"/>
    </row>
    <row r="113" spans="1:31" ht="16.5" customHeight="1" collapsed="1" x14ac:dyDescent="0.25">
      <c r="A113" s="484" t="s">
        <v>143</v>
      </c>
      <c r="B113" s="485"/>
      <c r="C113" s="81"/>
      <c r="D113" s="82">
        <f t="shared" ref="D113:AB113" si="37">SUM(D103:D112)</f>
        <v>0</v>
      </c>
      <c r="E113" s="82">
        <f t="shared" si="37"/>
        <v>0</v>
      </c>
      <c r="F113" s="82">
        <f t="shared" si="37"/>
        <v>0</v>
      </c>
      <c r="G113" s="82">
        <f t="shared" si="37"/>
        <v>0</v>
      </c>
      <c r="H113" s="82">
        <f t="shared" si="37"/>
        <v>0</v>
      </c>
      <c r="I113" s="82">
        <f t="shared" si="37"/>
        <v>0</v>
      </c>
      <c r="J113" s="82">
        <f t="shared" si="37"/>
        <v>0</v>
      </c>
      <c r="K113" s="82">
        <f t="shared" si="37"/>
        <v>0</v>
      </c>
      <c r="L113" s="82">
        <f t="shared" si="37"/>
        <v>0</v>
      </c>
      <c r="M113" s="82">
        <f t="shared" si="37"/>
        <v>0</v>
      </c>
      <c r="N113" s="82">
        <f t="shared" si="37"/>
        <v>0</v>
      </c>
      <c r="O113" s="82">
        <f t="shared" si="37"/>
        <v>0</v>
      </c>
      <c r="P113" s="82">
        <f t="shared" si="37"/>
        <v>0</v>
      </c>
      <c r="Q113" s="82">
        <f t="shared" si="37"/>
        <v>0</v>
      </c>
      <c r="R113" s="82">
        <f t="shared" si="37"/>
        <v>0</v>
      </c>
      <c r="S113" s="82">
        <f t="shared" si="37"/>
        <v>0</v>
      </c>
      <c r="T113" s="82">
        <f t="shared" si="37"/>
        <v>0</v>
      </c>
      <c r="U113" s="82">
        <f t="shared" si="37"/>
        <v>0</v>
      </c>
      <c r="V113" s="82">
        <f t="shared" si="37"/>
        <v>0</v>
      </c>
      <c r="W113" s="82">
        <f t="shared" si="37"/>
        <v>0</v>
      </c>
      <c r="X113" s="82">
        <f t="shared" si="37"/>
        <v>0</v>
      </c>
      <c r="Y113" s="82">
        <f t="shared" si="37"/>
        <v>0</v>
      </c>
      <c r="Z113" s="82">
        <f t="shared" si="37"/>
        <v>0</v>
      </c>
      <c r="AA113" s="82">
        <f t="shared" si="37"/>
        <v>0</v>
      </c>
      <c r="AB113" s="82">
        <f t="shared" si="37"/>
        <v>0</v>
      </c>
      <c r="AC113" s="24"/>
      <c r="AD113" s="24"/>
      <c r="AE113" s="25"/>
    </row>
    <row r="114" spans="1:31" ht="4.5" customHeight="1" x14ac:dyDescent="0.25">
      <c r="A114" s="4"/>
      <c r="B114" s="39"/>
      <c r="C114" s="9"/>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7"/>
      <c r="AC114" s="24"/>
      <c r="AD114" s="24"/>
      <c r="AE114" s="25"/>
    </row>
    <row r="115" spans="1:31" ht="16.5" customHeight="1" x14ac:dyDescent="0.25">
      <c r="A115" s="493" t="str">
        <f>'1.1. Uue projekti kulud'!A46</f>
        <v>Tegevusvaldkond 3</v>
      </c>
      <c r="B115" s="74" t="str">
        <f>'2. Tulud-kulud projektiga'!B114</f>
        <v>Kulu 1</v>
      </c>
      <c r="C115" s="75" t="s">
        <v>3</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24"/>
      <c r="AD115" s="24"/>
      <c r="AE115" s="25"/>
    </row>
    <row r="116" spans="1:31" ht="16.5" customHeight="1" x14ac:dyDescent="0.25">
      <c r="A116" s="494"/>
      <c r="B116" s="74" t="str">
        <f>'2. Tulud-kulud projektiga'!B115</f>
        <v>Kulu 2</v>
      </c>
      <c r="C116" s="75" t="s">
        <v>3</v>
      </c>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24"/>
      <c r="AD116" s="24"/>
      <c r="AE116" s="25"/>
    </row>
    <row r="117" spans="1:31" ht="16.5" customHeight="1" x14ac:dyDescent="0.25">
      <c r="A117" s="494"/>
      <c r="B117" s="74" t="str">
        <f>'2. Tulud-kulud projektiga'!B116</f>
        <v>Kulu 3</v>
      </c>
      <c r="C117" s="75" t="s">
        <v>3</v>
      </c>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24"/>
      <c r="AD117" s="24"/>
      <c r="AE117" s="25"/>
    </row>
    <row r="118" spans="1:31" ht="16.5" customHeight="1" x14ac:dyDescent="0.25">
      <c r="A118" s="494"/>
      <c r="B118" s="74" t="str">
        <f>'2. Tulud-kulud projektiga'!B117</f>
        <v>Kulu 4</v>
      </c>
      <c r="C118" s="75" t="s">
        <v>3</v>
      </c>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24"/>
      <c r="AD118" s="24"/>
      <c r="AE118" s="25"/>
    </row>
    <row r="119" spans="1:31" ht="16.5" customHeight="1" x14ac:dyDescent="0.25">
      <c r="A119" s="494"/>
      <c r="B119" s="74" t="str">
        <f>'2. Tulud-kulud projektiga'!B118</f>
        <v>Kulu 5</v>
      </c>
      <c r="C119" s="75" t="s">
        <v>3</v>
      </c>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24"/>
      <c r="AD119" s="24"/>
      <c r="AE119" s="25"/>
    </row>
    <row r="120" spans="1:31" ht="16.5" hidden="1" customHeight="1" outlineLevel="1" x14ac:dyDescent="0.25">
      <c r="A120" s="494"/>
      <c r="B120" s="74" t="str">
        <f>'2. Tulud-kulud projektiga'!B119</f>
        <v>Kulu 6</v>
      </c>
      <c r="C120" s="75" t="s">
        <v>3</v>
      </c>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24"/>
      <c r="AD120" s="24"/>
      <c r="AE120" s="25"/>
    </row>
    <row r="121" spans="1:31" ht="16.5" hidden="1" customHeight="1" outlineLevel="1" x14ac:dyDescent="0.25">
      <c r="A121" s="494"/>
      <c r="B121" s="74" t="str">
        <f>'2. Tulud-kulud projektiga'!B120</f>
        <v>Kulu 7</v>
      </c>
      <c r="C121" s="75" t="s">
        <v>3</v>
      </c>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24"/>
      <c r="AD121" s="24"/>
      <c r="AE121" s="25"/>
    </row>
    <row r="122" spans="1:31" ht="16.5" hidden="1" customHeight="1" outlineLevel="1" x14ac:dyDescent="0.25">
      <c r="A122" s="494"/>
      <c r="B122" s="74" t="str">
        <f>'2. Tulud-kulud projektiga'!B121</f>
        <v>Kulu 8</v>
      </c>
      <c r="C122" s="75" t="s">
        <v>3</v>
      </c>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24"/>
      <c r="AD122" s="24"/>
      <c r="AE122" s="25"/>
    </row>
    <row r="123" spans="1:31" ht="16.5" hidden="1" customHeight="1" outlineLevel="1" x14ac:dyDescent="0.25">
      <c r="A123" s="494"/>
      <c r="B123" s="74" t="str">
        <f>'2. Tulud-kulud projektiga'!B122</f>
        <v>Kulu 9</v>
      </c>
      <c r="C123" s="75" t="s">
        <v>3</v>
      </c>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24"/>
      <c r="AD123" s="24"/>
      <c r="AE123" s="25"/>
    </row>
    <row r="124" spans="1:31" ht="16.5" hidden="1" customHeight="1" outlineLevel="1" x14ac:dyDescent="0.25">
      <c r="A124" s="495"/>
      <c r="B124" s="74" t="str">
        <f>'2. Tulud-kulud projektiga'!B123</f>
        <v>Kulu 10</v>
      </c>
      <c r="C124" s="75" t="s">
        <v>3</v>
      </c>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24"/>
      <c r="AD124" s="24"/>
      <c r="AE124" s="25"/>
    </row>
    <row r="125" spans="1:31" ht="16.5" customHeight="1" collapsed="1" x14ac:dyDescent="0.25">
      <c r="A125" s="484" t="s">
        <v>143</v>
      </c>
      <c r="B125" s="485"/>
      <c r="C125" s="81"/>
      <c r="D125" s="82">
        <f t="shared" ref="D125:AB125" si="38">SUM(D115:D124)</f>
        <v>0</v>
      </c>
      <c r="E125" s="82">
        <f t="shared" si="38"/>
        <v>0</v>
      </c>
      <c r="F125" s="82">
        <f t="shared" si="38"/>
        <v>0</v>
      </c>
      <c r="G125" s="82">
        <f t="shared" si="38"/>
        <v>0</v>
      </c>
      <c r="H125" s="82">
        <f t="shared" si="38"/>
        <v>0</v>
      </c>
      <c r="I125" s="82">
        <f t="shared" si="38"/>
        <v>0</v>
      </c>
      <c r="J125" s="82">
        <f t="shared" si="38"/>
        <v>0</v>
      </c>
      <c r="K125" s="82">
        <f t="shared" si="38"/>
        <v>0</v>
      </c>
      <c r="L125" s="82">
        <f t="shared" si="38"/>
        <v>0</v>
      </c>
      <c r="M125" s="82">
        <f t="shared" si="38"/>
        <v>0</v>
      </c>
      <c r="N125" s="82">
        <f t="shared" si="38"/>
        <v>0</v>
      </c>
      <c r="O125" s="82">
        <f t="shared" si="38"/>
        <v>0</v>
      </c>
      <c r="P125" s="82">
        <f t="shared" si="38"/>
        <v>0</v>
      </c>
      <c r="Q125" s="82">
        <f t="shared" si="38"/>
        <v>0</v>
      </c>
      <c r="R125" s="82">
        <f t="shared" si="38"/>
        <v>0</v>
      </c>
      <c r="S125" s="82">
        <f t="shared" si="38"/>
        <v>0</v>
      </c>
      <c r="T125" s="82">
        <f t="shared" si="38"/>
        <v>0</v>
      </c>
      <c r="U125" s="82">
        <f t="shared" si="38"/>
        <v>0</v>
      </c>
      <c r="V125" s="82">
        <f t="shared" si="38"/>
        <v>0</v>
      </c>
      <c r="W125" s="82">
        <f t="shared" si="38"/>
        <v>0</v>
      </c>
      <c r="X125" s="82">
        <f t="shared" si="38"/>
        <v>0</v>
      </c>
      <c r="Y125" s="82">
        <f t="shared" si="38"/>
        <v>0</v>
      </c>
      <c r="Z125" s="82">
        <f t="shared" si="38"/>
        <v>0</v>
      </c>
      <c r="AA125" s="82">
        <f t="shared" si="38"/>
        <v>0</v>
      </c>
      <c r="AB125" s="82">
        <f t="shared" si="38"/>
        <v>0</v>
      </c>
      <c r="AC125" s="24"/>
      <c r="AD125" s="24"/>
      <c r="AE125" s="25"/>
    </row>
    <row r="126" spans="1:31" ht="16.5" customHeight="1" x14ac:dyDescent="0.25">
      <c r="A126" s="4"/>
      <c r="B126" s="39"/>
      <c r="C126" s="9"/>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7"/>
      <c r="AC126" s="24"/>
      <c r="AD126" s="24"/>
      <c r="AE126" s="25"/>
    </row>
    <row r="127" spans="1:31" ht="16.5" customHeight="1" x14ac:dyDescent="0.25">
      <c r="A127" s="493" t="str">
        <f>'1.1. Uue projekti kulud'!A55</f>
        <v>Tegevusvaldkond 4</v>
      </c>
      <c r="B127" s="74" t="str">
        <f>'2. Tulud-kulud projektiga'!B126</f>
        <v>Kulu 1</v>
      </c>
      <c r="C127" s="75" t="s">
        <v>3</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24"/>
      <c r="AD127" s="24"/>
      <c r="AE127" s="25"/>
    </row>
    <row r="128" spans="1:31" ht="16.5" customHeight="1" x14ac:dyDescent="0.25">
      <c r="A128" s="494"/>
      <c r="B128" s="74" t="str">
        <f>'2. Tulud-kulud projektiga'!B127</f>
        <v>Kulu 2</v>
      </c>
      <c r="C128" s="75" t="s">
        <v>3</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24"/>
      <c r="AD128" s="24"/>
      <c r="AE128" s="25"/>
    </row>
    <row r="129" spans="1:31" ht="16.5" customHeight="1" x14ac:dyDescent="0.25">
      <c r="A129" s="494"/>
      <c r="B129" s="74" t="str">
        <f>'2. Tulud-kulud projektiga'!B128</f>
        <v>Kulu 3</v>
      </c>
      <c r="C129" s="75" t="s">
        <v>3</v>
      </c>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24"/>
      <c r="AD129" s="24"/>
      <c r="AE129" s="25"/>
    </row>
    <row r="130" spans="1:31" ht="16.5" customHeight="1" x14ac:dyDescent="0.25">
      <c r="A130" s="494"/>
      <c r="B130" s="74" t="str">
        <f>'2. Tulud-kulud projektiga'!B129</f>
        <v>Kulu 4</v>
      </c>
      <c r="C130" s="75" t="s">
        <v>3</v>
      </c>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24"/>
      <c r="AD130" s="24"/>
      <c r="AE130" s="25"/>
    </row>
    <row r="131" spans="1:31" ht="16.5" customHeight="1" x14ac:dyDescent="0.25">
      <c r="A131" s="494"/>
      <c r="B131" s="74" t="str">
        <f>'2. Tulud-kulud projektiga'!B130</f>
        <v>Kulu 5</v>
      </c>
      <c r="C131" s="75" t="s">
        <v>3</v>
      </c>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24"/>
      <c r="AD131" s="24"/>
      <c r="AE131" s="25"/>
    </row>
    <row r="132" spans="1:31" ht="16.5" hidden="1" customHeight="1" outlineLevel="1" x14ac:dyDescent="0.25">
      <c r="A132" s="494"/>
      <c r="B132" s="74" t="str">
        <f>'2. Tulud-kulud projektiga'!B131</f>
        <v>Kulu 6</v>
      </c>
      <c r="C132" s="75" t="s">
        <v>3</v>
      </c>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24"/>
      <c r="AD132" s="24"/>
      <c r="AE132" s="25"/>
    </row>
    <row r="133" spans="1:31" ht="16.5" hidden="1" customHeight="1" outlineLevel="1" x14ac:dyDescent="0.25">
      <c r="A133" s="494"/>
      <c r="B133" s="74" t="str">
        <f>'2. Tulud-kulud projektiga'!B132</f>
        <v>Kulu 7</v>
      </c>
      <c r="C133" s="75" t="s">
        <v>3</v>
      </c>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24"/>
      <c r="AD133" s="24"/>
      <c r="AE133" s="25"/>
    </row>
    <row r="134" spans="1:31" ht="16.5" hidden="1" customHeight="1" outlineLevel="1" x14ac:dyDescent="0.25">
      <c r="A134" s="494"/>
      <c r="B134" s="74" t="str">
        <f>'2. Tulud-kulud projektiga'!B133</f>
        <v>Kulu 8</v>
      </c>
      <c r="C134" s="75" t="s">
        <v>3</v>
      </c>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24"/>
      <c r="AD134" s="24"/>
      <c r="AE134" s="25"/>
    </row>
    <row r="135" spans="1:31" ht="16.5" hidden="1" customHeight="1" outlineLevel="1" x14ac:dyDescent="0.25">
      <c r="A135" s="494"/>
      <c r="B135" s="74" t="str">
        <f>'2. Tulud-kulud projektiga'!B134</f>
        <v>Kulu 9</v>
      </c>
      <c r="C135" s="75" t="s">
        <v>3</v>
      </c>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24"/>
      <c r="AD135" s="24"/>
      <c r="AE135" s="25"/>
    </row>
    <row r="136" spans="1:31" ht="16.5" hidden="1" customHeight="1" outlineLevel="1" x14ac:dyDescent="0.25">
      <c r="A136" s="495"/>
      <c r="B136" s="74" t="str">
        <f>'2. Tulud-kulud projektiga'!B135</f>
        <v>Kulu 10</v>
      </c>
      <c r="C136" s="75" t="s">
        <v>3</v>
      </c>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24"/>
      <c r="AD136" s="24"/>
      <c r="AE136" s="25"/>
    </row>
    <row r="137" spans="1:31" ht="16.5" customHeight="1" collapsed="1" x14ac:dyDescent="0.25">
      <c r="A137" s="484" t="s">
        <v>143</v>
      </c>
      <c r="B137" s="485"/>
      <c r="C137" s="81"/>
      <c r="D137" s="82">
        <f t="shared" ref="D137:AB137" si="39">SUM(D127:D136)</f>
        <v>0</v>
      </c>
      <c r="E137" s="82">
        <f t="shared" si="39"/>
        <v>0</v>
      </c>
      <c r="F137" s="82">
        <f t="shared" si="39"/>
        <v>0</v>
      </c>
      <c r="G137" s="82">
        <f t="shared" si="39"/>
        <v>0</v>
      </c>
      <c r="H137" s="82">
        <f t="shared" si="39"/>
        <v>0</v>
      </c>
      <c r="I137" s="82">
        <f t="shared" si="39"/>
        <v>0</v>
      </c>
      <c r="J137" s="82">
        <f t="shared" si="39"/>
        <v>0</v>
      </c>
      <c r="K137" s="82">
        <f t="shared" si="39"/>
        <v>0</v>
      </c>
      <c r="L137" s="82">
        <f t="shared" si="39"/>
        <v>0</v>
      </c>
      <c r="M137" s="82">
        <f t="shared" si="39"/>
        <v>0</v>
      </c>
      <c r="N137" s="82">
        <f t="shared" si="39"/>
        <v>0</v>
      </c>
      <c r="O137" s="82">
        <f t="shared" si="39"/>
        <v>0</v>
      </c>
      <c r="P137" s="82">
        <f t="shared" si="39"/>
        <v>0</v>
      </c>
      <c r="Q137" s="82">
        <f t="shared" si="39"/>
        <v>0</v>
      </c>
      <c r="R137" s="82">
        <f t="shared" si="39"/>
        <v>0</v>
      </c>
      <c r="S137" s="82">
        <f t="shared" si="39"/>
        <v>0</v>
      </c>
      <c r="T137" s="82">
        <f t="shared" si="39"/>
        <v>0</v>
      </c>
      <c r="U137" s="82">
        <f t="shared" si="39"/>
        <v>0</v>
      </c>
      <c r="V137" s="82">
        <f t="shared" si="39"/>
        <v>0</v>
      </c>
      <c r="W137" s="82">
        <f t="shared" si="39"/>
        <v>0</v>
      </c>
      <c r="X137" s="82">
        <f t="shared" si="39"/>
        <v>0</v>
      </c>
      <c r="Y137" s="82">
        <f t="shared" si="39"/>
        <v>0</v>
      </c>
      <c r="Z137" s="82">
        <f t="shared" si="39"/>
        <v>0</v>
      </c>
      <c r="AA137" s="82">
        <f t="shared" si="39"/>
        <v>0</v>
      </c>
      <c r="AB137" s="82">
        <f t="shared" si="39"/>
        <v>0</v>
      </c>
      <c r="AC137" s="24"/>
      <c r="AD137" s="24"/>
      <c r="AE137" s="25"/>
    </row>
    <row r="138" spans="1:31" ht="27.75" customHeight="1" x14ac:dyDescent="0.25">
      <c r="A138" s="4"/>
      <c r="B138" s="39"/>
      <c r="C138" s="9"/>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7"/>
      <c r="AC138" s="24"/>
      <c r="AD138" s="24"/>
      <c r="AE138" s="25"/>
    </row>
    <row r="139" spans="1:31" ht="16.5" customHeight="1" x14ac:dyDescent="0.25">
      <c r="A139" s="493" t="str">
        <f>'1.1. Uue projekti kulud'!A64</f>
        <v>Tegevusvaldkond 5</v>
      </c>
      <c r="B139" s="74" t="str">
        <f>'2. Tulud-kulud projektiga'!B138</f>
        <v>Kulu 1</v>
      </c>
      <c r="C139" s="75" t="s">
        <v>3</v>
      </c>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24"/>
      <c r="AD139" s="24"/>
      <c r="AE139" s="25"/>
    </row>
    <row r="140" spans="1:31" ht="16.5" customHeight="1" x14ac:dyDescent="0.25">
      <c r="A140" s="494"/>
      <c r="B140" s="74" t="str">
        <f>'2. Tulud-kulud projektiga'!B139</f>
        <v>Kulu 2</v>
      </c>
      <c r="C140" s="75" t="s">
        <v>3</v>
      </c>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24"/>
      <c r="AD140" s="24"/>
      <c r="AE140" s="25"/>
    </row>
    <row r="141" spans="1:31" ht="16.5" customHeight="1" x14ac:dyDescent="0.25">
      <c r="A141" s="494"/>
      <c r="B141" s="74" t="str">
        <f>'2. Tulud-kulud projektiga'!B140</f>
        <v>Kulu 3</v>
      </c>
      <c r="C141" s="75" t="s">
        <v>3</v>
      </c>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24"/>
      <c r="AD141" s="24"/>
      <c r="AE141" s="25"/>
    </row>
    <row r="142" spans="1:31" ht="16.5" customHeight="1" x14ac:dyDescent="0.25">
      <c r="A142" s="494"/>
      <c r="B142" s="74" t="str">
        <f>'2. Tulud-kulud projektiga'!B141</f>
        <v>Kulu 4</v>
      </c>
      <c r="C142" s="75" t="s">
        <v>3</v>
      </c>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24"/>
      <c r="AD142" s="24"/>
      <c r="AE142" s="25"/>
    </row>
    <row r="143" spans="1:31" ht="16.5" customHeight="1" x14ac:dyDescent="0.25">
      <c r="A143" s="494"/>
      <c r="B143" s="74" t="str">
        <f>'2. Tulud-kulud projektiga'!B142</f>
        <v>Kulu 5</v>
      </c>
      <c r="C143" s="75" t="s">
        <v>3</v>
      </c>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24"/>
      <c r="AD143" s="24"/>
      <c r="AE143" s="25"/>
    </row>
    <row r="144" spans="1:31" ht="16.5" hidden="1" customHeight="1" outlineLevel="1" x14ac:dyDescent="0.25">
      <c r="A144" s="494"/>
      <c r="B144" s="74" t="str">
        <f>'2. Tulud-kulud projektiga'!B143</f>
        <v>Kulu 6</v>
      </c>
      <c r="C144" s="75" t="s">
        <v>3</v>
      </c>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24"/>
      <c r="AD144" s="24"/>
      <c r="AE144" s="25"/>
    </row>
    <row r="145" spans="1:31" ht="16.5" hidden="1" customHeight="1" outlineLevel="1" x14ac:dyDescent="0.25">
      <c r="A145" s="494"/>
      <c r="B145" s="74" t="str">
        <f>'2. Tulud-kulud projektiga'!B144</f>
        <v>Kulu 7</v>
      </c>
      <c r="C145" s="75" t="s">
        <v>3</v>
      </c>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24"/>
      <c r="AD145" s="24"/>
      <c r="AE145" s="25"/>
    </row>
    <row r="146" spans="1:31" ht="16.5" hidden="1" customHeight="1" outlineLevel="1" x14ac:dyDescent="0.25">
      <c r="A146" s="494"/>
      <c r="B146" s="74" t="str">
        <f>'2. Tulud-kulud projektiga'!B145</f>
        <v>Kulu 8</v>
      </c>
      <c r="C146" s="75" t="s">
        <v>3</v>
      </c>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24"/>
      <c r="AD146" s="24"/>
      <c r="AE146" s="25"/>
    </row>
    <row r="147" spans="1:31" ht="16.5" hidden="1" customHeight="1" outlineLevel="1" x14ac:dyDescent="0.25">
      <c r="A147" s="494"/>
      <c r="B147" s="74" t="str">
        <f>'2. Tulud-kulud projektiga'!B146</f>
        <v>Kulu 9</v>
      </c>
      <c r="C147" s="75" t="s">
        <v>3</v>
      </c>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24"/>
      <c r="AD147" s="24"/>
      <c r="AE147" s="25"/>
    </row>
    <row r="148" spans="1:31" ht="16.5" hidden="1" customHeight="1" outlineLevel="1" x14ac:dyDescent="0.25">
      <c r="A148" s="495"/>
      <c r="B148" s="74" t="str">
        <f>'2. Tulud-kulud projektiga'!B147</f>
        <v>Kulu 10</v>
      </c>
      <c r="C148" s="75" t="s">
        <v>3</v>
      </c>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24"/>
      <c r="AD148" s="24"/>
      <c r="AE148" s="25"/>
    </row>
    <row r="149" spans="1:31" s="2" customFormat="1" collapsed="1" x14ac:dyDescent="0.25">
      <c r="A149" s="484" t="s">
        <v>143</v>
      </c>
      <c r="B149" s="485"/>
      <c r="C149" s="83" t="s">
        <v>3</v>
      </c>
      <c r="D149" s="82">
        <f t="shared" ref="D149:S149" si="40">SUM(D139:D148)</f>
        <v>0</v>
      </c>
      <c r="E149" s="82">
        <f t="shared" si="40"/>
        <v>0</v>
      </c>
      <c r="F149" s="82">
        <f t="shared" si="40"/>
        <v>0</v>
      </c>
      <c r="G149" s="82">
        <f t="shared" si="40"/>
        <v>0</v>
      </c>
      <c r="H149" s="82">
        <f t="shared" si="40"/>
        <v>0</v>
      </c>
      <c r="I149" s="82">
        <f t="shared" si="40"/>
        <v>0</v>
      </c>
      <c r="J149" s="82">
        <f t="shared" si="40"/>
        <v>0</v>
      </c>
      <c r="K149" s="82">
        <f t="shared" si="40"/>
        <v>0</v>
      </c>
      <c r="L149" s="82">
        <f t="shared" si="40"/>
        <v>0</v>
      </c>
      <c r="M149" s="82">
        <f t="shared" si="40"/>
        <v>0</v>
      </c>
      <c r="N149" s="82">
        <f t="shared" si="40"/>
        <v>0</v>
      </c>
      <c r="O149" s="82">
        <f t="shared" si="40"/>
        <v>0</v>
      </c>
      <c r="P149" s="82">
        <f t="shared" si="40"/>
        <v>0</v>
      </c>
      <c r="Q149" s="82">
        <f t="shared" si="40"/>
        <v>0</v>
      </c>
      <c r="R149" s="82">
        <f t="shared" si="40"/>
        <v>0</v>
      </c>
      <c r="S149" s="82">
        <f t="shared" si="40"/>
        <v>0</v>
      </c>
      <c r="T149" s="82">
        <f t="shared" ref="T149:AB149" si="41">SUM(T139:T148)</f>
        <v>0</v>
      </c>
      <c r="U149" s="82">
        <f t="shared" si="41"/>
        <v>0</v>
      </c>
      <c r="V149" s="82">
        <f t="shared" si="41"/>
        <v>0</v>
      </c>
      <c r="W149" s="82">
        <f t="shared" si="41"/>
        <v>0</v>
      </c>
      <c r="X149" s="82">
        <f t="shared" si="41"/>
        <v>0</v>
      </c>
      <c r="Y149" s="82">
        <f t="shared" si="41"/>
        <v>0</v>
      </c>
      <c r="Z149" s="82">
        <f t="shared" si="41"/>
        <v>0</v>
      </c>
      <c r="AA149" s="82">
        <f t="shared" si="41"/>
        <v>0</v>
      </c>
      <c r="AB149" s="82">
        <f t="shared" si="41"/>
        <v>0</v>
      </c>
      <c r="AC149" s="31"/>
      <c r="AD149" s="31"/>
      <c r="AE149" s="32"/>
    </row>
    <row r="150" spans="1:31" ht="4.5" customHeight="1" x14ac:dyDescent="0.25">
      <c r="A150" s="4"/>
      <c r="B150" s="39"/>
      <c r="C150" s="9"/>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7"/>
      <c r="AC150" s="24"/>
      <c r="AD150" s="24"/>
      <c r="AE150" s="25"/>
    </row>
    <row r="151" spans="1:31" s="3" customFormat="1" ht="19.5" customHeight="1" x14ac:dyDescent="0.25">
      <c r="A151" s="491" t="s">
        <v>38</v>
      </c>
      <c r="B151" s="492"/>
      <c r="C151" s="84" t="s">
        <v>3</v>
      </c>
      <c r="D151" s="80">
        <f>D73+D89+D101+D113+D125+D137+D149</f>
        <v>0</v>
      </c>
      <c r="E151" s="80">
        <f t="shared" ref="E151:AB151" si="42">E73+E89+E101+E113+E125+E137+E149</f>
        <v>0</v>
      </c>
      <c r="F151" s="80">
        <f t="shared" si="42"/>
        <v>0</v>
      </c>
      <c r="G151" s="80">
        <f t="shared" si="42"/>
        <v>0</v>
      </c>
      <c r="H151" s="80">
        <f t="shared" si="42"/>
        <v>0</v>
      </c>
      <c r="I151" s="80">
        <f t="shared" si="42"/>
        <v>0</v>
      </c>
      <c r="J151" s="80">
        <f t="shared" si="42"/>
        <v>0</v>
      </c>
      <c r="K151" s="80">
        <f t="shared" si="42"/>
        <v>0</v>
      </c>
      <c r="L151" s="80">
        <f t="shared" si="42"/>
        <v>0</v>
      </c>
      <c r="M151" s="80">
        <f t="shared" si="42"/>
        <v>0</v>
      </c>
      <c r="N151" s="80">
        <f t="shared" si="42"/>
        <v>0</v>
      </c>
      <c r="O151" s="80">
        <f t="shared" si="42"/>
        <v>0</v>
      </c>
      <c r="P151" s="80">
        <f t="shared" si="42"/>
        <v>0</v>
      </c>
      <c r="Q151" s="80">
        <f t="shared" si="42"/>
        <v>0</v>
      </c>
      <c r="R151" s="80">
        <f t="shared" si="42"/>
        <v>0</v>
      </c>
      <c r="S151" s="80">
        <f t="shared" si="42"/>
        <v>0</v>
      </c>
      <c r="T151" s="80">
        <f t="shared" si="42"/>
        <v>0</v>
      </c>
      <c r="U151" s="80">
        <f t="shared" si="42"/>
        <v>0</v>
      </c>
      <c r="V151" s="80">
        <f t="shared" si="42"/>
        <v>0</v>
      </c>
      <c r="W151" s="80">
        <f t="shared" si="42"/>
        <v>0</v>
      </c>
      <c r="X151" s="80">
        <f t="shared" si="42"/>
        <v>0</v>
      </c>
      <c r="Y151" s="80">
        <f t="shared" si="42"/>
        <v>0</v>
      </c>
      <c r="Z151" s="80">
        <f t="shared" si="42"/>
        <v>0</v>
      </c>
      <c r="AA151" s="80">
        <f t="shared" si="42"/>
        <v>0</v>
      </c>
      <c r="AB151" s="80">
        <f t="shared" si="42"/>
        <v>0</v>
      </c>
      <c r="AC151" s="16"/>
      <c r="AD151" s="16"/>
      <c r="AE151" s="6"/>
    </row>
    <row r="152" spans="1:31" ht="4.5" customHeight="1" x14ac:dyDescent="0.25">
      <c r="A152" s="4"/>
      <c r="B152" s="39"/>
      <c r="C152" s="9"/>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7"/>
      <c r="AC152" s="24"/>
      <c r="AD152" s="24"/>
      <c r="AE152" s="25"/>
    </row>
    <row r="153" spans="1:31" ht="23.25" customHeight="1" x14ac:dyDescent="0.25">
      <c r="A153" s="28"/>
      <c r="B153" s="43"/>
      <c r="C153" s="29"/>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24"/>
      <c r="AD153" s="24"/>
      <c r="AE153" s="25"/>
    </row>
    <row r="154" spans="1:31" s="3" customFormat="1" ht="21" customHeight="1" x14ac:dyDescent="0.25">
      <c r="A154" s="481" t="s">
        <v>39</v>
      </c>
      <c r="B154" s="482"/>
      <c r="C154" s="35" t="s">
        <v>3</v>
      </c>
      <c r="D154" s="20">
        <f t="shared" ref="D154:Z154" si="43">D53-D151</f>
        <v>0</v>
      </c>
      <c r="E154" s="20">
        <f t="shared" si="43"/>
        <v>0</v>
      </c>
      <c r="F154" s="20">
        <f t="shared" si="43"/>
        <v>0</v>
      </c>
      <c r="G154" s="20">
        <f t="shared" si="43"/>
        <v>0</v>
      </c>
      <c r="H154" s="20">
        <f t="shared" si="43"/>
        <v>0</v>
      </c>
      <c r="I154" s="20">
        <f t="shared" si="43"/>
        <v>0</v>
      </c>
      <c r="J154" s="20">
        <f t="shared" si="43"/>
        <v>0</v>
      </c>
      <c r="K154" s="20">
        <f t="shared" si="43"/>
        <v>0</v>
      </c>
      <c r="L154" s="20">
        <f t="shared" si="43"/>
        <v>0</v>
      </c>
      <c r="M154" s="20">
        <f t="shared" si="43"/>
        <v>0</v>
      </c>
      <c r="N154" s="20">
        <f t="shared" si="43"/>
        <v>0</v>
      </c>
      <c r="O154" s="20">
        <f t="shared" si="43"/>
        <v>0</v>
      </c>
      <c r="P154" s="20">
        <f t="shared" si="43"/>
        <v>0</v>
      </c>
      <c r="Q154" s="20">
        <f t="shared" si="43"/>
        <v>0</v>
      </c>
      <c r="R154" s="20">
        <f t="shared" si="43"/>
        <v>0</v>
      </c>
      <c r="S154" s="20">
        <f t="shared" si="43"/>
        <v>0</v>
      </c>
      <c r="T154" s="20">
        <f t="shared" si="43"/>
        <v>0</v>
      </c>
      <c r="U154" s="20">
        <f t="shared" si="43"/>
        <v>0</v>
      </c>
      <c r="V154" s="20">
        <f t="shared" si="43"/>
        <v>0</v>
      </c>
      <c r="W154" s="20">
        <f t="shared" si="43"/>
        <v>0</v>
      </c>
      <c r="X154" s="20">
        <f t="shared" si="43"/>
        <v>0</v>
      </c>
      <c r="Y154" s="20">
        <f t="shared" si="43"/>
        <v>0</v>
      </c>
      <c r="Z154" s="20">
        <f t="shared" si="43"/>
        <v>0</v>
      </c>
      <c r="AA154" s="20">
        <f t="shared" ref="AA154:AB154" si="44">AA53-AA151</f>
        <v>0</v>
      </c>
      <c r="AB154" s="20">
        <f t="shared" si="44"/>
        <v>0</v>
      </c>
      <c r="AC154" s="16"/>
      <c r="AD154" s="16"/>
      <c r="AE154" s="6"/>
    </row>
    <row r="155" spans="1:31" ht="4.5" customHeight="1" x14ac:dyDescent="0.25">
      <c r="A155" s="4"/>
      <c r="B155" s="39"/>
      <c r="C155" s="9"/>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7"/>
      <c r="AC155" s="24"/>
      <c r="AD155" s="24"/>
      <c r="AE155" s="25"/>
    </row>
    <row r="156" spans="1:31" x14ac:dyDescent="0.25">
      <c r="B156" s="38"/>
      <c r="C156" s="7"/>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5"/>
    </row>
    <row r="157" spans="1:31" ht="20.25" customHeight="1" x14ac:dyDescent="0.25">
      <c r="A157" s="481" t="s">
        <v>184</v>
      </c>
      <c r="B157" s="482"/>
      <c r="C157" s="35" t="s">
        <v>3</v>
      </c>
      <c r="D157" s="20">
        <f>D154</f>
        <v>0</v>
      </c>
      <c r="E157" s="20">
        <f>D157+E154</f>
        <v>0</v>
      </c>
      <c r="F157" s="20">
        <f t="shared" ref="F157:Z157" si="45">E157+F154</f>
        <v>0</v>
      </c>
      <c r="G157" s="20">
        <f t="shared" si="45"/>
        <v>0</v>
      </c>
      <c r="H157" s="20">
        <f t="shared" si="45"/>
        <v>0</v>
      </c>
      <c r="I157" s="20">
        <f t="shared" si="45"/>
        <v>0</v>
      </c>
      <c r="J157" s="20">
        <f t="shared" si="45"/>
        <v>0</v>
      </c>
      <c r="K157" s="20">
        <f t="shared" si="45"/>
        <v>0</v>
      </c>
      <c r="L157" s="20">
        <f t="shared" si="45"/>
        <v>0</v>
      </c>
      <c r="M157" s="20">
        <f t="shared" si="45"/>
        <v>0</v>
      </c>
      <c r="N157" s="20">
        <f t="shared" si="45"/>
        <v>0</v>
      </c>
      <c r="O157" s="20">
        <f t="shared" si="45"/>
        <v>0</v>
      </c>
      <c r="P157" s="20">
        <f t="shared" si="45"/>
        <v>0</v>
      </c>
      <c r="Q157" s="20">
        <f t="shared" si="45"/>
        <v>0</v>
      </c>
      <c r="R157" s="20">
        <f t="shared" si="45"/>
        <v>0</v>
      </c>
      <c r="S157" s="20">
        <f t="shared" si="45"/>
        <v>0</v>
      </c>
      <c r="T157" s="20">
        <f t="shared" si="45"/>
        <v>0</v>
      </c>
      <c r="U157" s="20">
        <f t="shared" si="45"/>
        <v>0</v>
      </c>
      <c r="V157" s="20">
        <f t="shared" si="45"/>
        <v>0</v>
      </c>
      <c r="W157" s="20">
        <f t="shared" si="45"/>
        <v>0</v>
      </c>
      <c r="X157" s="20">
        <f t="shared" si="45"/>
        <v>0</v>
      </c>
      <c r="Y157" s="20">
        <f t="shared" si="45"/>
        <v>0</v>
      </c>
      <c r="Z157" s="20">
        <f t="shared" si="45"/>
        <v>0</v>
      </c>
      <c r="AA157" s="20">
        <f t="shared" ref="AA157" si="46">Z157+AA154</f>
        <v>0</v>
      </c>
      <c r="AB157" s="20">
        <f t="shared" ref="AB157" si="47">AA157+AB154</f>
        <v>0</v>
      </c>
      <c r="AC157" s="24"/>
      <c r="AD157" s="24"/>
      <c r="AE157" s="25"/>
    </row>
    <row r="158" spans="1:31" ht="18.75" customHeight="1" x14ac:dyDescent="0.25">
      <c r="A158" s="4"/>
      <c r="B158" s="39"/>
      <c r="C158" s="9"/>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7"/>
      <c r="AC158" s="24"/>
      <c r="AD158" s="24"/>
      <c r="AE158" s="25"/>
    </row>
    <row r="159" spans="1:31" x14ac:dyDescent="0.25">
      <c r="B159" s="38"/>
      <c r="C159" s="7"/>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5"/>
    </row>
    <row r="160" spans="1:31" x14ac:dyDescent="0.25">
      <c r="B160" s="38"/>
      <c r="C160" s="7"/>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5"/>
    </row>
    <row r="161" spans="2:31" x14ac:dyDescent="0.25">
      <c r="B161" s="38"/>
      <c r="C161" s="7"/>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5"/>
    </row>
    <row r="162" spans="2:31" x14ac:dyDescent="0.25">
      <c r="B162" s="38"/>
      <c r="C162" s="7"/>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5"/>
    </row>
    <row r="163" spans="2:31" x14ac:dyDescent="0.25">
      <c r="B163" s="38"/>
      <c r="C163" s="7"/>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5"/>
    </row>
    <row r="164" spans="2:31" x14ac:dyDescent="0.25">
      <c r="B164" s="38"/>
      <c r="C164" s="7"/>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5"/>
    </row>
    <row r="165" spans="2:31" x14ac:dyDescent="0.25">
      <c r="B165" s="38"/>
      <c r="C165" s="7"/>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5"/>
    </row>
    <row r="166" spans="2:31" x14ac:dyDescent="0.25">
      <c r="B166" s="38"/>
      <c r="C166" s="7"/>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5"/>
    </row>
    <row r="167" spans="2:31" x14ac:dyDescent="0.25">
      <c r="B167" s="38"/>
      <c r="C167" s="7"/>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5"/>
    </row>
    <row r="168" spans="2:31" x14ac:dyDescent="0.25">
      <c r="B168" s="38"/>
      <c r="C168" s="7"/>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5"/>
    </row>
    <row r="169" spans="2:31" x14ac:dyDescent="0.25">
      <c r="B169" s="38"/>
      <c r="C169" s="7"/>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5"/>
    </row>
    <row r="170" spans="2:31" x14ac:dyDescent="0.25">
      <c r="B170" s="38"/>
      <c r="C170" s="7"/>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5"/>
    </row>
    <row r="171" spans="2:31" x14ac:dyDescent="0.25">
      <c r="B171" s="38"/>
      <c r="C171" s="7"/>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5"/>
    </row>
    <row r="172" spans="2:31" x14ac:dyDescent="0.25">
      <c r="B172" s="38"/>
      <c r="C172" s="7"/>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5"/>
    </row>
    <row r="173" spans="2:31" x14ac:dyDescent="0.25">
      <c r="B173" s="38"/>
      <c r="C173" s="7"/>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5"/>
    </row>
    <row r="174" spans="2:31" x14ac:dyDescent="0.25">
      <c r="B174" s="38"/>
      <c r="C174" s="7"/>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5"/>
    </row>
    <row r="175" spans="2:31" x14ac:dyDescent="0.25">
      <c r="B175" s="38"/>
      <c r="C175" s="7"/>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5"/>
    </row>
    <row r="176" spans="2:31" x14ac:dyDescent="0.25">
      <c r="B176" s="38"/>
      <c r="C176" s="7"/>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5"/>
    </row>
    <row r="177" spans="2:31" x14ac:dyDescent="0.25">
      <c r="B177" s="38"/>
      <c r="C177" s="7"/>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5"/>
    </row>
    <row r="178" spans="2:31" x14ac:dyDescent="0.25">
      <c r="B178" s="38"/>
      <c r="C178" s="7"/>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5"/>
    </row>
    <row r="179" spans="2:31" x14ac:dyDescent="0.25">
      <c r="B179" s="38"/>
      <c r="C179" s="7"/>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5"/>
    </row>
    <row r="180" spans="2:31" x14ac:dyDescent="0.25">
      <c r="B180" s="38"/>
      <c r="C180" s="7"/>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5"/>
    </row>
    <row r="181" spans="2:31" x14ac:dyDescent="0.25">
      <c r="B181" s="38"/>
      <c r="C181" s="7"/>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5"/>
    </row>
    <row r="182" spans="2:31" x14ac:dyDescent="0.25">
      <c r="B182" s="38"/>
      <c r="C182" s="7"/>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5"/>
    </row>
    <row r="183" spans="2:31" x14ac:dyDescent="0.25">
      <c r="B183" s="38"/>
      <c r="C183" s="7"/>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5"/>
    </row>
    <row r="184" spans="2:31" x14ac:dyDescent="0.25">
      <c r="B184" s="38"/>
      <c r="C184" s="7"/>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5"/>
    </row>
    <row r="185" spans="2:31" x14ac:dyDescent="0.25">
      <c r="B185" s="38"/>
      <c r="C185" s="7"/>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5"/>
    </row>
    <row r="186" spans="2:31" x14ac:dyDescent="0.25">
      <c r="B186" s="38"/>
      <c r="C186" s="7"/>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5"/>
    </row>
    <row r="187" spans="2:31" x14ac:dyDescent="0.25">
      <c r="B187" s="38"/>
      <c r="C187" s="7"/>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5"/>
    </row>
    <row r="188" spans="2:31" x14ac:dyDescent="0.25">
      <c r="B188" s="38"/>
      <c r="C188" s="7"/>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5"/>
    </row>
    <row r="189" spans="2:31" x14ac:dyDescent="0.25">
      <c r="B189" s="38"/>
      <c r="C189" s="7"/>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5"/>
    </row>
    <row r="190" spans="2:31" x14ac:dyDescent="0.25">
      <c r="B190" s="38"/>
      <c r="C190" s="7"/>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5"/>
    </row>
    <row r="191" spans="2:31" x14ac:dyDescent="0.25">
      <c r="B191" s="38"/>
      <c r="C191" s="7"/>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5"/>
    </row>
    <row r="192" spans="2:31" x14ac:dyDescent="0.25">
      <c r="B192" s="38"/>
      <c r="C192" s="7"/>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5"/>
    </row>
    <row r="193" spans="2:31" x14ac:dyDescent="0.25">
      <c r="B193" s="38"/>
      <c r="C193" s="7"/>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5"/>
    </row>
    <row r="194" spans="2:31" x14ac:dyDescent="0.25">
      <c r="B194" s="38"/>
      <c r="C194" s="7"/>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5"/>
    </row>
    <row r="195" spans="2:31" x14ac:dyDescent="0.25">
      <c r="B195" s="38"/>
      <c r="C195" s="7"/>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5"/>
    </row>
    <row r="196" spans="2:31" x14ac:dyDescent="0.25">
      <c r="B196" s="38"/>
      <c r="C196" s="7"/>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5"/>
    </row>
    <row r="197" spans="2:31" x14ac:dyDescent="0.25">
      <c r="B197" s="38"/>
      <c r="C197" s="7"/>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5"/>
    </row>
    <row r="198" spans="2:31" x14ac:dyDescent="0.25">
      <c r="B198" s="38"/>
      <c r="C198" s="7"/>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5"/>
    </row>
    <row r="199" spans="2:31" x14ac:dyDescent="0.25">
      <c r="B199" s="38"/>
      <c r="C199" s="7"/>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5"/>
    </row>
    <row r="200" spans="2:31" x14ac:dyDescent="0.25">
      <c r="B200" s="38"/>
      <c r="C200" s="7"/>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5"/>
    </row>
    <row r="201" spans="2:31" x14ac:dyDescent="0.25">
      <c r="B201" s="38"/>
      <c r="C201" s="7"/>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5"/>
    </row>
    <row r="202" spans="2:31" x14ac:dyDescent="0.25">
      <c r="B202" s="38"/>
      <c r="C202" s="7"/>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5"/>
    </row>
    <row r="203" spans="2:31" x14ac:dyDescent="0.25">
      <c r="B203" s="38"/>
      <c r="C203" s="7"/>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5"/>
    </row>
    <row r="204" spans="2:31" x14ac:dyDescent="0.25">
      <c r="B204" s="38"/>
      <c r="C204" s="7"/>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5"/>
    </row>
    <row r="205" spans="2:31" x14ac:dyDescent="0.25">
      <c r="B205" s="38"/>
      <c r="C205" s="7"/>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5"/>
    </row>
    <row r="206" spans="2:31" x14ac:dyDescent="0.25">
      <c r="B206" s="38"/>
      <c r="C206" s="7"/>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5"/>
    </row>
    <row r="207" spans="2:31" x14ac:dyDescent="0.25">
      <c r="B207" s="38"/>
      <c r="C207" s="7"/>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5"/>
    </row>
    <row r="208" spans="2:31" x14ac:dyDescent="0.25">
      <c r="B208" s="38"/>
      <c r="C208" s="7"/>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5"/>
    </row>
    <row r="209" spans="2:31" x14ac:dyDescent="0.25">
      <c r="B209" s="38"/>
      <c r="C209" s="7"/>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5"/>
    </row>
    <row r="210" spans="2:31" x14ac:dyDescent="0.25">
      <c r="B210" s="38"/>
      <c r="C210" s="7"/>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5"/>
    </row>
    <row r="211" spans="2:31" x14ac:dyDescent="0.25">
      <c r="B211" s="38"/>
      <c r="C211" s="7"/>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5"/>
    </row>
    <row r="212" spans="2:31" x14ac:dyDescent="0.25">
      <c r="B212" s="38"/>
      <c r="C212" s="7"/>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5"/>
    </row>
    <row r="213" spans="2:31" x14ac:dyDescent="0.25">
      <c r="B213" s="38"/>
      <c r="C213" s="7"/>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5"/>
    </row>
    <row r="214" spans="2:31" x14ac:dyDescent="0.25">
      <c r="B214" s="38"/>
      <c r="C214" s="7"/>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5"/>
    </row>
    <row r="215" spans="2:31" x14ac:dyDescent="0.25">
      <c r="B215" s="38"/>
      <c r="C215" s="7"/>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5"/>
    </row>
    <row r="216" spans="2:31" x14ac:dyDescent="0.25">
      <c r="B216" s="38"/>
      <c r="C216" s="7"/>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5"/>
    </row>
    <row r="217" spans="2:31" x14ac:dyDescent="0.25">
      <c r="B217" s="38"/>
      <c r="C217" s="7"/>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5"/>
    </row>
    <row r="218" spans="2:31" x14ac:dyDescent="0.25">
      <c r="B218" s="38"/>
      <c r="C218" s="7"/>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5"/>
    </row>
    <row r="219" spans="2:31" x14ac:dyDescent="0.25">
      <c r="B219" s="38"/>
      <c r="C219" s="7"/>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5"/>
    </row>
    <row r="220" spans="2:31" x14ac:dyDescent="0.25">
      <c r="B220" s="38"/>
      <c r="C220" s="7"/>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5"/>
    </row>
    <row r="221" spans="2:31" x14ac:dyDescent="0.25">
      <c r="B221" s="38"/>
      <c r="C221" s="7"/>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5"/>
    </row>
    <row r="222" spans="2:31" x14ac:dyDescent="0.25">
      <c r="B222" s="38"/>
      <c r="C222" s="7"/>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5"/>
    </row>
    <row r="223" spans="2:31" x14ac:dyDescent="0.25">
      <c r="B223" s="38"/>
      <c r="C223" s="7"/>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5"/>
    </row>
    <row r="224" spans="2:31" x14ac:dyDescent="0.25">
      <c r="B224" s="38"/>
      <c r="C224" s="7"/>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5"/>
    </row>
    <row r="225" spans="2:31" x14ac:dyDescent="0.25">
      <c r="B225" s="38"/>
      <c r="C225" s="7"/>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5"/>
    </row>
    <row r="226" spans="2:31" x14ac:dyDescent="0.25">
      <c r="B226" s="38"/>
      <c r="C226" s="7"/>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5"/>
    </row>
    <row r="227" spans="2:31" x14ac:dyDescent="0.25">
      <c r="B227" s="38"/>
      <c r="C227" s="7"/>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5"/>
    </row>
    <row r="228" spans="2:31" x14ac:dyDescent="0.25">
      <c r="B228" s="38"/>
      <c r="C228" s="7"/>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5"/>
    </row>
    <row r="229" spans="2:31" x14ac:dyDescent="0.25">
      <c r="B229" s="38"/>
      <c r="C229" s="7"/>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5"/>
    </row>
    <row r="230" spans="2:31" x14ac:dyDescent="0.25">
      <c r="B230" s="38"/>
      <c r="C230" s="7"/>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5"/>
    </row>
    <row r="231" spans="2:31" x14ac:dyDescent="0.25">
      <c r="B231" s="38"/>
      <c r="C231" s="7"/>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5"/>
    </row>
    <row r="232" spans="2:31" x14ac:dyDescent="0.25">
      <c r="B232" s="38"/>
      <c r="C232" s="7"/>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5"/>
    </row>
    <row r="233" spans="2:31" x14ac:dyDescent="0.25">
      <c r="B233" s="38"/>
      <c r="C233" s="7"/>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5"/>
    </row>
    <row r="234" spans="2:31" x14ac:dyDescent="0.25">
      <c r="B234" s="38"/>
      <c r="C234" s="7"/>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5"/>
    </row>
    <row r="235" spans="2:31" x14ac:dyDescent="0.25">
      <c r="B235" s="38"/>
      <c r="C235" s="7"/>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5"/>
    </row>
    <row r="236" spans="2:31" x14ac:dyDescent="0.25">
      <c r="B236" s="38"/>
      <c r="C236" s="7"/>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5"/>
    </row>
    <row r="237" spans="2:31" x14ac:dyDescent="0.25">
      <c r="B237" s="38"/>
      <c r="C237" s="7"/>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5"/>
    </row>
    <row r="238" spans="2:31" x14ac:dyDescent="0.25">
      <c r="B238" s="38"/>
      <c r="C238" s="7"/>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5"/>
    </row>
    <row r="239" spans="2:31" x14ac:dyDescent="0.25">
      <c r="B239" s="38"/>
      <c r="C239" s="7"/>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5"/>
    </row>
    <row r="240" spans="2:31" x14ac:dyDescent="0.25">
      <c r="B240" s="38"/>
      <c r="C240" s="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5"/>
    </row>
    <row r="241" spans="2:31" x14ac:dyDescent="0.25">
      <c r="B241" s="38"/>
      <c r="C241" s="7"/>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5"/>
    </row>
    <row r="242" spans="2:31" x14ac:dyDescent="0.25">
      <c r="B242" s="38"/>
      <c r="C242" s="7"/>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5"/>
    </row>
    <row r="243" spans="2:31" x14ac:dyDescent="0.25">
      <c r="B243" s="38"/>
      <c r="C243" s="7"/>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5"/>
    </row>
    <row r="244" spans="2:31" x14ac:dyDescent="0.25">
      <c r="B244" s="38"/>
      <c r="C244" s="7"/>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5"/>
    </row>
    <row r="245" spans="2:31" x14ac:dyDescent="0.25">
      <c r="B245" s="38"/>
      <c r="C245" s="7"/>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5"/>
    </row>
    <row r="246" spans="2:31" x14ac:dyDescent="0.25">
      <c r="B246" s="38"/>
      <c r="C246" s="7"/>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5"/>
    </row>
    <row r="247" spans="2:31" x14ac:dyDescent="0.25">
      <c r="B247" s="38"/>
      <c r="C247" s="7"/>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5"/>
    </row>
    <row r="248" spans="2:31" x14ac:dyDescent="0.25">
      <c r="B248" s="38"/>
      <c r="C248" s="7"/>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5"/>
    </row>
    <row r="249" spans="2:31" x14ac:dyDescent="0.25">
      <c r="B249" s="38"/>
      <c r="C249" s="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5"/>
    </row>
    <row r="250" spans="2:31" x14ac:dyDescent="0.25">
      <c r="B250" s="38"/>
      <c r="C250" s="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5"/>
    </row>
    <row r="251" spans="2:31" x14ac:dyDescent="0.25">
      <c r="B251" s="38"/>
      <c r="C251" s="7"/>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5"/>
    </row>
    <row r="252" spans="2:31" x14ac:dyDescent="0.25">
      <c r="B252" s="38"/>
      <c r="C252" s="7"/>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5"/>
    </row>
    <row r="253" spans="2:31" x14ac:dyDescent="0.25">
      <c r="B253" s="38"/>
      <c r="C253" s="7"/>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5"/>
    </row>
    <row r="254" spans="2:31" x14ac:dyDescent="0.25">
      <c r="B254" s="38"/>
      <c r="C254" s="7"/>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5"/>
    </row>
    <row r="255" spans="2:31" x14ac:dyDescent="0.25">
      <c r="B255" s="38"/>
      <c r="C255" s="7"/>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5"/>
    </row>
    <row r="256" spans="2:31" x14ac:dyDescent="0.25">
      <c r="B256" s="38"/>
      <c r="C256" s="7"/>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5"/>
    </row>
    <row r="257" spans="2:31" x14ac:dyDescent="0.25">
      <c r="B257" s="38"/>
      <c r="C257" s="7"/>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5"/>
    </row>
    <row r="258" spans="2:31" x14ac:dyDescent="0.25">
      <c r="B258" s="38"/>
      <c r="C258" s="7"/>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5"/>
    </row>
    <row r="259" spans="2:31" x14ac:dyDescent="0.25">
      <c r="B259" s="38"/>
      <c r="C259" s="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5"/>
    </row>
    <row r="260" spans="2:31" x14ac:dyDescent="0.25">
      <c r="B260" s="38"/>
      <c r="C260" s="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5"/>
    </row>
    <row r="261" spans="2:31" x14ac:dyDescent="0.25">
      <c r="B261" s="38"/>
      <c r="C261" s="7"/>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5"/>
    </row>
    <row r="262" spans="2:31" x14ac:dyDescent="0.25">
      <c r="B262" s="38"/>
      <c r="C262" s="7"/>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5"/>
    </row>
    <row r="263" spans="2:31" x14ac:dyDescent="0.25">
      <c r="B263" s="38"/>
      <c r="C263" s="7"/>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5"/>
    </row>
    <row r="264" spans="2:31" x14ac:dyDescent="0.25">
      <c r="B264" s="38"/>
      <c r="C264" s="7"/>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5"/>
    </row>
    <row r="265" spans="2:31" x14ac:dyDescent="0.25">
      <c r="B265" s="38"/>
      <c r="C265" s="7"/>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5"/>
    </row>
    <row r="266" spans="2:31" x14ac:dyDescent="0.25">
      <c r="B266" s="38"/>
      <c r="C266" s="7"/>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5"/>
    </row>
    <row r="267" spans="2:31" x14ac:dyDescent="0.25">
      <c r="B267" s="38"/>
      <c r="C267" s="7"/>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5"/>
    </row>
    <row r="268" spans="2:31" x14ac:dyDescent="0.25">
      <c r="B268" s="38"/>
      <c r="C268" s="7"/>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5"/>
    </row>
    <row r="269" spans="2:31" x14ac:dyDescent="0.25">
      <c r="B269" s="38"/>
      <c r="C269" s="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5"/>
    </row>
    <row r="270" spans="2:31" x14ac:dyDescent="0.25">
      <c r="B270" s="38"/>
      <c r="C270" s="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5"/>
    </row>
    <row r="271" spans="2:31" x14ac:dyDescent="0.25">
      <c r="B271" s="38"/>
      <c r="C271" s="7"/>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5"/>
    </row>
    <row r="272" spans="2:31" x14ac:dyDescent="0.25">
      <c r="B272" s="38"/>
      <c r="C272" s="7"/>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5"/>
    </row>
    <row r="273" spans="2:31" x14ac:dyDescent="0.25">
      <c r="B273" s="38"/>
      <c r="C273" s="7"/>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5"/>
    </row>
    <row r="274" spans="2:31" x14ac:dyDescent="0.25">
      <c r="B274" s="38"/>
      <c r="C274" s="7"/>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5"/>
    </row>
    <row r="275" spans="2:31" x14ac:dyDescent="0.25">
      <c r="B275" s="38"/>
      <c r="C275" s="7"/>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5"/>
    </row>
    <row r="276" spans="2:31" x14ac:dyDescent="0.25">
      <c r="B276" s="38"/>
      <c r="C276" s="7"/>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5"/>
    </row>
    <row r="277" spans="2:31" x14ac:dyDescent="0.25">
      <c r="B277" s="38"/>
      <c r="C277" s="7"/>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5"/>
    </row>
    <row r="278" spans="2:31" x14ac:dyDescent="0.25">
      <c r="B278" s="38"/>
      <c r="C278" s="7"/>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5"/>
    </row>
    <row r="279" spans="2:31" x14ac:dyDescent="0.25">
      <c r="B279" s="38"/>
      <c r="C279" s="7"/>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5"/>
    </row>
    <row r="280" spans="2:31" x14ac:dyDescent="0.25">
      <c r="B280" s="38"/>
      <c r="C280" s="7"/>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5"/>
    </row>
    <row r="281" spans="2:31" x14ac:dyDescent="0.25">
      <c r="B281" s="38"/>
      <c r="C281" s="7"/>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5"/>
    </row>
    <row r="282" spans="2:31" x14ac:dyDescent="0.25">
      <c r="B282" s="38"/>
      <c r="C282" s="7"/>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5"/>
    </row>
    <row r="283" spans="2:31" x14ac:dyDescent="0.25">
      <c r="B283" s="38"/>
      <c r="C283" s="7"/>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5"/>
    </row>
    <row r="284" spans="2:31" x14ac:dyDescent="0.25">
      <c r="B284" s="38"/>
      <c r="C284" s="7"/>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5"/>
    </row>
    <row r="285" spans="2:31" x14ac:dyDescent="0.25">
      <c r="B285" s="38"/>
      <c r="C285" s="7"/>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5"/>
    </row>
    <row r="286" spans="2:31" x14ac:dyDescent="0.25">
      <c r="B286" s="38"/>
      <c r="C286" s="7"/>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5"/>
    </row>
    <row r="287" spans="2:31" x14ac:dyDescent="0.25">
      <c r="B287" s="38"/>
      <c r="C287" s="7"/>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5"/>
    </row>
    <row r="288" spans="2:31" x14ac:dyDescent="0.25">
      <c r="B288" s="38"/>
      <c r="C288" s="7"/>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5"/>
    </row>
    <row r="289" spans="2:31" x14ac:dyDescent="0.25">
      <c r="B289" s="38"/>
      <c r="C289" s="7"/>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5"/>
    </row>
    <row r="290" spans="2:31" x14ac:dyDescent="0.25">
      <c r="B290" s="38"/>
      <c r="C290" s="7"/>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5"/>
    </row>
    <row r="291" spans="2:31" x14ac:dyDescent="0.25">
      <c r="B291" s="38"/>
      <c r="C291" s="7"/>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5"/>
    </row>
    <row r="292" spans="2:31" x14ac:dyDescent="0.25">
      <c r="B292" s="38"/>
      <c r="C292" s="7"/>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5"/>
    </row>
    <row r="293" spans="2:31" x14ac:dyDescent="0.25">
      <c r="B293" s="38"/>
      <c r="C293" s="7"/>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5"/>
    </row>
    <row r="294" spans="2:31" x14ac:dyDescent="0.25">
      <c r="B294" s="38"/>
      <c r="C294" s="7"/>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5"/>
    </row>
    <row r="295" spans="2:31" x14ac:dyDescent="0.25">
      <c r="B295" s="38"/>
      <c r="C295" s="7"/>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5"/>
    </row>
    <row r="296" spans="2:31" x14ac:dyDescent="0.25">
      <c r="B296" s="38"/>
      <c r="C296" s="7"/>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5"/>
    </row>
    <row r="297" spans="2:31" x14ac:dyDescent="0.25">
      <c r="B297" s="38"/>
      <c r="C297" s="7"/>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5"/>
    </row>
    <row r="298" spans="2:31" x14ac:dyDescent="0.25">
      <c r="B298" s="38"/>
      <c r="C298" s="7"/>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5"/>
    </row>
    <row r="299" spans="2:31" x14ac:dyDescent="0.25">
      <c r="B299" s="38"/>
      <c r="C299" s="7"/>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5"/>
    </row>
    <row r="300" spans="2:31" x14ac:dyDescent="0.25">
      <c r="B300" s="38"/>
      <c r="C300" s="7"/>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5"/>
    </row>
    <row r="301" spans="2:31" x14ac:dyDescent="0.25">
      <c r="B301" s="38"/>
      <c r="C301" s="7"/>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5"/>
    </row>
    <row r="302" spans="2:31" x14ac:dyDescent="0.25">
      <c r="B302" s="38"/>
      <c r="C302" s="7"/>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5"/>
    </row>
    <row r="303" spans="2:31" x14ac:dyDescent="0.25">
      <c r="B303" s="38"/>
      <c r="C303" s="7"/>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5"/>
    </row>
    <row r="304" spans="2:31" x14ac:dyDescent="0.25">
      <c r="B304" s="38"/>
      <c r="C304" s="7"/>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5"/>
    </row>
    <row r="305" spans="2:31" x14ac:dyDescent="0.25">
      <c r="B305" s="38"/>
      <c r="C305" s="7"/>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5"/>
    </row>
    <row r="306" spans="2:31" x14ac:dyDescent="0.25">
      <c r="B306" s="38"/>
      <c r="C306" s="7"/>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5"/>
    </row>
    <row r="307" spans="2:31" x14ac:dyDescent="0.25">
      <c r="B307" s="38"/>
      <c r="C307" s="7"/>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5"/>
    </row>
    <row r="308" spans="2:31" x14ac:dyDescent="0.25">
      <c r="B308" s="38"/>
      <c r="C308" s="7"/>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5"/>
    </row>
    <row r="309" spans="2:31" x14ac:dyDescent="0.25">
      <c r="B309" s="38"/>
      <c r="C309" s="7"/>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5"/>
    </row>
    <row r="310" spans="2:31" x14ac:dyDescent="0.25">
      <c r="B310" s="38"/>
      <c r="C310" s="7"/>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5"/>
    </row>
    <row r="311" spans="2:31" x14ac:dyDescent="0.25">
      <c r="B311" s="38"/>
      <c r="C311" s="7"/>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5"/>
    </row>
    <row r="312" spans="2:31" x14ac:dyDescent="0.25">
      <c r="B312" s="38"/>
      <c r="C312" s="7"/>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5"/>
    </row>
    <row r="313" spans="2:31" x14ac:dyDescent="0.25">
      <c r="B313" s="38"/>
      <c r="C313" s="7"/>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5"/>
    </row>
    <row r="314" spans="2:31" x14ac:dyDescent="0.25">
      <c r="B314" s="38"/>
      <c r="C314" s="7"/>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5"/>
    </row>
    <row r="315" spans="2:31" x14ac:dyDescent="0.25">
      <c r="B315" s="38"/>
      <c r="C315" s="7"/>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5"/>
    </row>
    <row r="316" spans="2:31" x14ac:dyDescent="0.25">
      <c r="B316" s="38"/>
      <c r="C316" s="7"/>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5"/>
    </row>
    <row r="317" spans="2:31" x14ac:dyDescent="0.25">
      <c r="B317" s="38"/>
      <c r="C317" s="7"/>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5"/>
    </row>
    <row r="318" spans="2:31" x14ac:dyDescent="0.25">
      <c r="B318" s="38"/>
      <c r="C318" s="7"/>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5"/>
    </row>
    <row r="319" spans="2:31" x14ac:dyDescent="0.25">
      <c r="B319" s="38"/>
      <c r="C319" s="7"/>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5"/>
    </row>
    <row r="320" spans="2:31" x14ac:dyDescent="0.25">
      <c r="B320" s="38"/>
      <c r="C320" s="7"/>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5"/>
    </row>
    <row r="321" spans="2:31" x14ac:dyDescent="0.25">
      <c r="B321" s="38"/>
      <c r="C321" s="7"/>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5"/>
    </row>
    <row r="322" spans="2:31" x14ac:dyDescent="0.25">
      <c r="B322" s="38"/>
      <c r="C322" s="7"/>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5"/>
    </row>
    <row r="323" spans="2:31" x14ac:dyDescent="0.25">
      <c r="B323" s="38"/>
      <c r="C323" s="7"/>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5"/>
    </row>
    <row r="324" spans="2:31" x14ac:dyDescent="0.25">
      <c r="B324" s="38"/>
      <c r="C324" s="7"/>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5"/>
    </row>
    <row r="325" spans="2:31" x14ac:dyDescent="0.25">
      <c r="B325" s="38"/>
      <c r="C325" s="7"/>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5"/>
    </row>
    <row r="326" spans="2:31" x14ac:dyDescent="0.25">
      <c r="B326" s="38"/>
      <c r="C326" s="7"/>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5"/>
    </row>
    <row r="327" spans="2:31" x14ac:dyDescent="0.25">
      <c r="B327" s="38"/>
      <c r="C327" s="7"/>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5"/>
    </row>
    <row r="328" spans="2:31" x14ac:dyDescent="0.25">
      <c r="B328" s="38"/>
      <c r="C328" s="7"/>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5"/>
    </row>
    <row r="329" spans="2:31" x14ac:dyDescent="0.25">
      <c r="B329" s="38"/>
      <c r="C329" s="7"/>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5"/>
    </row>
    <row r="330" spans="2:31" x14ac:dyDescent="0.25">
      <c r="B330" s="38"/>
      <c r="C330" s="7"/>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5"/>
    </row>
    <row r="331" spans="2:31" x14ac:dyDescent="0.25">
      <c r="B331" s="38"/>
      <c r="C331" s="7"/>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5"/>
    </row>
    <row r="332" spans="2:31" x14ac:dyDescent="0.25">
      <c r="B332" s="38"/>
      <c r="C332" s="7"/>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5"/>
    </row>
    <row r="333" spans="2:31" x14ac:dyDescent="0.25">
      <c r="B333" s="38"/>
      <c r="C333" s="7"/>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5"/>
    </row>
    <row r="334" spans="2:31" x14ac:dyDescent="0.25">
      <c r="B334" s="38"/>
      <c r="C334" s="7"/>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5"/>
    </row>
    <row r="335" spans="2:31" x14ac:dyDescent="0.25">
      <c r="B335" s="38"/>
      <c r="C335" s="7"/>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5"/>
    </row>
    <row r="336" spans="2:31" x14ac:dyDescent="0.25">
      <c r="B336" s="38"/>
      <c r="C336" s="7"/>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5"/>
    </row>
    <row r="337" spans="2:31" x14ac:dyDescent="0.25">
      <c r="B337" s="38"/>
      <c r="C337" s="7"/>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5"/>
    </row>
    <row r="338" spans="2:31" x14ac:dyDescent="0.25">
      <c r="B338" s="38"/>
      <c r="C338" s="7"/>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5"/>
    </row>
    <row r="339" spans="2:31" x14ac:dyDescent="0.25">
      <c r="B339" s="38"/>
      <c r="C339" s="7"/>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5"/>
    </row>
    <row r="340" spans="2:31" x14ac:dyDescent="0.25">
      <c r="B340" s="38"/>
      <c r="C340" s="7"/>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5"/>
    </row>
    <row r="341" spans="2:31" x14ac:dyDescent="0.25">
      <c r="B341" s="38"/>
      <c r="C341" s="7"/>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5"/>
    </row>
    <row r="342" spans="2:31" x14ac:dyDescent="0.25">
      <c r="B342" s="38"/>
      <c r="C342" s="7"/>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5"/>
    </row>
    <row r="343" spans="2:31" x14ac:dyDescent="0.25">
      <c r="B343" s="38"/>
      <c r="C343" s="7"/>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5"/>
    </row>
    <row r="344" spans="2:31" x14ac:dyDescent="0.25">
      <c r="B344" s="38"/>
      <c r="C344" s="7"/>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5"/>
    </row>
    <row r="345" spans="2:31" x14ac:dyDescent="0.25">
      <c r="B345" s="38"/>
      <c r="C345" s="7"/>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5"/>
    </row>
    <row r="346" spans="2:31" x14ac:dyDescent="0.25">
      <c r="B346" s="38"/>
      <c r="C346" s="7"/>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5"/>
    </row>
    <row r="347" spans="2:31" x14ac:dyDescent="0.25">
      <c r="B347" s="38"/>
      <c r="C347" s="7"/>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5"/>
    </row>
    <row r="348" spans="2:31" x14ac:dyDescent="0.25">
      <c r="B348" s="38"/>
      <c r="C348" s="7"/>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5"/>
    </row>
    <row r="349" spans="2:31" x14ac:dyDescent="0.25">
      <c r="B349" s="38"/>
      <c r="C349" s="7"/>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5"/>
    </row>
    <row r="350" spans="2:31" x14ac:dyDescent="0.25">
      <c r="B350" s="38"/>
      <c r="C350" s="7"/>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5"/>
    </row>
    <row r="351" spans="2:31" x14ac:dyDescent="0.25">
      <c r="B351" s="38"/>
      <c r="C351" s="7"/>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5"/>
    </row>
    <row r="352" spans="2:31" x14ac:dyDescent="0.25">
      <c r="B352" s="38"/>
      <c r="C352" s="7"/>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5"/>
    </row>
    <row r="353" spans="2:31" x14ac:dyDescent="0.25">
      <c r="B353" s="38"/>
      <c r="C353" s="7"/>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5"/>
    </row>
    <row r="354" spans="2:31" x14ac:dyDescent="0.25">
      <c r="B354" s="38"/>
      <c r="C354" s="7"/>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5"/>
    </row>
    <row r="355" spans="2:31" x14ac:dyDescent="0.25">
      <c r="B355" s="38"/>
      <c r="C355" s="7"/>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5"/>
    </row>
    <row r="356" spans="2:31" x14ac:dyDescent="0.25">
      <c r="B356" s="38"/>
      <c r="C356" s="7"/>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5"/>
    </row>
    <row r="357" spans="2:31" x14ac:dyDescent="0.25">
      <c r="B357" s="38"/>
      <c r="C357" s="7"/>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5"/>
    </row>
    <row r="358" spans="2:31" x14ac:dyDescent="0.25">
      <c r="B358" s="38"/>
      <c r="C358" s="7"/>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5"/>
    </row>
    <row r="359" spans="2:31" x14ac:dyDescent="0.25">
      <c r="B359" s="38"/>
      <c r="C359" s="7"/>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5"/>
    </row>
    <row r="360" spans="2:31" x14ac:dyDescent="0.25">
      <c r="B360" s="38"/>
      <c r="C360" s="7"/>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5"/>
    </row>
    <row r="361" spans="2:31" x14ac:dyDescent="0.25">
      <c r="B361" s="38"/>
      <c r="C361" s="7"/>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5"/>
    </row>
    <row r="362" spans="2:31" x14ac:dyDescent="0.25">
      <c r="B362" s="38"/>
      <c r="C362" s="7"/>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5"/>
    </row>
    <row r="363" spans="2:31" x14ac:dyDescent="0.25">
      <c r="B363" s="38"/>
      <c r="C363" s="7"/>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5"/>
    </row>
    <row r="364" spans="2:31" x14ac:dyDescent="0.25">
      <c r="B364" s="38"/>
      <c r="C364" s="7"/>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5"/>
    </row>
    <row r="365" spans="2:31" x14ac:dyDescent="0.25">
      <c r="B365" s="38"/>
      <c r="C365" s="7"/>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5"/>
    </row>
    <row r="366" spans="2:31" x14ac:dyDescent="0.25">
      <c r="B366" s="38"/>
      <c r="C366" s="7"/>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5"/>
    </row>
    <row r="367" spans="2:31" x14ac:dyDescent="0.25">
      <c r="B367" s="38"/>
      <c r="C367" s="7"/>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5"/>
    </row>
    <row r="368" spans="2:31" x14ac:dyDescent="0.25">
      <c r="B368" s="38"/>
      <c r="C368" s="7"/>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5"/>
    </row>
    <row r="369" spans="2:31" x14ac:dyDescent="0.25">
      <c r="B369" s="38"/>
      <c r="C369" s="7"/>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5"/>
    </row>
    <row r="370" spans="2:31" x14ac:dyDescent="0.25">
      <c r="B370" s="38"/>
      <c r="C370" s="7"/>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5"/>
    </row>
    <row r="371" spans="2:31" x14ac:dyDescent="0.25">
      <c r="B371" s="38"/>
      <c r="C371" s="7"/>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5"/>
    </row>
    <row r="372" spans="2:31" x14ac:dyDescent="0.25">
      <c r="B372" s="38"/>
      <c r="C372" s="7"/>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5"/>
    </row>
    <row r="373" spans="2:31" x14ac:dyDescent="0.25">
      <c r="B373" s="38"/>
      <c r="C373" s="7"/>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5"/>
    </row>
    <row r="374" spans="2:31" x14ac:dyDescent="0.25">
      <c r="B374" s="38"/>
      <c r="C374" s="7"/>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5"/>
    </row>
    <row r="375" spans="2:31" x14ac:dyDescent="0.25">
      <c r="B375" s="38"/>
      <c r="C375" s="7"/>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5"/>
    </row>
    <row r="376" spans="2:31" x14ac:dyDescent="0.25">
      <c r="B376" s="38"/>
      <c r="C376" s="7"/>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5"/>
    </row>
    <row r="377" spans="2:31" x14ac:dyDescent="0.25">
      <c r="B377" s="38"/>
      <c r="C377" s="7"/>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5"/>
    </row>
    <row r="378" spans="2:31" x14ac:dyDescent="0.25">
      <c r="B378" s="38"/>
      <c r="C378" s="7"/>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5"/>
    </row>
    <row r="379" spans="2:31" x14ac:dyDescent="0.25">
      <c r="B379" s="38"/>
      <c r="C379" s="7"/>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5"/>
    </row>
    <row r="380" spans="2:31" x14ac:dyDescent="0.25">
      <c r="B380" s="38"/>
      <c r="C380" s="7"/>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5"/>
    </row>
    <row r="381" spans="2:31" x14ac:dyDescent="0.25">
      <c r="B381" s="38"/>
      <c r="C381" s="7"/>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5"/>
    </row>
    <row r="382" spans="2:31" x14ac:dyDescent="0.25">
      <c r="B382" s="38"/>
      <c r="C382" s="7"/>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5"/>
    </row>
    <row r="383" spans="2:31" x14ac:dyDescent="0.25">
      <c r="B383" s="38"/>
      <c r="C383" s="7"/>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5"/>
    </row>
    <row r="384" spans="2:31" x14ac:dyDescent="0.25">
      <c r="B384" s="38"/>
      <c r="C384" s="7"/>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5"/>
    </row>
    <row r="385" spans="2:31" x14ac:dyDescent="0.25">
      <c r="B385" s="38"/>
      <c r="C385" s="7"/>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5"/>
    </row>
    <row r="386" spans="2:31" x14ac:dyDescent="0.25">
      <c r="B386" s="38"/>
      <c r="C386" s="7"/>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5"/>
    </row>
    <row r="387" spans="2:31" x14ac:dyDescent="0.25">
      <c r="B387" s="38"/>
      <c r="C387" s="7"/>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5"/>
    </row>
    <row r="388" spans="2:31" x14ac:dyDescent="0.25">
      <c r="B388" s="38"/>
      <c r="C388" s="7"/>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5"/>
    </row>
    <row r="389" spans="2:31" x14ac:dyDescent="0.25">
      <c r="B389" s="38"/>
      <c r="C389" s="7"/>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5"/>
    </row>
    <row r="390" spans="2:31" x14ac:dyDescent="0.25">
      <c r="B390" s="38"/>
      <c r="C390" s="7"/>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5"/>
    </row>
    <row r="391" spans="2:31" x14ac:dyDescent="0.25">
      <c r="B391" s="38"/>
      <c r="C391" s="7"/>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5"/>
    </row>
    <row r="392" spans="2:31" x14ac:dyDescent="0.25">
      <c r="B392" s="38"/>
      <c r="C392" s="7"/>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5"/>
    </row>
    <row r="393" spans="2:31" x14ac:dyDescent="0.25">
      <c r="B393" s="38"/>
      <c r="C393" s="7"/>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5"/>
    </row>
    <row r="394" spans="2:31" x14ac:dyDescent="0.25">
      <c r="B394" s="38"/>
      <c r="C394" s="7"/>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5"/>
    </row>
    <row r="395" spans="2:31" x14ac:dyDescent="0.25">
      <c r="B395" s="38"/>
      <c r="C395" s="7"/>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5"/>
    </row>
    <row r="396" spans="2:31" x14ac:dyDescent="0.25">
      <c r="B396" s="38"/>
      <c r="C396" s="7"/>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5"/>
    </row>
    <row r="397" spans="2:31" x14ac:dyDescent="0.25">
      <c r="B397" s="38"/>
      <c r="C397" s="7"/>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5"/>
    </row>
    <row r="398" spans="2:31" x14ac:dyDescent="0.25">
      <c r="B398" s="38"/>
      <c r="C398" s="7"/>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5"/>
    </row>
    <row r="399" spans="2:31" x14ac:dyDescent="0.25">
      <c r="B399" s="38"/>
      <c r="C399" s="7"/>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5"/>
    </row>
    <row r="400" spans="2:31" x14ac:dyDescent="0.25">
      <c r="B400" s="38"/>
      <c r="C400" s="7"/>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5"/>
    </row>
    <row r="401" spans="2:31" x14ac:dyDescent="0.25">
      <c r="B401" s="38"/>
      <c r="C401" s="7"/>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5"/>
    </row>
    <row r="402" spans="2:31" x14ac:dyDescent="0.25">
      <c r="B402" s="38"/>
      <c r="C402" s="7"/>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5"/>
    </row>
    <row r="403" spans="2:31" x14ac:dyDescent="0.25">
      <c r="B403" s="38"/>
      <c r="C403" s="7"/>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5"/>
    </row>
    <row r="404" spans="2:31" x14ac:dyDescent="0.25">
      <c r="B404" s="38"/>
      <c r="C404" s="7"/>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5"/>
    </row>
    <row r="405" spans="2:31" x14ac:dyDescent="0.25">
      <c r="B405" s="38"/>
      <c r="C405" s="7"/>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5"/>
    </row>
    <row r="406" spans="2:31" x14ac:dyDescent="0.25">
      <c r="B406" s="38"/>
      <c r="C406" s="7"/>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5"/>
    </row>
    <row r="407" spans="2:31" x14ac:dyDescent="0.25">
      <c r="B407" s="38"/>
      <c r="C407" s="7"/>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5"/>
    </row>
    <row r="408" spans="2:31" x14ac:dyDescent="0.25">
      <c r="B408" s="38"/>
      <c r="C408" s="7"/>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5"/>
    </row>
    <row r="409" spans="2:31" x14ac:dyDescent="0.25">
      <c r="B409" s="38"/>
      <c r="C409" s="7"/>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5"/>
    </row>
    <row r="410" spans="2:31" x14ac:dyDescent="0.25">
      <c r="B410" s="38"/>
      <c r="C410" s="7"/>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5"/>
    </row>
    <row r="411" spans="2:31" x14ac:dyDescent="0.25">
      <c r="B411" s="38"/>
      <c r="C411" s="7"/>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5"/>
    </row>
    <row r="412" spans="2:31" x14ac:dyDescent="0.25">
      <c r="B412" s="38"/>
      <c r="C412" s="7"/>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5"/>
    </row>
    <row r="413" spans="2:31" x14ac:dyDescent="0.25">
      <c r="B413" s="38"/>
      <c r="C413" s="7"/>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5"/>
    </row>
    <row r="414" spans="2:31" x14ac:dyDescent="0.25">
      <c r="B414" s="38"/>
      <c r="C414" s="7"/>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5"/>
    </row>
    <row r="415" spans="2:31" x14ac:dyDescent="0.25">
      <c r="B415" s="38"/>
      <c r="C415" s="7"/>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5"/>
    </row>
    <row r="416" spans="2:31" x14ac:dyDescent="0.25">
      <c r="B416" s="38"/>
      <c r="C416" s="7"/>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5"/>
    </row>
    <row r="417" spans="2:31" x14ac:dyDescent="0.25">
      <c r="B417" s="38"/>
      <c r="C417" s="7"/>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5"/>
    </row>
    <row r="418" spans="2:31" x14ac:dyDescent="0.25">
      <c r="B418" s="38"/>
      <c r="C418" s="7"/>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5"/>
    </row>
    <row r="419" spans="2:31" x14ac:dyDescent="0.25">
      <c r="B419" s="38"/>
      <c r="C419" s="7"/>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5"/>
    </row>
    <row r="420" spans="2:31" x14ac:dyDescent="0.25">
      <c r="B420" s="38"/>
      <c r="C420" s="7"/>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5"/>
    </row>
    <row r="421" spans="2:31" x14ac:dyDescent="0.25">
      <c r="B421" s="38"/>
      <c r="C421" s="7"/>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5"/>
    </row>
    <row r="422" spans="2:31" x14ac:dyDescent="0.25">
      <c r="B422" s="38"/>
      <c r="C422" s="7"/>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5"/>
    </row>
    <row r="423" spans="2:31" x14ac:dyDescent="0.25">
      <c r="B423" s="38"/>
      <c r="C423" s="7"/>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5"/>
    </row>
    <row r="424" spans="2:31" x14ac:dyDescent="0.25">
      <c r="B424" s="38"/>
      <c r="C424" s="7"/>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5"/>
    </row>
    <row r="425" spans="2:31" x14ac:dyDescent="0.25">
      <c r="B425" s="38"/>
      <c r="C425" s="7"/>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5"/>
    </row>
    <row r="426" spans="2:31" x14ac:dyDescent="0.25">
      <c r="B426" s="38"/>
      <c r="C426" s="7"/>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5"/>
    </row>
    <row r="427" spans="2:31" x14ac:dyDescent="0.25">
      <c r="B427" s="38"/>
      <c r="C427" s="7"/>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5"/>
    </row>
    <row r="428" spans="2:31" x14ac:dyDescent="0.25">
      <c r="B428" s="38"/>
      <c r="C428" s="7"/>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5"/>
    </row>
    <row r="429" spans="2:31" x14ac:dyDescent="0.25">
      <c r="B429" s="38"/>
      <c r="C429" s="7"/>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5"/>
    </row>
    <row r="430" spans="2:31" x14ac:dyDescent="0.25">
      <c r="B430" s="38"/>
      <c r="C430" s="7"/>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5"/>
    </row>
    <row r="431" spans="2:31" x14ac:dyDescent="0.25">
      <c r="B431" s="38"/>
      <c r="C431" s="7"/>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5"/>
    </row>
    <row r="432" spans="2:31" x14ac:dyDescent="0.25">
      <c r="B432" s="38"/>
      <c r="C432" s="7"/>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5"/>
    </row>
    <row r="433" spans="2:31" x14ac:dyDescent="0.25">
      <c r="B433" s="38"/>
      <c r="C433" s="7"/>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5"/>
    </row>
    <row r="434" spans="2:31" x14ac:dyDescent="0.25">
      <c r="B434" s="38"/>
      <c r="C434" s="7"/>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5"/>
    </row>
    <row r="435" spans="2:31" x14ac:dyDescent="0.25">
      <c r="B435" s="38"/>
      <c r="C435" s="7"/>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5"/>
    </row>
    <row r="436" spans="2:31" x14ac:dyDescent="0.25">
      <c r="B436" s="38"/>
      <c r="C436" s="7"/>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5"/>
    </row>
    <row r="437" spans="2:31" x14ac:dyDescent="0.25">
      <c r="B437" s="38"/>
      <c r="C437" s="7"/>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5"/>
    </row>
    <row r="438" spans="2:31" x14ac:dyDescent="0.25">
      <c r="B438" s="38"/>
      <c r="C438" s="7"/>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5"/>
    </row>
    <row r="439" spans="2:31" x14ac:dyDescent="0.25">
      <c r="B439" s="38"/>
      <c r="C439" s="7"/>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5"/>
    </row>
    <row r="440" spans="2:31" x14ac:dyDescent="0.25">
      <c r="B440" s="38"/>
      <c r="C440" s="7"/>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5"/>
    </row>
    <row r="441" spans="2:31" x14ac:dyDescent="0.25">
      <c r="B441" s="38"/>
      <c r="C441" s="7"/>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5"/>
    </row>
    <row r="442" spans="2:31" x14ac:dyDescent="0.25">
      <c r="B442" s="38"/>
      <c r="C442" s="7"/>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5"/>
    </row>
    <row r="443" spans="2:31" x14ac:dyDescent="0.25">
      <c r="B443" s="38"/>
      <c r="C443" s="7"/>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5"/>
    </row>
    <row r="444" spans="2:31" x14ac:dyDescent="0.25">
      <c r="B444" s="38"/>
      <c r="C444" s="7"/>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5"/>
    </row>
    <row r="445" spans="2:31" x14ac:dyDescent="0.25">
      <c r="B445" s="38"/>
      <c r="C445" s="7"/>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5"/>
    </row>
    <row r="446" spans="2:31" x14ac:dyDescent="0.25">
      <c r="B446" s="38"/>
      <c r="C446" s="7"/>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5"/>
    </row>
    <row r="447" spans="2:31" x14ac:dyDescent="0.25">
      <c r="B447" s="38"/>
      <c r="C447" s="7"/>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5"/>
    </row>
    <row r="448" spans="2:31" x14ac:dyDescent="0.25">
      <c r="B448" s="38"/>
      <c r="C448" s="7"/>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5"/>
    </row>
    <row r="449" spans="2:31" x14ac:dyDescent="0.25">
      <c r="B449" s="38"/>
      <c r="C449" s="7"/>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5"/>
    </row>
    <row r="450" spans="2:31" x14ac:dyDescent="0.25">
      <c r="B450" s="38"/>
      <c r="C450" s="7"/>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5"/>
    </row>
    <row r="451" spans="2:31" x14ac:dyDescent="0.25">
      <c r="B451" s="38"/>
      <c r="C451" s="7"/>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5"/>
    </row>
    <row r="452" spans="2:31" x14ac:dyDescent="0.25">
      <c r="B452" s="38"/>
      <c r="C452" s="7"/>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5"/>
    </row>
    <row r="453" spans="2:31" x14ac:dyDescent="0.25">
      <c r="B453" s="38"/>
      <c r="C453" s="7"/>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5"/>
    </row>
    <row r="454" spans="2:31" x14ac:dyDescent="0.25">
      <c r="B454" s="38"/>
      <c r="C454" s="7"/>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5"/>
    </row>
    <row r="455" spans="2:31" x14ac:dyDescent="0.25">
      <c r="B455" s="38"/>
      <c r="C455" s="7"/>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5"/>
    </row>
    <row r="456" spans="2:31" x14ac:dyDescent="0.25">
      <c r="B456" s="38"/>
      <c r="C456" s="7"/>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5"/>
    </row>
    <row r="457" spans="2:31" x14ac:dyDescent="0.25">
      <c r="B457" s="38"/>
      <c r="C457" s="7"/>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5"/>
    </row>
    <row r="458" spans="2:31" x14ac:dyDescent="0.25">
      <c r="B458" s="38"/>
      <c r="C458" s="7"/>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5"/>
    </row>
    <row r="459" spans="2:31" x14ac:dyDescent="0.25">
      <c r="B459" s="38"/>
      <c r="C459" s="7"/>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5"/>
    </row>
    <row r="460" spans="2:31" x14ac:dyDescent="0.25">
      <c r="B460" s="38"/>
      <c r="C460" s="7"/>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5"/>
    </row>
    <row r="461" spans="2:31" x14ac:dyDescent="0.25">
      <c r="B461" s="38"/>
      <c r="C461" s="7"/>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5"/>
    </row>
    <row r="462" spans="2:31" x14ac:dyDescent="0.25">
      <c r="B462" s="38"/>
      <c r="C462" s="7"/>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5"/>
    </row>
    <row r="463" spans="2:31" x14ac:dyDescent="0.25">
      <c r="B463" s="38"/>
      <c r="C463" s="7"/>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5"/>
    </row>
    <row r="464" spans="2:31" x14ac:dyDescent="0.25">
      <c r="B464" s="38"/>
      <c r="C464" s="7"/>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5"/>
    </row>
    <row r="465" spans="2:31" x14ac:dyDescent="0.25">
      <c r="B465" s="38"/>
      <c r="C465" s="7"/>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5"/>
    </row>
    <row r="466" spans="2:31" x14ac:dyDescent="0.25">
      <c r="B466" s="38"/>
      <c r="C466" s="7"/>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5"/>
    </row>
    <row r="467" spans="2:31" x14ac:dyDescent="0.25">
      <c r="B467" s="38"/>
      <c r="C467" s="7"/>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5"/>
    </row>
    <row r="468" spans="2:31" x14ac:dyDescent="0.25">
      <c r="B468" s="38"/>
      <c r="C468" s="7"/>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5"/>
    </row>
    <row r="469" spans="2:31" x14ac:dyDescent="0.25">
      <c r="B469" s="38"/>
      <c r="C469" s="7"/>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5"/>
    </row>
    <row r="470" spans="2:31" x14ac:dyDescent="0.25">
      <c r="B470" s="38"/>
      <c r="C470" s="7"/>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5"/>
    </row>
    <row r="471" spans="2:31" x14ac:dyDescent="0.25">
      <c r="B471" s="38"/>
      <c r="C471" s="7"/>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5"/>
    </row>
    <row r="472" spans="2:31" x14ac:dyDescent="0.25">
      <c r="B472" s="38"/>
      <c r="C472" s="7"/>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5"/>
    </row>
    <row r="473" spans="2:31" x14ac:dyDescent="0.25">
      <c r="B473" s="38"/>
      <c r="C473" s="7"/>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5"/>
    </row>
    <row r="474" spans="2:31" x14ac:dyDescent="0.25">
      <c r="B474" s="38"/>
      <c r="C474" s="7"/>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5"/>
    </row>
    <row r="475" spans="2:31" x14ac:dyDescent="0.25">
      <c r="B475" s="38"/>
      <c r="C475" s="7"/>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5"/>
    </row>
    <row r="476" spans="2:31" x14ac:dyDescent="0.25">
      <c r="B476" s="38"/>
      <c r="C476" s="7"/>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5"/>
    </row>
    <row r="477" spans="2:31" x14ac:dyDescent="0.25">
      <c r="B477" s="38"/>
      <c r="C477" s="7"/>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5"/>
    </row>
    <row r="478" spans="2:31" x14ac:dyDescent="0.25">
      <c r="B478" s="38"/>
      <c r="C478" s="7"/>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5"/>
    </row>
    <row r="479" spans="2:31" x14ac:dyDescent="0.25">
      <c r="B479" s="38"/>
      <c r="C479" s="7"/>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5"/>
    </row>
    <row r="480" spans="2:31" x14ac:dyDescent="0.25">
      <c r="B480" s="38"/>
      <c r="C480" s="7"/>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5"/>
    </row>
    <row r="481" spans="2:31" x14ac:dyDescent="0.25">
      <c r="B481" s="38"/>
      <c r="C481" s="7"/>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5"/>
    </row>
    <row r="482" spans="2:31" x14ac:dyDescent="0.25">
      <c r="B482" s="38"/>
      <c r="C482" s="7"/>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5"/>
    </row>
    <row r="483" spans="2:31" x14ac:dyDescent="0.25">
      <c r="B483" s="38"/>
      <c r="C483" s="7"/>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5"/>
    </row>
    <row r="484" spans="2:31" x14ac:dyDescent="0.25">
      <c r="B484" s="38"/>
      <c r="C484" s="7"/>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5"/>
    </row>
    <row r="485" spans="2:31" x14ac:dyDescent="0.25">
      <c r="B485" s="38"/>
      <c r="C485" s="7"/>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5"/>
    </row>
    <row r="486" spans="2:31" x14ac:dyDescent="0.25">
      <c r="B486" s="38"/>
      <c r="C486" s="7"/>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5"/>
    </row>
    <row r="487" spans="2:31" x14ac:dyDescent="0.25">
      <c r="B487" s="38"/>
      <c r="C487" s="7"/>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5"/>
    </row>
    <row r="488" spans="2:31" x14ac:dyDescent="0.25">
      <c r="B488" s="38"/>
      <c r="C488" s="7"/>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5"/>
    </row>
    <row r="489" spans="2:31" x14ac:dyDescent="0.25">
      <c r="B489" s="38"/>
      <c r="C489" s="7"/>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5"/>
    </row>
    <row r="490" spans="2:31" x14ac:dyDescent="0.25">
      <c r="B490" s="38"/>
      <c r="C490" s="7"/>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5"/>
    </row>
    <row r="491" spans="2:31" x14ac:dyDescent="0.25">
      <c r="B491" s="38"/>
      <c r="C491" s="7"/>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5"/>
    </row>
    <row r="492" spans="2:31" x14ac:dyDescent="0.25">
      <c r="B492" s="38"/>
      <c r="C492" s="7"/>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5"/>
    </row>
    <row r="493" spans="2:31" x14ac:dyDescent="0.25">
      <c r="B493" s="38"/>
      <c r="C493" s="7"/>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5"/>
    </row>
    <row r="494" spans="2:31" x14ac:dyDescent="0.25">
      <c r="B494" s="38"/>
      <c r="C494" s="7"/>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5"/>
    </row>
    <row r="495" spans="2:31" x14ac:dyDescent="0.25">
      <c r="B495" s="38"/>
      <c r="C495" s="7"/>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5"/>
    </row>
    <row r="496" spans="2:31" x14ac:dyDescent="0.25">
      <c r="B496" s="38"/>
      <c r="C496" s="7"/>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5"/>
    </row>
    <row r="497" spans="2:31" x14ac:dyDescent="0.25">
      <c r="B497" s="38"/>
      <c r="C497" s="7"/>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5"/>
    </row>
    <row r="498" spans="2:31" x14ac:dyDescent="0.25">
      <c r="B498" s="38"/>
      <c r="C498" s="7"/>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5"/>
    </row>
    <row r="499" spans="2:31" x14ac:dyDescent="0.25">
      <c r="B499" s="38"/>
      <c r="C499" s="7"/>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5"/>
    </row>
    <row r="500" spans="2:31" x14ac:dyDescent="0.25">
      <c r="B500" s="38"/>
      <c r="C500" s="7"/>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5"/>
    </row>
    <row r="501" spans="2:31" x14ac:dyDescent="0.25">
      <c r="B501" s="38"/>
      <c r="C501" s="7"/>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5"/>
    </row>
    <row r="502" spans="2:31" x14ac:dyDescent="0.25">
      <c r="B502" s="38"/>
      <c r="C502" s="7"/>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5"/>
    </row>
    <row r="503" spans="2:31" x14ac:dyDescent="0.25">
      <c r="B503" s="38"/>
      <c r="C503" s="7"/>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5"/>
    </row>
    <row r="504" spans="2:31" x14ac:dyDescent="0.25">
      <c r="B504" s="38"/>
      <c r="C504" s="7"/>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5"/>
    </row>
    <row r="505" spans="2:31" x14ac:dyDescent="0.25">
      <c r="B505" s="38"/>
      <c r="C505" s="7"/>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5"/>
    </row>
    <row r="506" spans="2:31" x14ac:dyDescent="0.25">
      <c r="B506" s="38"/>
      <c r="C506" s="7"/>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5"/>
    </row>
    <row r="507" spans="2:31" x14ac:dyDescent="0.25">
      <c r="B507" s="38"/>
      <c r="C507" s="7"/>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5"/>
    </row>
    <row r="508" spans="2:31" x14ac:dyDescent="0.25">
      <c r="B508" s="38"/>
      <c r="C508" s="7"/>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5"/>
    </row>
    <row r="509" spans="2:31" x14ac:dyDescent="0.25">
      <c r="B509" s="38"/>
      <c r="C509" s="7"/>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5"/>
    </row>
    <row r="510" spans="2:31" x14ac:dyDescent="0.25">
      <c r="B510" s="38"/>
      <c r="C510" s="7"/>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5"/>
    </row>
    <row r="511" spans="2:31" x14ac:dyDescent="0.25">
      <c r="B511" s="38"/>
      <c r="C511" s="7"/>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5"/>
    </row>
    <row r="512" spans="2:31" x14ac:dyDescent="0.25">
      <c r="B512" s="38"/>
      <c r="C512" s="7"/>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5"/>
    </row>
    <row r="513" spans="2:31" x14ac:dyDescent="0.25">
      <c r="B513" s="38"/>
      <c r="C513" s="7"/>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5"/>
    </row>
    <row r="514" spans="2:31" x14ac:dyDescent="0.25">
      <c r="B514" s="38"/>
      <c r="C514" s="7"/>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5"/>
    </row>
    <row r="515" spans="2:31" x14ac:dyDescent="0.25">
      <c r="B515" s="38"/>
      <c r="C515" s="7"/>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5"/>
    </row>
    <row r="516" spans="2:31" x14ac:dyDescent="0.25">
      <c r="B516" s="38"/>
      <c r="C516" s="7"/>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5"/>
    </row>
    <row r="517" spans="2:31" x14ac:dyDescent="0.25">
      <c r="B517" s="38"/>
      <c r="C517" s="7"/>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5"/>
    </row>
    <row r="518" spans="2:31" x14ac:dyDescent="0.25">
      <c r="B518" s="38"/>
      <c r="C518" s="7"/>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5"/>
    </row>
    <row r="519" spans="2:31" x14ac:dyDescent="0.25">
      <c r="B519" s="38"/>
      <c r="C519" s="7"/>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5"/>
    </row>
    <row r="520" spans="2:31" x14ac:dyDescent="0.25">
      <c r="B520" s="38"/>
      <c r="C520" s="7"/>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5"/>
    </row>
    <row r="521" spans="2:31" x14ac:dyDescent="0.25">
      <c r="B521" s="38"/>
      <c r="C521" s="7"/>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5"/>
    </row>
    <row r="522" spans="2:31" x14ac:dyDescent="0.25">
      <c r="B522" s="38"/>
      <c r="C522" s="7"/>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5"/>
    </row>
    <row r="523" spans="2:31" x14ac:dyDescent="0.25">
      <c r="B523" s="38"/>
      <c r="C523" s="7"/>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5"/>
    </row>
    <row r="524" spans="2:31" x14ac:dyDescent="0.25">
      <c r="B524" s="38"/>
      <c r="C524" s="7"/>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5"/>
    </row>
    <row r="525" spans="2:31" x14ac:dyDescent="0.25">
      <c r="B525" s="38"/>
      <c r="C525" s="7"/>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5"/>
    </row>
    <row r="526" spans="2:31" x14ac:dyDescent="0.25">
      <c r="B526" s="38"/>
      <c r="C526" s="7"/>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5"/>
    </row>
    <row r="527" spans="2:31" x14ac:dyDescent="0.25">
      <c r="B527" s="38"/>
      <c r="C527" s="7"/>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5"/>
    </row>
    <row r="528" spans="2:31" x14ac:dyDescent="0.25">
      <c r="B528" s="38"/>
      <c r="C528" s="7"/>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5"/>
    </row>
    <row r="529" spans="2:31" x14ac:dyDescent="0.25">
      <c r="B529" s="38"/>
      <c r="C529" s="7"/>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5"/>
    </row>
    <row r="530" spans="2:31" x14ac:dyDescent="0.25">
      <c r="B530" s="38"/>
      <c r="C530" s="7"/>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5"/>
    </row>
    <row r="531" spans="2:31" x14ac:dyDescent="0.25">
      <c r="B531" s="38"/>
      <c r="C531" s="7"/>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5"/>
    </row>
    <row r="532" spans="2:31" x14ac:dyDescent="0.25">
      <c r="B532" s="38"/>
      <c r="C532" s="7"/>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5"/>
    </row>
    <row r="533" spans="2:31" x14ac:dyDescent="0.25">
      <c r="B533" s="38"/>
      <c r="C533" s="7"/>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5"/>
    </row>
    <row r="534" spans="2:31" x14ac:dyDescent="0.25">
      <c r="B534" s="38"/>
      <c r="C534" s="7"/>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5"/>
    </row>
    <row r="535" spans="2:31" x14ac:dyDescent="0.25">
      <c r="B535" s="38"/>
      <c r="C535" s="7"/>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5"/>
    </row>
    <row r="536" spans="2:31" x14ac:dyDescent="0.25">
      <c r="B536" s="38"/>
      <c r="C536" s="7"/>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5"/>
    </row>
    <row r="537" spans="2:31" x14ac:dyDescent="0.25">
      <c r="B537" s="38"/>
      <c r="C537" s="7"/>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5"/>
    </row>
    <row r="538" spans="2:31" x14ac:dyDescent="0.25">
      <c r="B538" s="38"/>
      <c r="C538" s="7"/>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5"/>
    </row>
    <row r="539" spans="2:31" x14ac:dyDescent="0.25">
      <c r="B539" s="38"/>
      <c r="C539" s="7"/>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5"/>
    </row>
    <row r="540" spans="2:31" x14ac:dyDescent="0.25">
      <c r="B540" s="38"/>
      <c r="C540" s="7"/>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5"/>
    </row>
    <row r="541" spans="2:31" x14ac:dyDescent="0.25">
      <c r="B541" s="38"/>
      <c r="C541" s="7"/>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5"/>
    </row>
    <row r="542" spans="2:31" x14ac:dyDescent="0.25">
      <c r="B542" s="38"/>
      <c r="C542" s="7"/>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5"/>
    </row>
    <row r="543" spans="2:31" x14ac:dyDescent="0.25">
      <c r="B543" s="38"/>
      <c r="C543" s="7"/>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5"/>
    </row>
    <row r="544" spans="2:31" x14ac:dyDescent="0.25">
      <c r="B544" s="38"/>
      <c r="C544" s="7"/>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5"/>
    </row>
    <row r="545" spans="2:31" x14ac:dyDescent="0.25">
      <c r="B545" s="38"/>
      <c r="C545" s="7"/>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5"/>
    </row>
    <row r="546" spans="2:31" x14ac:dyDescent="0.25">
      <c r="B546" s="38"/>
      <c r="C546" s="7"/>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5"/>
    </row>
    <row r="547" spans="2:31" x14ac:dyDescent="0.25">
      <c r="B547" s="38"/>
      <c r="C547" s="7"/>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5"/>
    </row>
    <row r="548" spans="2:31" x14ac:dyDescent="0.25">
      <c r="B548" s="38"/>
      <c r="C548" s="7"/>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5"/>
    </row>
    <row r="549" spans="2:31" x14ac:dyDescent="0.25">
      <c r="B549" s="38"/>
      <c r="C549" s="7"/>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5"/>
    </row>
    <row r="550" spans="2:31" x14ac:dyDescent="0.25">
      <c r="B550" s="38"/>
      <c r="C550" s="7"/>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5"/>
    </row>
    <row r="551" spans="2:31" x14ac:dyDescent="0.25">
      <c r="B551" s="38"/>
      <c r="C551" s="7"/>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5"/>
    </row>
    <row r="552" spans="2:31" x14ac:dyDescent="0.25">
      <c r="B552" s="38"/>
      <c r="C552" s="7"/>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5"/>
    </row>
    <row r="553" spans="2:31" x14ac:dyDescent="0.25">
      <c r="B553" s="38"/>
      <c r="C553" s="7"/>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5"/>
    </row>
    <row r="554" spans="2:31" x14ac:dyDescent="0.25">
      <c r="B554" s="38"/>
      <c r="C554" s="7"/>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5"/>
    </row>
    <row r="555" spans="2:31" x14ac:dyDescent="0.25">
      <c r="B555" s="38"/>
      <c r="C555" s="7"/>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5"/>
    </row>
    <row r="556" spans="2:31" x14ac:dyDescent="0.25">
      <c r="B556" s="38"/>
      <c r="C556" s="7"/>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5"/>
    </row>
    <row r="557" spans="2:31" x14ac:dyDescent="0.25">
      <c r="B557" s="38"/>
      <c r="C557" s="7"/>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5"/>
    </row>
    <row r="558" spans="2:31" x14ac:dyDescent="0.25">
      <c r="B558" s="38"/>
      <c r="C558" s="7"/>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5"/>
    </row>
    <row r="559" spans="2:31" x14ac:dyDescent="0.25">
      <c r="B559" s="38"/>
      <c r="C559" s="7"/>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5"/>
    </row>
    <row r="560" spans="2:31" x14ac:dyDescent="0.25">
      <c r="B560" s="38"/>
      <c r="C560" s="7"/>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5"/>
    </row>
    <row r="561" spans="2:31" x14ac:dyDescent="0.25">
      <c r="B561" s="38"/>
      <c r="C561" s="7"/>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5"/>
    </row>
    <row r="562" spans="2:31" x14ac:dyDescent="0.25">
      <c r="B562" s="38"/>
      <c r="C562" s="7"/>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5"/>
    </row>
    <row r="563" spans="2:31" x14ac:dyDescent="0.25">
      <c r="B563" s="38"/>
      <c r="C563" s="7"/>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5"/>
    </row>
    <row r="564" spans="2:31" x14ac:dyDescent="0.25">
      <c r="B564" s="38"/>
      <c r="C564" s="7"/>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5"/>
    </row>
    <row r="565" spans="2:31" x14ac:dyDescent="0.25">
      <c r="B565" s="38"/>
      <c r="C565" s="7"/>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5"/>
    </row>
    <row r="566" spans="2:31" x14ac:dyDescent="0.25">
      <c r="B566" s="38"/>
      <c r="C566" s="7"/>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5"/>
    </row>
    <row r="567" spans="2:31" x14ac:dyDescent="0.25">
      <c r="B567" s="38"/>
      <c r="C567" s="7"/>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5"/>
    </row>
    <row r="568" spans="2:31" x14ac:dyDescent="0.25">
      <c r="B568" s="38"/>
      <c r="C568" s="7"/>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5"/>
    </row>
    <row r="569" spans="2:31" x14ac:dyDescent="0.25">
      <c r="B569" s="38"/>
      <c r="C569" s="7"/>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5"/>
    </row>
    <row r="570" spans="2:31" x14ac:dyDescent="0.25">
      <c r="B570" s="38"/>
      <c r="C570" s="7"/>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5"/>
    </row>
    <row r="571" spans="2:31" x14ac:dyDescent="0.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row>
    <row r="572" spans="2:31" x14ac:dyDescent="0.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row>
    <row r="573" spans="2:31" x14ac:dyDescent="0.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row>
    <row r="574" spans="2:31" x14ac:dyDescent="0.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row>
    <row r="575" spans="2:31" x14ac:dyDescent="0.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row>
    <row r="576" spans="2:31" x14ac:dyDescent="0.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row>
    <row r="577" spans="4:31" x14ac:dyDescent="0.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row>
    <row r="578" spans="4:31" x14ac:dyDescent="0.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row>
    <row r="579" spans="4:31" x14ac:dyDescent="0.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row>
    <row r="580" spans="4:31" x14ac:dyDescent="0.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row>
    <row r="581" spans="4:31" x14ac:dyDescent="0.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row>
    <row r="582" spans="4:31" x14ac:dyDescent="0.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row>
    <row r="583" spans="4:31" x14ac:dyDescent="0.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row>
    <row r="584" spans="4:31" x14ac:dyDescent="0.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row>
    <row r="585" spans="4:31" x14ac:dyDescent="0.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row>
    <row r="586" spans="4:31" x14ac:dyDescent="0.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row>
    <row r="587" spans="4:31" x14ac:dyDescent="0.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row>
    <row r="588" spans="4:31" x14ac:dyDescent="0.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row>
    <row r="589" spans="4:31" x14ac:dyDescent="0.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row>
    <row r="590" spans="4:31" x14ac:dyDescent="0.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row>
    <row r="591" spans="4:31" x14ac:dyDescent="0.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row>
    <row r="592" spans="4:31" x14ac:dyDescent="0.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row>
    <row r="593" spans="4:31" x14ac:dyDescent="0.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row>
    <row r="594" spans="4:31" x14ac:dyDescent="0.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row>
    <row r="595" spans="4:31" x14ac:dyDescent="0.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row>
    <row r="596" spans="4:31" x14ac:dyDescent="0.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row>
    <row r="597" spans="4:31" x14ac:dyDescent="0.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row>
    <row r="598" spans="4:31" x14ac:dyDescent="0.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row>
    <row r="599" spans="4:31" x14ac:dyDescent="0.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row>
    <row r="600" spans="4:31" x14ac:dyDescent="0.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row>
    <row r="601" spans="4:31" x14ac:dyDescent="0.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row>
    <row r="602" spans="4:31" x14ac:dyDescent="0.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row>
    <row r="603" spans="4:31" x14ac:dyDescent="0.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row>
    <row r="604" spans="4:31" x14ac:dyDescent="0.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row>
    <row r="605" spans="4:31" x14ac:dyDescent="0.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row>
    <row r="606" spans="4:31" x14ac:dyDescent="0.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row>
    <row r="607" spans="4:31" x14ac:dyDescent="0.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row>
    <row r="608" spans="4:31" x14ac:dyDescent="0.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row>
    <row r="609" spans="4:31" x14ac:dyDescent="0.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row>
    <row r="610" spans="4:31" x14ac:dyDescent="0.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row>
    <row r="611" spans="4:31" x14ac:dyDescent="0.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row>
    <row r="612" spans="4:31" x14ac:dyDescent="0.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row>
    <row r="613" spans="4:31" x14ac:dyDescent="0.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row>
    <row r="614" spans="4:31" x14ac:dyDescent="0.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row>
    <row r="615" spans="4:31" x14ac:dyDescent="0.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row>
    <row r="616" spans="4:31" x14ac:dyDescent="0.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row>
    <row r="617" spans="4:31" x14ac:dyDescent="0.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row>
    <row r="618" spans="4:31" x14ac:dyDescent="0.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row>
    <row r="619" spans="4:31" x14ac:dyDescent="0.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row>
    <row r="620" spans="4:31" x14ac:dyDescent="0.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row>
    <row r="621" spans="4:31" x14ac:dyDescent="0.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row>
  </sheetData>
  <mergeCells count="33">
    <mergeCell ref="A154:B154"/>
    <mergeCell ref="A139:A148"/>
    <mergeCell ref="A89:B89"/>
    <mergeCell ref="A91:A100"/>
    <mergeCell ref="A101:B101"/>
    <mergeCell ref="A51:B51"/>
    <mergeCell ref="A53:B53"/>
    <mergeCell ref="A58:A72"/>
    <mergeCell ref="A149:B149"/>
    <mergeCell ref="A151:B151"/>
    <mergeCell ref="A75:A88"/>
    <mergeCell ref="A103:A112"/>
    <mergeCell ref="A113:B113"/>
    <mergeCell ref="A115:A124"/>
    <mergeCell ref="A125:B125"/>
    <mergeCell ref="A127:A136"/>
    <mergeCell ref="A137:B137"/>
    <mergeCell ref="A157:B157"/>
    <mergeCell ref="A27:A29"/>
    <mergeCell ref="A7:A9"/>
    <mergeCell ref="A11:A13"/>
    <mergeCell ref="A15:A17"/>
    <mergeCell ref="A19:A21"/>
    <mergeCell ref="A23:A25"/>
    <mergeCell ref="A73:B73"/>
    <mergeCell ref="A31:A33"/>
    <mergeCell ref="A35:A37"/>
    <mergeCell ref="A39:A41"/>
    <mergeCell ref="A43:A45"/>
    <mergeCell ref="A47:B47"/>
    <mergeCell ref="A48:B48"/>
    <mergeCell ref="A49:B49"/>
    <mergeCell ref="A50:B50"/>
  </mergeCells>
  <pageMargins left="0.51181102362204722" right="0.31496062992125984" top="0.55118110236220474" bottom="0.55118110236220474" header="0.31496062992125984" footer="0.31496062992125984"/>
  <pageSetup paperSize="9" scale="80" orientation="landscape" verticalDpi="0" r:id="rId1"/>
  <headerFooter>
    <oddHeader>&amp;L&amp;F&amp;C&amp;A&amp;RLk  &amp;P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620"/>
  <sheetViews>
    <sheetView showGridLines="0" zoomScaleNormal="100" workbookViewId="0">
      <pane xSplit="3" ySplit="4" topLeftCell="D8" activePane="bottomRight" state="frozen"/>
      <selection activeCell="D149" sqref="D149"/>
      <selection pane="topRight" activeCell="D149" sqref="D149"/>
      <selection pane="bottomLeft" activeCell="D149" sqref="D149"/>
      <selection pane="bottomRight" activeCell="A47" sqref="A47:B47"/>
    </sheetView>
  </sheetViews>
  <sheetFormatPr defaultRowHeight="15" outlineLevelRow="1" x14ac:dyDescent="0.25"/>
  <cols>
    <col min="1" max="1" width="20.5703125" style="1" customWidth="1"/>
    <col min="2" max="2" width="19.42578125" style="37" customWidth="1"/>
    <col min="3" max="3" width="7.42578125" style="1" customWidth="1"/>
    <col min="4" max="28" width="10.28515625" style="1" customWidth="1"/>
    <col min="29" max="16384" width="9.140625" style="1"/>
  </cols>
  <sheetData>
    <row r="1" spans="1:30" s="64" customFormat="1" ht="22.5" customHeight="1" x14ac:dyDescent="0.25">
      <c r="A1" s="85" t="s">
        <v>57</v>
      </c>
      <c r="B1" s="63"/>
    </row>
    <row r="2" spans="1:30" s="90" customFormat="1" ht="15.75" customHeight="1" x14ac:dyDescent="0.25">
      <c r="A2" s="86"/>
      <c r="B2" s="87"/>
      <c r="C2" s="88"/>
      <c r="D2" s="89" t="s">
        <v>42</v>
      </c>
      <c r="E2" s="89" t="s">
        <v>95</v>
      </c>
      <c r="F2" s="89" t="s">
        <v>96</v>
      </c>
      <c r="G2" s="89" t="s">
        <v>97</v>
      </c>
      <c r="H2" s="89" t="s">
        <v>4</v>
      </c>
      <c r="I2" s="89" t="s">
        <v>5</v>
      </c>
      <c r="J2" s="89" t="s">
        <v>6</v>
      </c>
      <c r="K2" s="89" t="s">
        <v>7</v>
      </c>
      <c r="L2" s="89" t="s">
        <v>8</v>
      </c>
      <c r="M2" s="89" t="s">
        <v>9</v>
      </c>
      <c r="N2" s="89" t="s">
        <v>10</v>
      </c>
      <c r="O2" s="89" t="s">
        <v>11</v>
      </c>
      <c r="P2" s="89" t="s">
        <v>12</v>
      </c>
      <c r="Q2" s="89" t="s">
        <v>13</v>
      </c>
      <c r="R2" s="89" t="s">
        <v>14</v>
      </c>
      <c r="S2" s="89" t="s">
        <v>15</v>
      </c>
      <c r="T2" s="89" t="s">
        <v>16</v>
      </c>
      <c r="U2" s="89" t="s">
        <v>17</v>
      </c>
      <c r="V2" s="89" t="s">
        <v>18</v>
      </c>
      <c r="W2" s="89" t="s">
        <v>19</v>
      </c>
      <c r="X2" s="89" t="s">
        <v>88</v>
      </c>
      <c r="Y2" s="89" t="s">
        <v>89</v>
      </c>
      <c r="Z2" s="89" t="s">
        <v>90</v>
      </c>
      <c r="AA2" s="89" t="s">
        <v>93</v>
      </c>
      <c r="AB2" s="89" t="s">
        <v>94</v>
      </c>
      <c r="AC2" s="88"/>
      <c r="AD2" s="88"/>
    </row>
    <row r="3" spans="1:30" s="90" customFormat="1" ht="18" customHeight="1" x14ac:dyDescent="0.25">
      <c r="A3" s="91"/>
      <c r="B3" s="92"/>
      <c r="C3" s="93"/>
      <c r="D3" s="94">
        <f>'2. Tulud-kulud projektiga'!D3</f>
        <v>2020</v>
      </c>
      <c r="E3" s="94">
        <f>D3+1</f>
        <v>2021</v>
      </c>
      <c r="F3" s="94">
        <f t="shared" ref="F3:S3" si="0">E3+1</f>
        <v>2022</v>
      </c>
      <c r="G3" s="94">
        <f t="shared" si="0"/>
        <v>2023</v>
      </c>
      <c r="H3" s="94">
        <f t="shared" si="0"/>
        <v>2024</v>
      </c>
      <c r="I3" s="94">
        <f t="shared" si="0"/>
        <v>2025</v>
      </c>
      <c r="J3" s="94">
        <f t="shared" si="0"/>
        <v>2026</v>
      </c>
      <c r="K3" s="94">
        <f t="shared" si="0"/>
        <v>2027</v>
      </c>
      <c r="L3" s="94">
        <f t="shared" si="0"/>
        <v>2028</v>
      </c>
      <c r="M3" s="94">
        <f t="shared" si="0"/>
        <v>2029</v>
      </c>
      <c r="N3" s="94">
        <f t="shared" si="0"/>
        <v>2030</v>
      </c>
      <c r="O3" s="94">
        <f t="shared" si="0"/>
        <v>2031</v>
      </c>
      <c r="P3" s="94">
        <f t="shared" si="0"/>
        <v>2032</v>
      </c>
      <c r="Q3" s="94">
        <f t="shared" si="0"/>
        <v>2033</v>
      </c>
      <c r="R3" s="94">
        <f t="shared" si="0"/>
        <v>2034</v>
      </c>
      <c r="S3" s="94">
        <f t="shared" si="0"/>
        <v>2035</v>
      </c>
      <c r="T3" s="94">
        <f t="shared" ref="T3" si="1">S3+1</f>
        <v>2036</v>
      </c>
      <c r="U3" s="94">
        <f t="shared" ref="U3" si="2">T3+1</f>
        <v>2037</v>
      </c>
      <c r="V3" s="94">
        <f t="shared" ref="V3" si="3">U3+1</f>
        <v>2038</v>
      </c>
      <c r="W3" s="94">
        <f t="shared" ref="W3" si="4">V3+1</f>
        <v>2039</v>
      </c>
      <c r="X3" s="94">
        <f t="shared" ref="X3" si="5">W3+1</f>
        <v>2040</v>
      </c>
      <c r="Y3" s="94">
        <f t="shared" ref="Y3" si="6">X3+1</f>
        <v>2041</v>
      </c>
      <c r="Z3" s="94">
        <f t="shared" ref="Z3" si="7">Y3+1</f>
        <v>2042</v>
      </c>
      <c r="AA3" s="94">
        <f t="shared" ref="AA3" si="8">Z3+1</f>
        <v>2043</v>
      </c>
      <c r="AB3" s="94">
        <f t="shared" ref="AB3" si="9">AA3+1</f>
        <v>2044</v>
      </c>
      <c r="AC3" s="88"/>
      <c r="AD3" s="88"/>
    </row>
    <row r="4" spans="1:30" ht="4.5" customHeight="1" x14ac:dyDescent="0.25">
      <c r="A4" s="4"/>
      <c r="B4" s="39"/>
      <c r="C4" s="48"/>
      <c r="D4" s="49"/>
      <c r="E4" s="49"/>
      <c r="F4" s="49"/>
      <c r="G4" s="49"/>
      <c r="H4" s="49"/>
      <c r="I4" s="49"/>
      <c r="J4" s="49"/>
      <c r="K4" s="49"/>
      <c r="L4" s="49"/>
      <c r="M4" s="49"/>
      <c r="N4" s="49"/>
      <c r="O4" s="49"/>
      <c r="P4" s="49"/>
      <c r="Q4" s="49"/>
      <c r="R4" s="49"/>
      <c r="S4" s="49"/>
      <c r="T4" s="49"/>
      <c r="U4" s="49"/>
      <c r="V4" s="49"/>
      <c r="W4" s="49"/>
      <c r="X4" s="49"/>
      <c r="Y4" s="49"/>
      <c r="Z4" s="49"/>
      <c r="AA4" s="49"/>
      <c r="AB4" s="49"/>
      <c r="AC4" s="7"/>
      <c r="AD4" s="7"/>
    </row>
    <row r="5" spans="1:30" ht="18" customHeight="1" x14ac:dyDescent="0.25">
      <c r="A5" s="47" t="s">
        <v>50</v>
      </c>
      <c r="B5" s="43"/>
      <c r="C5" s="44" t="s">
        <v>2</v>
      </c>
      <c r="D5" s="45"/>
      <c r="E5" s="45"/>
      <c r="F5" s="45"/>
      <c r="G5" s="45"/>
      <c r="H5" s="45"/>
      <c r="I5" s="45"/>
      <c r="J5" s="45"/>
      <c r="K5" s="45"/>
      <c r="L5" s="45"/>
      <c r="M5" s="45"/>
      <c r="N5" s="45"/>
      <c r="O5" s="45"/>
      <c r="P5" s="45"/>
      <c r="Q5" s="45"/>
      <c r="R5" s="45"/>
      <c r="S5" s="45"/>
      <c r="T5" s="45"/>
      <c r="U5" s="45"/>
      <c r="V5" s="45"/>
      <c r="W5" s="45"/>
      <c r="X5" s="45"/>
      <c r="Y5" s="45"/>
      <c r="Z5" s="45"/>
      <c r="AA5" s="45"/>
      <c r="AB5" s="45"/>
      <c r="AC5" s="7"/>
      <c r="AD5" s="7"/>
    </row>
    <row r="6" spans="1:30" ht="4.5" customHeight="1" x14ac:dyDescent="0.25">
      <c r="A6" s="4"/>
      <c r="B6" s="39"/>
      <c r="C6" s="9"/>
      <c r="D6" s="9"/>
      <c r="E6" s="9"/>
      <c r="F6" s="9"/>
      <c r="G6" s="9"/>
      <c r="H6" s="9"/>
      <c r="I6" s="9"/>
      <c r="J6" s="9"/>
      <c r="K6" s="9"/>
      <c r="L6" s="9"/>
      <c r="M6" s="9"/>
      <c r="N6" s="9"/>
      <c r="O6" s="9"/>
      <c r="P6" s="9"/>
      <c r="Q6" s="9"/>
      <c r="R6" s="9"/>
      <c r="S6" s="9"/>
      <c r="T6" s="9"/>
      <c r="U6" s="9"/>
      <c r="V6" s="9"/>
      <c r="W6" s="9"/>
      <c r="X6" s="9"/>
      <c r="Y6" s="9"/>
      <c r="Z6" s="9"/>
      <c r="AA6" s="9"/>
      <c r="AB6" s="9"/>
      <c r="AC6" s="7"/>
      <c r="AD6" s="7"/>
    </row>
    <row r="7" spans="1:30" ht="15.75" customHeight="1" x14ac:dyDescent="0.25">
      <c r="A7" s="496" t="str">
        <f>'2. Tulud-kulud projektiga'!A7</f>
        <v>Toode/teenus 1</v>
      </c>
      <c r="B7" s="98" t="str">
        <f>'2. Tulud-kulud projektiga'!B7</f>
        <v>Tellimuste arv</v>
      </c>
      <c r="C7" s="99" t="str">
        <f>'2. Tulud-kulud projektiga'!C7</f>
        <v>tk</v>
      </c>
      <c r="D7" s="11">
        <f>'2. Tulud-kulud projektiga'!D7-'3. Tulud-kulud projektita'!D7</f>
        <v>0</v>
      </c>
      <c r="E7" s="11">
        <f>'2. Tulud-kulud projektiga'!E7-'3. Tulud-kulud projektita'!E7</f>
        <v>0</v>
      </c>
      <c r="F7" s="11">
        <f>'2. Tulud-kulud projektiga'!F7-'3. Tulud-kulud projektita'!F7</f>
        <v>0</v>
      </c>
      <c r="G7" s="11">
        <f>'2. Tulud-kulud projektiga'!G7-'3. Tulud-kulud projektita'!G7</f>
        <v>0</v>
      </c>
      <c r="H7" s="11">
        <f>'2. Tulud-kulud projektiga'!H7-'3. Tulud-kulud projektita'!H7</f>
        <v>0</v>
      </c>
      <c r="I7" s="11">
        <f>'2. Tulud-kulud projektiga'!I7-'3. Tulud-kulud projektita'!I7</f>
        <v>0</v>
      </c>
      <c r="J7" s="11">
        <f>'2. Tulud-kulud projektiga'!J7-'3. Tulud-kulud projektita'!J7</f>
        <v>0</v>
      </c>
      <c r="K7" s="11">
        <f>'2. Tulud-kulud projektiga'!K7-'3. Tulud-kulud projektita'!K7</f>
        <v>0</v>
      </c>
      <c r="L7" s="11">
        <f>'2. Tulud-kulud projektiga'!L7-'3. Tulud-kulud projektita'!L7</f>
        <v>0</v>
      </c>
      <c r="M7" s="11">
        <f>'2. Tulud-kulud projektiga'!M7-'3. Tulud-kulud projektita'!M7</f>
        <v>0</v>
      </c>
      <c r="N7" s="11">
        <f>'2. Tulud-kulud projektiga'!N7-'3. Tulud-kulud projektita'!N7</f>
        <v>0</v>
      </c>
      <c r="O7" s="11">
        <f>'2. Tulud-kulud projektiga'!O7-'3. Tulud-kulud projektita'!O7</f>
        <v>0</v>
      </c>
      <c r="P7" s="11">
        <f>'2. Tulud-kulud projektiga'!P7-'3. Tulud-kulud projektita'!P7</f>
        <v>0</v>
      </c>
      <c r="Q7" s="11">
        <f>'2. Tulud-kulud projektiga'!Q7-'3. Tulud-kulud projektita'!Q7</f>
        <v>0</v>
      </c>
      <c r="R7" s="11">
        <f>'2. Tulud-kulud projektiga'!R7-'3. Tulud-kulud projektita'!R7</f>
        <v>0</v>
      </c>
      <c r="S7" s="11">
        <f>'2. Tulud-kulud projektiga'!S7-'3. Tulud-kulud projektita'!S7</f>
        <v>0</v>
      </c>
      <c r="T7" s="11">
        <f>'2. Tulud-kulud projektiga'!T7-'3. Tulud-kulud projektita'!T7</f>
        <v>0</v>
      </c>
      <c r="U7" s="11">
        <f>'2. Tulud-kulud projektiga'!U7-'3. Tulud-kulud projektita'!U7</f>
        <v>0</v>
      </c>
      <c r="V7" s="11">
        <f>'2. Tulud-kulud projektiga'!V7-'3. Tulud-kulud projektita'!V7</f>
        <v>0</v>
      </c>
      <c r="W7" s="11">
        <f>'2. Tulud-kulud projektiga'!W7-'3. Tulud-kulud projektita'!W7</f>
        <v>0</v>
      </c>
      <c r="X7" s="11">
        <f>'2. Tulud-kulud projektiga'!X7-'3. Tulud-kulud projektita'!X7</f>
        <v>0</v>
      </c>
      <c r="Y7" s="11">
        <f>'2. Tulud-kulud projektiga'!Y7-'3. Tulud-kulud projektita'!Y7</f>
        <v>0</v>
      </c>
      <c r="Z7" s="11">
        <f>'2. Tulud-kulud projektiga'!Z7-'3. Tulud-kulud projektita'!Z7</f>
        <v>0</v>
      </c>
      <c r="AA7" s="11">
        <f>'2. Tulud-kulud projektiga'!AA7-'3. Tulud-kulud projektita'!AA7</f>
        <v>0</v>
      </c>
      <c r="AB7" s="11">
        <f>'2. Tulud-kulud projektiga'!AB7-'3. Tulud-kulud projektita'!AB7</f>
        <v>0</v>
      </c>
      <c r="AC7" s="7"/>
      <c r="AD7" s="7"/>
    </row>
    <row r="8" spans="1:30" ht="15.75" customHeight="1" x14ac:dyDescent="0.25">
      <c r="A8" s="496"/>
      <c r="B8" s="98" t="s">
        <v>0</v>
      </c>
      <c r="C8" s="99" t="s">
        <v>3</v>
      </c>
      <c r="D8" s="11">
        <f>'2. Tulud-kulud projektiga'!D8-'3. Tulud-kulud projektita'!D8</f>
        <v>0</v>
      </c>
      <c r="E8" s="11">
        <f>'2. Tulud-kulud projektiga'!E8-'3. Tulud-kulud projektita'!E8</f>
        <v>0</v>
      </c>
      <c r="F8" s="11">
        <f>'2. Tulud-kulud projektiga'!F8-'3. Tulud-kulud projektita'!F8</f>
        <v>0</v>
      </c>
      <c r="G8" s="11">
        <f>'2. Tulud-kulud projektiga'!G8-'3. Tulud-kulud projektita'!G8</f>
        <v>0</v>
      </c>
      <c r="H8" s="11">
        <f>'2. Tulud-kulud projektiga'!H8-'3. Tulud-kulud projektita'!H8</f>
        <v>0</v>
      </c>
      <c r="I8" s="11">
        <f>'2. Tulud-kulud projektiga'!I8-'3. Tulud-kulud projektita'!I8</f>
        <v>0</v>
      </c>
      <c r="J8" s="11">
        <f>'2. Tulud-kulud projektiga'!J8-'3. Tulud-kulud projektita'!J8</f>
        <v>0</v>
      </c>
      <c r="K8" s="11">
        <f>'2. Tulud-kulud projektiga'!K8-'3. Tulud-kulud projektita'!K8</f>
        <v>0</v>
      </c>
      <c r="L8" s="11">
        <f>'2. Tulud-kulud projektiga'!L8-'3. Tulud-kulud projektita'!L8</f>
        <v>0</v>
      </c>
      <c r="M8" s="11">
        <f>'2. Tulud-kulud projektiga'!M8-'3. Tulud-kulud projektita'!M8</f>
        <v>0</v>
      </c>
      <c r="N8" s="11">
        <f>'2. Tulud-kulud projektiga'!N8-'3. Tulud-kulud projektita'!N8</f>
        <v>0</v>
      </c>
      <c r="O8" s="11">
        <f>'2. Tulud-kulud projektiga'!O8-'3. Tulud-kulud projektita'!O8</f>
        <v>0</v>
      </c>
      <c r="P8" s="11">
        <f>'2. Tulud-kulud projektiga'!P8-'3. Tulud-kulud projektita'!P8</f>
        <v>0</v>
      </c>
      <c r="Q8" s="11">
        <f>'2. Tulud-kulud projektiga'!Q8-'3. Tulud-kulud projektita'!Q8</f>
        <v>0</v>
      </c>
      <c r="R8" s="11">
        <f>'2. Tulud-kulud projektiga'!R8-'3. Tulud-kulud projektita'!R8</f>
        <v>0</v>
      </c>
      <c r="S8" s="11">
        <f>'2. Tulud-kulud projektiga'!S8-'3. Tulud-kulud projektita'!S8</f>
        <v>0</v>
      </c>
      <c r="T8" s="11">
        <f>'2. Tulud-kulud projektiga'!T8-'3. Tulud-kulud projektita'!T8</f>
        <v>0</v>
      </c>
      <c r="U8" s="11">
        <f>'2. Tulud-kulud projektiga'!U8-'3. Tulud-kulud projektita'!U8</f>
        <v>0</v>
      </c>
      <c r="V8" s="11">
        <f>'2. Tulud-kulud projektiga'!V8-'3. Tulud-kulud projektita'!V8</f>
        <v>0</v>
      </c>
      <c r="W8" s="11">
        <f>'2. Tulud-kulud projektiga'!W8-'3. Tulud-kulud projektita'!W8</f>
        <v>0</v>
      </c>
      <c r="X8" s="11">
        <f>'2. Tulud-kulud projektiga'!X8-'3. Tulud-kulud projektita'!X8</f>
        <v>0</v>
      </c>
      <c r="Y8" s="11">
        <f>'2. Tulud-kulud projektiga'!Y8-'3. Tulud-kulud projektita'!Y8</f>
        <v>0</v>
      </c>
      <c r="Z8" s="11">
        <f>'2. Tulud-kulud projektiga'!Z8-'3. Tulud-kulud projektita'!Z8</f>
        <v>0</v>
      </c>
      <c r="AA8" s="11">
        <f>'2. Tulud-kulud projektiga'!AA8-'3. Tulud-kulud projektita'!AA8</f>
        <v>0</v>
      </c>
      <c r="AB8" s="11">
        <f>'2. Tulud-kulud projektiga'!AB8-'3. Tulud-kulud projektita'!AB8</f>
        <v>0</v>
      </c>
      <c r="AC8" s="7"/>
      <c r="AD8" s="7"/>
    </row>
    <row r="9" spans="1:30" ht="15.75" customHeight="1" x14ac:dyDescent="0.25">
      <c r="A9" s="496"/>
      <c r="B9" s="100" t="s">
        <v>1</v>
      </c>
      <c r="C9" s="101" t="s">
        <v>3</v>
      </c>
      <c r="D9" s="102">
        <f>'2. Tulud-kulud projektiga'!D9-'3. Tulud-kulud projektita'!D9</f>
        <v>0</v>
      </c>
      <c r="E9" s="102">
        <f>'2. Tulud-kulud projektiga'!E9-'3. Tulud-kulud projektita'!E9</f>
        <v>0</v>
      </c>
      <c r="F9" s="102">
        <f>'2. Tulud-kulud projektiga'!F9-'3. Tulud-kulud projektita'!F9</f>
        <v>0</v>
      </c>
      <c r="G9" s="102">
        <f>'2. Tulud-kulud projektiga'!G9-'3. Tulud-kulud projektita'!G9</f>
        <v>0</v>
      </c>
      <c r="H9" s="102">
        <f>'2. Tulud-kulud projektiga'!H9-'3. Tulud-kulud projektita'!H9</f>
        <v>0</v>
      </c>
      <c r="I9" s="102">
        <f>'2. Tulud-kulud projektiga'!I9-'3. Tulud-kulud projektita'!I9</f>
        <v>0</v>
      </c>
      <c r="J9" s="102">
        <f>'2. Tulud-kulud projektiga'!J9-'3. Tulud-kulud projektita'!J9</f>
        <v>0</v>
      </c>
      <c r="K9" s="102">
        <f>'2. Tulud-kulud projektiga'!K9-'3. Tulud-kulud projektita'!K9</f>
        <v>0</v>
      </c>
      <c r="L9" s="102">
        <f>'2. Tulud-kulud projektiga'!L9-'3. Tulud-kulud projektita'!L9</f>
        <v>0</v>
      </c>
      <c r="M9" s="102">
        <f>'2. Tulud-kulud projektiga'!M9-'3. Tulud-kulud projektita'!M9</f>
        <v>0</v>
      </c>
      <c r="N9" s="102">
        <f>'2. Tulud-kulud projektiga'!N9-'3. Tulud-kulud projektita'!N9</f>
        <v>0</v>
      </c>
      <c r="O9" s="102">
        <f>'2. Tulud-kulud projektiga'!O9-'3. Tulud-kulud projektita'!O9</f>
        <v>0</v>
      </c>
      <c r="P9" s="102">
        <f>'2. Tulud-kulud projektiga'!P9-'3. Tulud-kulud projektita'!P9</f>
        <v>0</v>
      </c>
      <c r="Q9" s="102">
        <f>'2. Tulud-kulud projektiga'!Q9-'3. Tulud-kulud projektita'!Q9</f>
        <v>0</v>
      </c>
      <c r="R9" s="102">
        <f>'2. Tulud-kulud projektiga'!R9-'3. Tulud-kulud projektita'!R9</f>
        <v>0</v>
      </c>
      <c r="S9" s="102">
        <f>'2. Tulud-kulud projektiga'!S9-'3. Tulud-kulud projektita'!S9</f>
        <v>0</v>
      </c>
      <c r="T9" s="102">
        <f>'2. Tulud-kulud projektiga'!T9-'3. Tulud-kulud projektita'!T9</f>
        <v>0</v>
      </c>
      <c r="U9" s="102">
        <f>'2. Tulud-kulud projektiga'!U9-'3. Tulud-kulud projektita'!U9</f>
        <v>0</v>
      </c>
      <c r="V9" s="102">
        <f>'2. Tulud-kulud projektiga'!V9-'3. Tulud-kulud projektita'!V9</f>
        <v>0</v>
      </c>
      <c r="W9" s="102">
        <f>'2. Tulud-kulud projektiga'!W9-'3. Tulud-kulud projektita'!W9</f>
        <v>0</v>
      </c>
      <c r="X9" s="102">
        <f>'2. Tulud-kulud projektiga'!X9-'3. Tulud-kulud projektita'!X9</f>
        <v>0</v>
      </c>
      <c r="Y9" s="102">
        <f>'2. Tulud-kulud projektiga'!Y9-'3. Tulud-kulud projektita'!Y9</f>
        <v>0</v>
      </c>
      <c r="Z9" s="102">
        <f>'2. Tulud-kulud projektiga'!Z9-'3. Tulud-kulud projektita'!Z9</f>
        <v>0</v>
      </c>
      <c r="AA9" s="102">
        <f>'2. Tulud-kulud projektiga'!AA9-'3. Tulud-kulud projektita'!AA9</f>
        <v>0</v>
      </c>
      <c r="AB9" s="102">
        <f>'2. Tulud-kulud projektiga'!AB9-'3. Tulud-kulud projektita'!AB9</f>
        <v>0</v>
      </c>
      <c r="AC9" s="7"/>
      <c r="AD9" s="7"/>
    </row>
    <row r="10" spans="1:30" ht="4.5" customHeight="1" x14ac:dyDescent="0.25">
      <c r="A10" s="95"/>
      <c r="B10" s="4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7"/>
      <c r="AD10" s="7"/>
    </row>
    <row r="11" spans="1:30" x14ac:dyDescent="0.25">
      <c r="A11" s="496" t="str">
        <f>'2. Tulud-kulud projektiga'!A11</f>
        <v>Toode/teenus 2</v>
      </c>
      <c r="B11" s="98" t="str">
        <f>'2. Tulud-kulud projektiga'!B11</f>
        <v>Tellimuste arv</v>
      </c>
      <c r="C11" s="99" t="str">
        <f>'2. Tulud-kulud projektiga'!C11</f>
        <v>tk</v>
      </c>
      <c r="D11" s="11">
        <f>'2. Tulud-kulud projektiga'!D11-'3. Tulud-kulud projektita'!D11</f>
        <v>0</v>
      </c>
      <c r="E11" s="11">
        <f>'2. Tulud-kulud projektiga'!E11-'3. Tulud-kulud projektita'!E11</f>
        <v>0</v>
      </c>
      <c r="F11" s="11">
        <f>'2. Tulud-kulud projektiga'!F11-'3. Tulud-kulud projektita'!F11</f>
        <v>0</v>
      </c>
      <c r="G11" s="11">
        <f>'2. Tulud-kulud projektiga'!G11-'3. Tulud-kulud projektita'!G11</f>
        <v>0</v>
      </c>
      <c r="H11" s="11">
        <f>'2. Tulud-kulud projektiga'!H11-'3. Tulud-kulud projektita'!H11</f>
        <v>0</v>
      </c>
      <c r="I11" s="11">
        <f>'2. Tulud-kulud projektiga'!I11-'3. Tulud-kulud projektita'!I11</f>
        <v>0</v>
      </c>
      <c r="J11" s="11">
        <f>'2. Tulud-kulud projektiga'!J11-'3. Tulud-kulud projektita'!J11</f>
        <v>0</v>
      </c>
      <c r="K11" s="11">
        <f>'2. Tulud-kulud projektiga'!K11-'3. Tulud-kulud projektita'!K11</f>
        <v>0</v>
      </c>
      <c r="L11" s="11">
        <f>'2. Tulud-kulud projektiga'!L11-'3. Tulud-kulud projektita'!L11</f>
        <v>0</v>
      </c>
      <c r="M11" s="11">
        <f>'2. Tulud-kulud projektiga'!M11-'3. Tulud-kulud projektita'!M11</f>
        <v>0</v>
      </c>
      <c r="N11" s="11">
        <f>'2. Tulud-kulud projektiga'!N11-'3. Tulud-kulud projektita'!N11</f>
        <v>0</v>
      </c>
      <c r="O11" s="11">
        <f>'2. Tulud-kulud projektiga'!O11-'3. Tulud-kulud projektita'!O11</f>
        <v>0</v>
      </c>
      <c r="P11" s="11">
        <f>'2. Tulud-kulud projektiga'!P11-'3. Tulud-kulud projektita'!P11</f>
        <v>0</v>
      </c>
      <c r="Q11" s="11">
        <f>'2. Tulud-kulud projektiga'!Q11-'3. Tulud-kulud projektita'!Q11</f>
        <v>0</v>
      </c>
      <c r="R11" s="11">
        <f>'2. Tulud-kulud projektiga'!R11-'3. Tulud-kulud projektita'!R11</f>
        <v>0</v>
      </c>
      <c r="S11" s="11">
        <f>'2. Tulud-kulud projektiga'!S11-'3. Tulud-kulud projektita'!S11</f>
        <v>0</v>
      </c>
      <c r="T11" s="11">
        <f>'2. Tulud-kulud projektiga'!T11-'3. Tulud-kulud projektita'!T11</f>
        <v>0</v>
      </c>
      <c r="U11" s="11">
        <f>'2. Tulud-kulud projektiga'!U11-'3. Tulud-kulud projektita'!U11</f>
        <v>0</v>
      </c>
      <c r="V11" s="11">
        <f>'2. Tulud-kulud projektiga'!V11-'3. Tulud-kulud projektita'!V11</f>
        <v>0</v>
      </c>
      <c r="W11" s="11">
        <f>'2. Tulud-kulud projektiga'!W11-'3. Tulud-kulud projektita'!W11</f>
        <v>0</v>
      </c>
      <c r="X11" s="11">
        <f>'2. Tulud-kulud projektiga'!X11-'3. Tulud-kulud projektita'!X11</f>
        <v>0</v>
      </c>
      <c r="Y11" s="11">
        <f>'2. Tulud-kulud projektiga'!Y11-'3. Tulud-kulud projektita'!Y11</f>
        <v>0</v>
      </c>
      <c r="Z11" s="11">
        <f>'2. Tulud-kulud projektiga'!Z11-'3. Tulud-kulud projektita'!Z11</f>
        <v>0</v>
      </c>
      <c r="AA11" s="11">
        <f>'2. Tulud-kulud projektiga'!AA11-'3. Tulud-kulud projektita'!AA11</f>
        <v>0</v>
      </c>
      <c r="AB11" s="11">
        <f>'2. Tulud-kulud projektiga'!AB11-'3. Tulud-kulud projektita'!AB11</f>
        <v>0</v>
      </c>
      <c r="AC11" s="7"/>
      <c r="AD11" s="7"/>
    </row>
    <row r="12" spans="1:30" x14ac:dyDescent="0.25">
      <c r="A12" s="496"/>
      <c r="B12" s="98" t="s">
        <v>0</v>
      </c>
      <c r="C12" s="99" t="s">
        <v>3</v>
      </c>
      <c r="D12" s="11">
        <f>'2. Tulud-kulud projektiga'!D12-'3. Tulud-kulud projektita'!D12</f>
        <v>0</v>
      </c>
      <c r="E12" s="11">
        <f>'2. Tulud-kulud projektiga'!E12-'3. Tulud-kulud projektita'!E12</f>
        <v>0</v>
      </c>
      <c r="F12" s="11">
        <f>'2. Tulud-kulud projektiga'!F12-'3. Tulud-kulud projektita'!F12</f>
        <v>0</v>
      </c>
      <c r="G12" s="11">
        <f>'2. Tulud-kulud projektiga'!G12-'3. Tulud-kulud projektita'!G12</f>
        <v>0</v>
      </c>
      <c r="H12" s="11">
        <f>'2. Tulud-kulud projektiga'!H12-'3. Tulud-kulud projektita'!H12</f>
        <v>0</v>
      </c>
      <c r="I12" s="11">
        <f>'2. Tulud-kulud projektiga'!I12-'3. Tulud-kulud projektita'!I12</f>
        <v>0</v>
      </c>
      <c r="J12" s="11">
        <f>'2. Tulud-kulud projektiga'!J12-'3. Tulud-kulud projektita'!J12</f>
        <v>0</v>
      </c>
      <c r="K12" s="11">
        <f>'2. Tulud-kulud projektiga'!K12-'3. Tulud-kulud projektita'!K12</f>
        <v>0</v>
      </c>
      <c r="L12" s="11">
        <f>'2. Tulud-kulud projektiga'!L12-'3. Tulud-kulud projektita'!L12</f>
        <v>0</v>
      </c>
      <c r="M12" s="11">
        <f>'2. Tulud-kulud projektiga'!M12-'3. Tulud-kulud projektita'!M12</f>
        <v>0</v>
      </c>
      <c r="N12" s="11">
        <f>'2. Tulud-kulud projektiga'!N12-'3. Tulud-kulud projektita'!N12</f>
        <v>0</v>
      </c>
      <c r="O12" s="11">
        <f>'2. Tulud-kulud projektiga'!O12-'3. Tulud-kulud projektita'!O12</f>
        <v>0</v>
      </c>
      <c r="P12" s="11">
        <f>'2. Tulud-kulud projektiga'!P12-'3. Tulud-kulud projektita'!P12</f>
        <v>0</v>
      </c>
      <c r="Q12" s="11">
        <f>'2. Tulud-kulud projektiga'!Q12-'3. Tulud-kulud projektita'!Q12</f>
        <v>0</v>
      </c>
      <c r="R12" s="11">
        <f>'2. Tulud-kulud projektiga'!R12-'3. Tulud-kulud projektita'!R12</f>
        <v>0</v>
      </c>
      <c r="S12" s="11">
        <f>'2. Tulud-kulud projektiga'!S12-'3. Tulud-kulud projektita'!S12</f>
        <v>0</v>
      </c>
      <c r="T12" s="11">
        <f>'2. Tulud-kulud projektiga'!T12-'3. Tulud-kulud projektita'!T12</f>
        <v>0</v>
      </c>
      <c r="U12" s="11">
        <f>'2. Tulud-kulud projektiga'!U12-'3. Tulud-kulud projektita'!U12</f>
        <v>0</v>
      </c>
      <c r="V12" s="11">
        <f>'2. Tulud-kulud projektiga'!V12-'3. Tulud-kulud projektita'!V12</f>
        <v>0</v>
      </c>
      <c r="W12" s="11">
        <f>'2. Tulud-kulud projektiga'!W12-'3. Tulud-kulud projektita'!W12</f>
        <v>0</v>
      </c>
      <c r="X12" s="11">
        <f>'2. Tulud-kulud projektiga'!X12-'3. Tulud-kulud projektita'!X12</f>
        <v>0</v>
      </c>
      <c r="Y12" s="11">
        <f>'2. Tulud-kulud projektiga'!Y12-'3. Tulud-kulud projektita'!Y12</f>
        <v>0</v>
      </c>
      <c r="Z12" s="11">
        <f>'2. Tulud-kulud projektiga'!Z12-'3. Tulud-kulud projektita'!Z12</f>
        <v>0</v>
      </c>
      <c r="AA12" s="11">
        <f>'2. Tulud-kulud projektiga'!AA12-'3. Tulud-kulud projektita'!AA12</f>
        <v>0</v>
      </c>
      <c r="AB12" s="11">
        <f>'2. Tulud-kulud projektiga'!AB12-'3. Tulud-kulud projektita'!AB12</f>
        <v>0</v>
      </c>
      <c r="AC12" s="7"/>
      <c r="AD12" s="7"/>
    </row>
    <row r="13" spans="1:30" x14ac:dyDescent="0.25">
      <c r="A13" s="496"/>
      <c r="B13" s="100" t="s">
        <v>1</v>
      </c>
      <c r="C13" s="101" t="s">
        <v>3</v>
      </c>
      <c r="D13" s="102">
        <f>'2. Tulud-kulud projektiga'!D13-'3. Tulud-kulud projektita'!D13</f>
        <v>0</v>
      </c>
      <c r="E13" s="102">
        <f>'2. Tulud-kulud projektiga'!E13-'3. Tulud-kulud projektita'!E13</f>
        <v>0</v>
      </c>
      <c r="F13" s="102">
        <f>'2. Tulud-kulud projektiga'!F13-'3. Tulud-kulud projektita'!F13</f>
        <v>0</v>
      </c>
      <c r="G13" s="102">
        <f>'2. Tulud-kulud projektiga'!G13-'3. Tulud-kulud projektita'!G13</f>
        <v>0</v>
      </c>
      <c r="H13" s="102">
        <f>'2. Tulud-kulud projektiga'!H13-'3. Tulud-kulud projektita'!H13</f>
        <v>0</v>
      </c>
      <c r="I13" s="102">
        <f>'2. Tulud-kulud projektiga'!I13-'3. Tulud-kulud projektita'!I13</f>
        <v>0</v>
      </c>
      <c r="J13" s="102">
        <f>'2. Tulud-kulud projektiga'!J13-'3. Tulud-kulud projektita'!J13</f>
        <v>0</v>
      </c>
      <c r="K13" s="102">
        <f>'2. Tulud-kulud projektiga'!K13-'3. Tulud-kulud projektita'!K13</f>
        <v>0</v>
      </c>
      <c r="L13" s="102">
        <f>'2. Tulud-kulud projektiga'!L13-'3. Tulud-kulud projektita'!L13</f>
        <v>0</v>
      </c>
      <c r="M13" s="102">
        <f>'2. Tulud-kulud projektiga'!M13-'3. Tulud-kulud projektita'!M13</f>
        <v>0</v>
      </c>
      <c r="N13" s="102">
        <f>'2. Tulud-kulud projektiga'!N13-'3. Tulud-kulud projektita'!N13</f>
        <v>0</v>
      </c>
      <c r="O13" s="102">
        <f>'2. Tulud-kulud projektiga'!O13-'3. Tulud-kulud projektita'!O13</f>
        <v>0</v>
      </c>
      <c r="P13" s="102">
        <f>'2. Tulud-kulud projektiga'!P13-'3. Tulud-kulud projektita'!P13</f>
        <v>0</v>
      </c>
      <c r="Q13" s="102">
        <f>'2. Tulud-kulud projektiga'!Q13-'3. Tulud-kulud projektita'!Q13</f>
        <v>0</v>
      </c>
      <c r="R13" s="102">
        <f>'2. Tulud-kulud projektiga'!R13-'3. Tulud-kulud projektita'!R13</f>
        <v>0</v>
      </c>
      <c r="S13" s="102">
        <f>'2. Tulud-kulud projektiga'!S13-'3. Tulud-kulud projektita'!S13</f>
        <v>0</v>
      </c>
      <c r="T13" s="102">
        <f>'2. Tulud-kulud projektiga'!T13-'3. Tulud-kulud projektita'!T13</f>
        <v>0</v>
      </c>
      <c r="U13" s="102">
        <f>'2. Tulud-kulud projektiga'!U13-'3. Tulud-kulud projektita'!U13</f>
        <v>0</v>
      </c>
      <c r="V13" s="102">
        <f>'2. Tulud-kulud projektiga'!V13-'3. Tulud-kulud projektita'!V13</f>
        <v>0</v>
      </c>
      <c r="W13" s="102">
        <f>'2. Tulud-kulud projektiga'!W13-'3. Tulud-kulud projektita'!W13</f>
        <v>0</v>
      </c>
      <c r="X13" s="102">
        <f>'2. Tulud-kulud projektiga'!X13-'3. Tulud-kulud projektita'!X13</f>
        <v>0</v>
      </c>
      <c r="Y13" s="102">
        <f>'2. Tulud-kulud projektiga'!Y13-'3. Tulud-kulud projektita'!Y13</f>
        <v>0</v>
      </c>
      <c r="Z13" s="102">
        <f>'2. Tulud-kulud projektiga'!Z13-'3. Tulud-kulud projektita'!Z13</f>
        <v>0</v>
      </c>
      <c r="AA13" s="102">
        <f>'2. Tulud-kulud projektiga'!AA13-'3. Tulud-kulud projektita'!AA13</f>
        <v>0</v>
      </c>
      <c r="AB13" s="102">
        <f>'2. Tulud-kulud projektiga'!AB13-'3. Tulud-kulud projektita'!AB13</f>
        <v>0</v>
      </c>
      <c r="AC13" s="7"/>
      <c r="AD13" s="7"/>
    </row>
    <row r="14" spans="1:30" ht="4.5" customHeight="1" x14ac:dyDescent="0.25">
      <c r="A14" s="95"/>
      <c r="B14" s="4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7"/>
      <c r="AD14" s="7"/>
    </row>
    <row r="15" spans="1:30" x14ac:dyDescent="0.25">
      <c r="A15" s="496" t="str">
        <f>'2. Tulud-kulud projektiga'!A15</f>
        <v>Toode/teenus 3</v>
      </c>
      <c r="B15" s="98" t="str">
        <f>'2. Tulud-kulud projektiga'!B15</f>
        <v>Tellimuste arv</v>
      </c>
      <c r="C15" s="99" t="str">
        <f>'2. Tulud-kulud projektiga'!C15</f>
        <v>tk</v>
      </c>
      <c r="D15" s="11">
        <f>'2. Tulud-kulud projektiga'!D15-'3. Tulud-kulud projektita'!D15</f>
        <v>0</v>
      </c>
      <c r="E15" s="11">
        <f>'2. Tulud-kulud projektiga'!E15-'3. Tulud-kulud projektita'!E15</f>
        <v>0</v>
      </c>
      <c r="F15" s="11">
        <f>'2. Tulud-kulud projektiga'!F15-'3. Tulud-kulud projektita'!F15</f>
        <v>0</v>
      </c>
      <c r="G15" s="11">
        <f>'2. Tulud-kulud projektiga'!G15-'3. Tulud-kulud projektita'!G15</f>
        <v>0</v>
      </c>
      <c r="H15" s="11">
        <f>'2. Tulud-kulud projektiga'!H15-'3. Tulud-kulud projektita'!H15</f>
        <v>0</v>
      </c>
      <c r="I15" s="11">
        <f>'2. Tulud-kulud projektiga'!I15-'3. Tulud-kulud projektita'!I15</f>
        <v>0</v>
      </c>
      <c r="J15" s="11">
        <f>'2. Tulud-kulud projektiga'!J15-'3. Tulud-kulud projektita'!J15</f>
        <v>0</v>
      </c>
      <c r="K15" s="11">
        <f>'2. Tulud-kulud projektiga'!K15-'3. Tulud-kulud projektita'!K15</f>
        <v>0</v>
      </c>
      <c r="L15" s="11">
        <f>'2. Tulud-kulud projektiga'!L15-'3. Tulud-kulud projektita'!L15</f>
        <v>0</v>
      </c>
      <c r="M15" s="11">
        <f>'2. Tulud-kulud projektiga'!M15-'3. Tulud-kulud projektita'!M15</f>
        <v>0</v>
      </c>
      <c r="N15" s="11">
        <f>'2. Tulud-kulud projektiga'!N15-'3. Tulud-kulud projektita'!N15</f>
        <v>0</v>
      </c>
      <c r="O15" s="11">
        <f>'2. Tulud-kulud projektiga'!O15-'3. Tulud-kulud projektita'!O15</f>
        <v>0</v>
      </c>
      <c r="P15" s="11">
        <f>'2. Tulud-kulud projektiga'!P15-'3. Tulud-kulud projektita'!P15</f>
        <v>0</v>
      </c>
      <c r="Q15" s="11">
        <f>'2. Tulud-kulud projektiga'!Q15-'3. Tulud-kulud projektita'!Q15</f>
        <v>0</v>
      </c>
      <c r="R15" s="11">
        <f>'2. Tulud-kulud projektiga'!R15-'3. Tulud-kulud projektita'!R15</f>
        <v>0</v>
      </c>
      <c r="S15" s="11">
        <f>'2. Tulud-kulud projektiga'!S15-'3. Tulud-kulud projektita'!S15</f>
        <v>0</v>
      </c>
      <c r="T15" s="11">
        <f>'2. Tulud-kulud projektiga'!T15-'3. Tulud-kulud projektita'!T15</f>
        <v>0</v>
      </c>
      <c r="U15" s="11">
        <f>'2. Tulud-kulud projektiga'!U15-'3. Tulud-kulud projektita'!U15</f>
        <v>0</v>
      </c>
      <c r="V15" s="11">
        <f>'2. Tulud-kulud projektiga'!V15-'3. Tulud-kulud projektita'!V15</f>
        <v>0</v>
      </c>
      <c r="W15" s="11">
        <f>'2. Tulud-kulud projektiga'!W15-'3. Tulud-kulud projektita'!W15</f>
        <v>0</v>
      </c>
      <c r="X15" s="11">
        <f>'2. Tulud-kulud projektiga'!X15-'3. Tulud-kulud projektita'!X15</f>
        <v>0</v>
      </c>
      <c r="Y15" s="11">
        <f>'2. Tulud-kulud projektiga'!Y15-'3. Tulud-kulud projektita'!Y15</f>
        <v>0</v>
      </c>
      <c r="Z15" s="11">
        <f>'2. Tulud-kulud projektiga'!Z15-'3. Tulud-kulud projektita'!Z15</f>
        <v>0</v>
      </c>
      <c r="AA15" s="11">
        <f>'2. Tulud-kulud projektiga'!AA15-'3. Tulud-kulud projektita'!AA15</f>
        <v>0</v>
      </c>
      <c r="AB15" s="11">
        <f>'2. Tulud-kulud projektiga'!AB15-'3. Tulud-kulud projektita'!AB15</f>
        <v>0</v>
      </c>
      <c r="AC15" s="7"/>
      <c r="AD15" s="7"/>
    </row>
    <row r="16" spans="1:30" x14ac:dyDescent="0.25">
      <c r="A16" s="496"/>
      <c r="B16" s="98" t="s">
        <v>0</v>
      </c>
      <c r="C16" s="99" t="s">
        <v>3</v>
      </c>
      <c r="D16" s="11">
        <f>'2. Tulud-kulud projektiga'!D16-'3. Tulud-kulud projektita'!D16</f>
        <v>0</v>
      </c>
      <c r="E16" s="11">
        <f>'2. Tulud-kulud projektiga'!E16-'3. Tulud-kulud projektita'!E16</f>
        <v>0</v>
      </c>
      <c r="F16" s="11">
        <f>'2. Tulud-kulud projektiga'!F16-'3. Tulud-kulud projektita'!F16</f>
        <v>0</v>
      </c>
      <c r="G16" s="11">
        <f>'2. Tulud-kulud projektiga'!G16-'3. Tulud-kulud projektita'!G16</f>
        <v>0</v>
      </c>
      <c r="H16" s="11">
        <f>'2. Tulud-kulud projektiga'!H16-'3. Tulud-kulud projektita'!H16</f>
        <v>0</v>
      </c>
      <c r="I16" s="11">
        <f>'2. Tulud-kulud projektiga'!I16-'3. Tulud-kulud projektita'!I16</f>
        <v>0</v>
      </c>
      <c r="J16" s="11">
        <f>'2. Tulud-kulud projektiga'!J16-'3. Tulud-kulud projektita'!J16</f>
        <v>0</v>
      </c>
      <c r="K16" s="11">
        <f>'2. Tulud-kulud projektiga'!K16-'3. Tulud-kulud projektita'!K16</f>
        <v>0</v>
      </c>
      <c r="L16" s="11">
        <f>'2. Tulud-kulud projektiga'!L16-'3. Tulud-kulud projektita'!L16</f>
        <v>0</v>
      </c>
      <c r="M16" s="11">
        <f>'2. Tulud-kulud projektiga'!M16-'3. Tulud-kulud projektita'!M16</f>
        <v>0</v>
      </c>
      <c r="N16" s="11">
        <f>'2. Tulud-kulud projektiga'!N16-'3. Tulud-kulud projektita'!N16</f>
        <v>0</v>
      </c>
      <c r="O16" s="11">
        <f>'2. Tulud-kulud projektiga'!O16-'3. Tulud-kulud projektita'!O16</f>
        <v>0</v>
      </c>
      <c r="P16" s="11">
        <f>'2. Tulud-kulud projektiga'!P16-'3. Tulud-kulud projektita'!P16</f>
        <v>0</v>
      </c>
      <c r="Q16" s="11">
        <f>'2. Tulud-kulud projektiga'!Q16-'3. Tulud-kulud projektita'!Q16</f>
        <v>0</v>
      </c>
      <c r="R16" s="11">
        <f>'2. Tulud-kulud projektiga'!R16-'3. Tulud-kulud projektita'!R16</f>
        <v>0</v>
      </c>
      <c r="S16" s="11">
        <f>'2. Tulud-kulud projektiga'!S16-'3. Tulud-kulud projektita'!S16</f>
        <v>0</v>
      </c>
      <c r="T16" s="11">
        <f>'2. Tulud-kulud projektiga'!T16-'3. Tulud-kulud projektita'!T16</f>
        <v>0</v>
      </c>
      <c r="U16" s="11">
        <f>'2. Tulud-kulud projektiga'!U16-'3. Tulud-kulud projektita'!U16</f>
        <v>0</v>
      </c>
      <c r="V16" s="11">
        <f>'2. Tulud-kulud projektiga'!V16-'3. Tulud-kulud projektita'!V16</f>
        <v>0</v>
      </c>
      <c r="W16" s="11">
        <f>'2. Tulud-kulud projektiga'!W16-'3. Tulud-kulud projektita'!W16</f>
        <v>0</v>
      </c>
      <c r="X16" s="11">
        <f>'2. Tulud-kulud projektiga'!X16-'3. Tulud-kulud projektita'!X16</f>
        <v>0</v>
      </c>
      <c r="Y16" s="11">
        <f>'2. Tulud-kulud projektiga'!Y16-'3. Tulud-kulud projektita'!Y16</f>
        <v>0</v>
      </c>
      <c r="Z16" s="11">
        <f>'2. Tulud-kulud projektiga'!Z16-'3. Tulud-kulud projektita'!Z16</f>
        <v>0</v>
      </c>
      <c r="AA16" s="11">
        <f>'2. Tulud-kulud projektiga'!AA16-'3. Tulud-kulud projektita'!AA16</f>
        <v>0</v>
      </c>
      <c r="AB16" s="11">
        <f>'2. Tulud-kulud projektiga'!AB16-'3. Tulud-kulud projektita'!AB16</f>
        <v>0</v>
      </c>
      <c r="AC16" s="7"/>
      <c r="AD16" s="7"/>
    </row>
    <row r="17" spans="1:30" x14ac:dyDescent="0.25">
      <c r="A17" s="496"/>
      <c r="B17" s="100" t="s">
        <v>1</v>
      </c>
      <c r="C17" s="101" t="s">
        <v>3</v>
      </c>
      <c r="D17" s="102">
        <f>'2. Tulud-kulud projektiga'!D17-'3. Tulud-kulud projektita'!D17</f>
        <v>0</v>
      </c>
      <c r="E17" s="102">
        <f>'2. Tulud-kulud projektiga'!E17-'3. Tulud-kulud projektita'!E17</f>
        <v>0</v>
      </c>
      <c r="F17" s="102">
        <f>'2. Tulud-kulud projektiga'!F17-'3. Tulud-kulud projektita'!F17</f>
        <v>0</v>
      </c>
      <c r="G17" s="102">
        <f>'2. Tulud-kulud projektiga'!G17-'3. Tulud-kulud projektita'!G17</f>
        <v>0</v>
      </c>
      <c r="H17" s="102">
        <f>'2. Tulud-kulud projektiga'!H17-'3. Tulud-kulud projektita'!H17</f>
        <v>0</v>
      </c>
      <c r="I17" s="102">
        <f>'2. Tulud-kulud projektiga'!I17-'3. Tulud-kulud projektita'!I17</f>
        <v>0</v>
      </c>
      <c r="J17" s="102">
        <f>'2. Tulud-kulud projektiga'!J17-'3. Tulud-kulud projektita'!J17</f>
        <v>0</v>
      </c>
      <c r="K17" s="102">
        <f>'2. Tulud-kulud projektiga'!K17-'3. Tulud-kulud projektita'!K17</f>
        <v>0</v>
      </c>
      <c r="L17" s="102">
        <f>'2. Tulud-kulud projektiga'!L17-'3. Tulud-kulud projektita'!L17</f>
        <v>0</v>
      </c>
      <c r="M17" s="102">
        <f>'2. Tulud-kulud projektiga'!M17-'3. Tulud-kulud projektita'!M17</f>
        <v>0</v>
      </c>
      <c r="N17" s="102">
        <f>'2. Tulud-kulud projektiga'!N17-'3. Tulud-kulud projektita'!N17</f>
        <v>0</v>
      </c>
      <c r="O17" s="102">
        <f>'2. Tulud-kulud projektiga'!O17-'3. Tulud-kulud projektita'!O17</f>
        <v>0</v>
      </c>
      <c r="P17" s="102">
        <f>'2. Tulud-kulud projektiga'!P17-'3. Tulud-kulud projektita'!P17</f>
        <v>0</v>
      </c>
      <c r="Q17" s="102">
        <f>'2. Tulud-kulud projektiga'!Q17-'3. Tulud-kulud projektita'!Q17</f>
        <v>0</v>
      </c>
      <c r="R17" s="102">
        <f>'2. Tulud-kulud projektiga'!R17-'3. Tulud-kulud projektita'!R17</f>
        <v>0</v>
      </c>
      <c r="S17" s="102">
        <f>'2. Tulud-kulud projektiga'!S17-'3. Tulud-kulud projektita'!S17</f>
        <v>0</v>
      </c>
      <c r="T17" s="102">
        <f>'2. Tulud-kulud projektiga'!T17-'3. Tulud-kulud projektita'!T17</f>
        <v>0</v>
      </c>
      <c r="U17" s="102">
        <f>'2. Tulud-kulud projektiga'!U17-'3. Tulud-kulud projektita'!U17</f>
        <v>0</v>
      </c>
      <c r="V17" s="102">
        <f>'2. Tulud-kulud projektiga'!V17-'3. Tulud-kulud projektita'!V17</f>
        <v>0</v>
      </c>
      <c r="W17" s="102">
        <f>'2. Tulud-kulud projektiga'!W17-'3. Tulud-kulud projektita'!W17</f>
        <v>0</v>
      </c>
      <c r="X17" s="102">
        <f>'2. Tulud-kulud projektiga'!X17-'3. Tulud-kulud projektita'!X17</f>
        <v>0</v>
      </c>
      <c r="Y17" s="102">
        <f>'2. Tulud-kulud projektiga'!Y17-'3. Tulud-kulud projektita'!Y17</f>
        <v>0</v>
      </c>
      <c r="Z17" s="102">
        <f>'2. Tulud-kulud projektiga'!Z17-'3. Tulud-kulud projektita'!Z17</f>
        <v>0</v>
      </c>
      <c r="AA17" s="102">
        <f>'2. Tulud-kulud projektiga'!AA17-'3. Tulud-kulud projektita'!AA17</f>
        <v>0</v>
      </c>
      <c r="AB17" s="102">
        <f>'2. Tulud-kulud projektiga'!AB17-'3. Tulud-kulud projektita'!AB17</f>
        <v>0</v>
      </c>
      <c r="AC17" s="7"/>
      <c r="AD17" s="7"/>
    </row>
    <row r="18" spans="1:30" ht="4.5" customHeight="1" x14ac:dyDescent="0.25">
      <c r="A18" s="95"/>
      <c r="B18" s="4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7"/>
      <c r="AD18" s="7"/>
    </row>
    <row r="19" spans="1:30" x14ac:dyDescent="0.25">
      <c r="A19" s="496" t="str">
        <f>'2. Tulud-kulud projektiga'!A19</f>
        <v>Toode/teenus 4</v>
      </c>
      <c r="B19" s="98" t="str">
        <f>'2. Tulud-kulud projektiga'!B19</f>
        <v>Kompleksanalüüs</v>
      </c>
      <c r="C19" s="99" t="str">
        <f>'2. Tulud-kulud projektiga'!C19</f>
        <v>tk</v>
      </c>
      <c r="D19" s="11">
        <f>'2. Tulud-kulud projektiga'!D19-'3. Tulud-kulud projektita'!D19</f>
        <v>0</v>
      </c>
      <c r="E19" s="11">
        <f>'2. Tulud-kulud projektiga'!E19-'3. Tulud-kulud projektita'!E19</f>
        <v>0</v>
      </c>
      <c r="F19" s="11">
        <f>'2. Tulud-kulud projektiga'!F19-'3. Tulud-kulud projektita'!F19</f>
        <v>0</v>
      </c>
      <c r="G19" s="11">
        <f>'2. Tulud-kulud projektiga'!G19-'3. Tulud-kulud projektita'!G19</f>
        <v>0</v>
      </c>
      <c r="H19" s="11">
        <f>'2. Tulud-kulud projektiga'!H19-'3. Tulud-kulud projektita'!H19</f>
        <v>0</v>
      </c>
      <c r="I19" s="11">
        <f>'2. Tulud-kulud projektiga'!I19-'3. Tulud-kulud projektita'!I19</f>
        <v>0</v>
      </c>
      <c r="J19" s="11">
        <f>'2. Tulud-kulud projektiga'!J19-'3. Tulud-kulud projektita'!J19</f>
        <v>0</v>
      </c>
      <c r="K19" s="11">
        <f>'2. Tulud-kulud projektiga'!K19-'3. Tulud-kulud projektita'!K19</f>
        <v>0</v>
      </c>
      <c r="L19" s="11">
        <f>'2. Tulud-kulud projektiga'!L19-'3. Tulud-kulud projektita'!L19</f>
        <v>0</v>
      </c>
      <c r="M19" s="11">
        <f>'2. Tulud-kulud projektiga'!M19-'3. Tulud-kulud projektita'!M19</f>
        <v>0</v>
      </c>
      <c r="N19" s="11">
        <f>'2. Tulud-kulud projektiga'!N19-'3. Tulud-kulud projektita'!N19</f>
        <v>0</v>
      </c>
      <c r="O19" s="11">
        <f>'2. Tulud-kulud projektiga'!O19-'3. Tulud-kulud projektita'!O19</f>
        <v>0</v>
      </c>
      <c r="P19" s="11">
        <f>'2. Tulud-kulud projektiga'!P19-'3. Tulud-kulud projektita'!P19</f>
        <v>0</v>
      </c>
      <c r="Q19" s="11">
        <f>'2. Tulud-kulud projektiga'!Q19-'3. Tulud-kulud projektita'!Q19</f>
        <v>0</v>
      </c>
      <c r="R19" s="11">
        <f>'2. Tulud-kulud projektiga'!R19-'3. Tulud-kulud projektita'!R19</f>
        <v>0</v>
      </c>
      <c r="S19" s="11">
        <f>'2. Tulud-kulud projektiga'!S19-'3. Tulud-kulud projektita'!S19</f>
        <v>0</v>
      </c>
      <c r="T19" s="11">
        <f>'2. Tulud-kulud projektiga'!T19-'3. Tulud-kulud projektita'!T19</f>
        <v>0</v>
      </c>
      <c r="U19" s="11">
        <f>'2. Tulud-kulud projektiga'!U19-'3. Tulud-kulud projektita'!U19</f>
        <v>0</v>
      </c>
      <c r="V19" s="11">
        <f>'2. Tulud-kulud projektiga'!V19-'3. Tulud-kulud projektita'!V19</f>
        <v>0</v>
      </c>
      <c r="W19" s="11">
        <f>'2. Tulud-kulud projektiga'!W19-'3. Tulud-kulud projektita'!W19</f>
        <v>0</v>
      </c>
      <c r="X19" s="11">
        <f>'2. Tulud-kulud projektiga'!X19-'3. Tulud-kulud projektita'!X19</f>
        <v>0</v>
      </c>
      <c r="Y19" s="11">
        <f>'2. Tulud-kulud projektiga'!Y19-'3. Tulud-kulud projektita'!Y19</f>
        <v>0</v>
      </c>
      <c r="Z19" s="11">
        <f>'2. Tulud-kulud projektiga'!Z19-'3. Tulud-kulud projektita'!Z19</f>
        <v>0</v>
      </c>
      <c r="AA19" s="11">
        <f>'2. Tulud-kulud projektiga'!AA19-'3. Tulud-kulud projektita'!AA19</f>
        <v>0</v>
      </c>
      <c r="AB19" s="11">
        <f>'2. Tulud-kulud projektiga'!AB19-'3. Tulud-kulud projektita'!AB19</f>
        <v>0</v>
      </c>
      <c r="AC19" s="7"/>
      <c r="AD19" s="7"/>
    </row>
    <row r="20" spans="1:30" x14ac:dyDescent="0.25">
      <c r="A20" s="496"/>
      <c r="B20" s="98" t="s">
        <v>0</v>
      </c>
      <c r="C20" s="99" t="s">
        <v>3</v>
      </c>
      <c r="D20" s="11">
        <f>'2. Tulud-kulud projektiga'!D20-'3. Tulud-kulud projektita'!D20</f>
        <v>0</v>
      </c>
      <c r="E20" s="11">
        <f>'2. Tulud-kulud projektiga'!E20-'3. Tulud-kulud projektita'!E20</f>
        <v>0</v>
      </c>
      <c r="F20" s="11">
        <f>'2. Tulud-kulud projektiga'!F20-'3. Tulud-kulud projektita'!F20</f>
        <v>0</v>
      </c>
      <c r="G20" s="11">
        <f>'2. Tulud-kulud projektiga'!G20-'3. Tulud-kulud projektita'!G20</f>
        <v>0</v>
      </c>
      <c r="H20" s="11">
        <f>'2. Tulud-kulud projektiga'!H20-'3. Tulud-kulud projektita'!H20</f>
        <v>0</v>
      </c>
      <c r="I20" s="11">
        <f>'2. Tulud-kulud projektiga'!I20-'3. Tulud-kulud projektita'!I20</f>
        <v>0</v>
      </c>
      <c r="J20" s="11">
        <f>'2. Tulud-kulud projektiga'!J20-'3. Tulud-kulud projektita'!J20</f>
        <v>0</v>
      </c>
      <c r="K20" s="11">
        <f>'2. Tulud-kulud projektiga'!K20-'3. Tulud-kulud projektita'!K20</f>
        <v>0</v>
      </c>
      <c r="L20" s="11">
        <f>'2. Tulud-kulud projektiga'!L20-'3. Tulud-kulud projektita'!L20</f>
        <v>0</v>
      </c>
      <c r="M20" s="11">
        <f>'2. Tulud-kulud projektiga'!M20-'3. Tulud-kulud projektita'!M20</f>
        <v>0</v>
      </c>
      <c r="N20" s="11">
        <f>'2. Tulud-kulud projektiga'!N20-'3. Tulud-kulud projektita'!N20</f>
        <v>0</v>
      </c>
      <c r="O20" s="11">
        <f>'2. Tulud-kulud projektiga'!O20-'3. Tulud-kulud projektita'!O20</f>
        <v>0</v>
      </c>
      <c r="P20" s="11">
        <f>'2. Tulud-kulud projektiga'!P20-'3. Tulud-kulud projektita'!P20</f>
        <v>0</v>
      </c>
      <c r="Q20" s="11">
        <f>'2. Tulud-kulud projektiga'!Q20-'3. Tulud-kulud projektita'!Q20</f>
        <v>0</v>
      </c>
      <c r="R20" s="11">
        <f>'2. Tulud-kulud projektiga'!R20-'3. Tulud-kulud projektita'!R20</f>
        <v>0</v>
      </c>
      <c r="S20" s="11">
        <f>'2. Tulud-kulud projektiga'!S20-'3. Tulud-kulud projektita'!S20</f>
        <v>0</v>
      </c>
      <c r="T20" s="11">
        <f>'2. Tulud-kulud projektiga'!T20-'3. Tulud-kulud projektita'!T20</f>
        <v>0</v>
      </c>
      <c r="U20" s="11">
        <f>'2. Tulud-kulud projektiga'!U20-'3. Tulud-kulud projektita'!U20</f>
        <v>0</v>
      </c>
      <c r="V20" s="11">
        <f>'2. Tulud-kulud projektiga'!V20-'3. Tulud-kulud projektita'!V20</f>
        <v>0</v>
      </c>
      <c r="W20" s="11">
        <f>'2. Tulud-kulud projektiga'!W20-'3. Tulud-kulud projektita'!W20</f>
        <v>0</v>
      </c>
      <c r="X20" s="11">
        <f>'2. Tulud-kulud projektiga'!X20-'3. Tulud-kulud projektita'!X20</f>
        <v>0</v>
      </c>
      <c r="Y20" s="11">
        <f>'2. Tulud-kulud projektiga'!Y20-'3. Tulud-kulud projektita'!Y20</f>
        <v>0</v>
      </c>
      <c r="Z20" s="11">
        <f>'2. Tulud-kulud projektiga'!Z20-'3. Tulud-kulud projektita'!Z20</f>
        <v>0</v>
      </c>
      <c r="AA20" s="11">
        <f>'2. Tulud-kulud projektiga'!AA20-'3. Tulud-kulud projektita'!AA20</f>
        <v>0</v>
      </c>
      <c r="AB20" s="11">
        <f>'2. Tulud-kulud projektiga'!AB20-'3. Tulud-kulud projektita'!AB20</f>
        <v>0</v>
      </c>
      <c r="AC20" s="7"/>
      <c r="AD20" s="7"/>
    </row>
    <row r="21" spans="1:30" x14ac:dyDescent="0.25">
      <c r="A21" s="496"/>
      <c r="B21" s="100" t="s">
        <v>1</v>
      </c>
      <c r="C21" s="101" t="s">
        <v>3</v>
      </c>
      <c r="D21" s="102">
        <f>'2. Tulud-kulud projektiga'!D21-'3. Tulud-kulud projektita'!D21</f>
        <v>0</v>
      </c>
      <c r="E21" s="102">
        <f>'2. Tulud-kulud projektiga'!E21-'3. Tulud-kulud projektita'!E21</f>
        <v>0</v>
      </c>
      <c r="F21" s="102">
        <f>'2. Tulud-kulud projektiga'!F21-'3. Tulud-kulud projektita'!F21</f>
        <v>0</v>
      </c>
      <c r="G21" s="102">
        <f>'2. Tulud-kulud projektiga'!G21-'3. Tulud-kulud projektita'!G21</f>
        <v>0</v>
      </c>
      <c r="H21" s="102">
        <f>'2. Tulud-kulud projektiga'!H21-'3. Tulud-kulud projektita'!H21</f>
        <v>0</v>
      </c>
      <c r="I21" s="102">
        <f>'2. Tulud-kulud projektiga'!I21-'3. Tulud-kulud projektita'!I21</f>
        <v>0</v>
      </c>
      <c r="J21" s="102">
        <f>'2. Tulud-kulud projektiga'!J21-'3. Tulud-kulud projektita'!J21</f>
        <v>0</v>
      </c>
      <c r="K21" s="102">
        <f>'2. Tulud-kulud projektiga'!K21-'3. Tulud-kulud projektita'!K21</f>
        <v>0</v>
      </c>
      <c r="L21" s="102">
        <f>'2. Tulud-kulud projektiga'!L21-'3. Tulud-kulud projektita'!L21</f>
        <v>0</v>
      </c>
      <c r="M21" s="102">
        <f>'2. Tulud-kulud projektiga'!M21-'3. Tulud-kulud projektita'!M21</f>
        <v>0</v>
      </c>
      <c r="N21" s="102">
        <f>'2. Tulud-kulud projektiga'!N21-'3. Tulud-kulud projektita'!N21</f>
        <v>0</v>
      </c>
      <c r="O21" s="102">
        <f>'2. Tulud-kulud projektiga'!O21-'3. Tulud-kulud projektita'!O21</f>
        <v>0</v>
      </c>
      <c r="P21" s="102">
        <f>'2. Tulud-kulud projektiga'!P21-'3. Tulud-kulud projektita'!P21</f>
        <v>0</v>
      </c>
      <c r="Q21" s="102">
        <f>'2. Tulud-kulud projektiga'!Q21-'3. Tulud-kulud projektita'!Q21</f>
        <v>0</v>
      </c>
      <c r="R21" s="102">
        <f>'2. Tulud-kulud projektiga'!R21-'3. Tulud-kulud projektita'!R21</f>
        <v>0</v>
      </c>
      <c r="S21" s="102">
        <f>'2. Tulud-kulud projektiga'!S21-'3. Tulud-kulud projektita'!S21</f>
        <v>0</v>
      </c>
      <c r="T21" s="102">
        <f>'2. Tulud-kulud projektiga'!T21-'3. Tulud-kulud projektita'!T21</f>
        <v>0</v>
      </c>
      <c r="U21" s="102">
        <f>'2. Tulud-kulud projektiga'!U21-'3. Tulud-kulud projektita'!U21</f>
        <v>0</v>
      </c>
      <c r="V21" s="102">
        <f>'2. Tulud-kulud projektiga'!V21-'3. Tulud-kulud projektita'!V21</f>
        <v>0</v>
      </c>
      <c r="W21" s="102">
        <f>'2. Tulud-kulud projektiga'!W21-'3. Tulud-kulud projektita'!W21</f>
        <v>0</v>
      </c>
      <c r="X21" s="102">
        <f>'2. Tulud-kulud projektiga'!X21-'3. Tulud-kulud projektita'!X21</f>
        <v>0</v>
      </c>
      <c r="Y21" s="102">
        <f>'2. Tulud-kulud projektiga'!Y21-'3. Tulud-kulud projektita'!Y21</f>
        <v>0</v>
      </c>
      <c r="Z21" s="102">
        <f>'2. Tulud-kulud projektiga'!Z21-'3. Tulud-kulud projektita'!Z21</f>
        <v>0</v>
      </c>
      <c r="AA21" s="102">
        <f>'2. Tulud-kulud projektiga'!AA21-'3. Tulud-kulud projektita'!AA21</f>
        <v>0</v>
      </c>
      <c r="AB21" s="102">
        <f>'2. Tulud-kulud projektiga'!AB21-'3. Tulud-kulud projektita'!AB21</f>
        <v>0</v>
      </c>
      <c r="AC21" s="7"/>
      <c r="AD21" s="7"/>
    </row>
    <row r="22" spans="1:30" ht="4.5" customHeight="1" x14ac:dyDescent="0.25">
      <c r="A22" s="95"/>
      <c r="B22" s="4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7"/>
      <c r="AD22" s="7"/>
    </row>
    <row r="23" spans="1:30" x14ac:dyDescent="0.25">
      <c r="A23" s="496" t="str">
        <f>'2. Tulud-kulud projektiga'!A23</f>
        <v>Toode/teenus 5</v>
      </c>
      <c r="B23" s="98" t="str">
        <f>'2. Tulud-kulud projektiga'!B23</f>
        <v>Ühik 5</v>
      </c>
      <c r="C23" s="99">
        <f>'2. Tulud-kulud projektiga'!C23</f>
        <v>0</v>
      </c>
      <c r="D23" s="11">
        <f>'2. Tulud-kulud projektiga'!D23-'3. Tulud-kulud projektita'!D23</f>
        <v>0</v>
      </c>
      <c r="E23" s="11">
        <f>'2. Tulud-kulud projektiga'!E23-'3. Tulud-kulud projektita'!E23</f>
        <v>0</v>
      </c>
      <c r="F23" s="11">
        <f>'2. Tulud-kulud projektiga'!F23-'3. Tulud-kulud projektita'!F23</f>
        <v>0</v>
      </c>
      <c r="G23" s="11">
        <f>'2. Tulud-kulud projektiga'!G23-'3. Tulud-kulud projektita'!G23</f>
        <v>0</v>
      </c>
      <c r="H23" s="11">
        <f>'2. Tulud-kulud projektiga'!H23-'3. Tulud-kulud projektita'!H23</f>
        <v>0</v>
      </c>
      <c r="I23" s="11">
        <f>'2. Tulud-kulud projektiga'!I23-'3. Tulud-kulud projektita'!I23</f>
        <v>0</v>
      </c>
      <c r="J23" s="11">
        <f>'2. Tulud-kulud projektiga'!J23-'3. Tulud-kulud projektita'!J23</f>
        <v>0</v>
      </c>
      <c r="K23" s="11">
        <f>'2. Tulud-kulud projektiga'!K23-'3. Tulud-kulud projektita'!K23</f>
        <v>0</v>
      </c>
      <c r="L23" s="11">
        <f>'2. Tulud-kulud projektiga'!L23-'3. Tulud-kulud projektita'!L23</f>
        <v>0</v>
      </c>
      <c r="M23" s="11">
        <f>'2. Tulud-kulud projektiga'!M23-'3. Tulud-kulud projektita'!M23</f>
        <v>0</v>
      </c>
      <c r="N23" s="11">
        <f>'2. Tulud-kulud projektiga'!N23-'3. Tulud-kulud projektita'!N23</f>
        <v>0</v>
      </c>
      <c r="O23" s="11">
        <f>'2. Tulud-kulud projektiga'!O23-'3. Tulud-kulud projektita'!O23</f>
        <v>0</v>
      </c>
      <c r="P23" s="11">
        <f>'2. Tulud-kulud projektiga'!P23-'3. Tulud-kulud projektita'!P23</f>
        <v>0</v>
      </c>
      <c r="Q23" s="11">
        <f>'2. Tulud-kulud projektiga'!Q23-'3. Tulud-kulud projektita'!Q23</f>
        <v>0</v>
      </c>
      <c r="R23" s="11">
        <f>'2. Tulud-kulud projektiga'!R23-'3. Tulud-kulud projektita'!R23</f>
        <v>0</v>
      </c>
      <c r="S23" s="11">
        <f>'2. Tulud-kulud projektiga'!S23-'3. Tulud-kulud projektita'!S23</f>
        <v>0</v>
      </c>
      <c r="T23" s="11">
        <f>'2. Tulud-kulud projektiga'!T23-'3. Tulud-kulud projektita'!T23</f>
        <v>0</v>
      </c>
      <c r="U23" s="11">
        <f>'2. Tulud-kulud projektiga'!U23-'3. Tulud-kulud projektita'!U23</f>
        <v>0</v>
      </c>
      <c r="V23" s="11">
        <f>'2. Tulud-kulud projektiga'!V23-'3. Tulud-kulud projektita'!V23</f>
        <v>0</v>
      </c>
      <c r="W23" s="11">
        <f>'2. Tulud-kulud projektiga'!W23-'3. Tulud-kulud projektita'!W23</f>
        <v>0</v>
      </c>
      <c r="X23" s="11">
        <f>'2. Tulud-kulud projektiga'!X23-'3. Tulud-kulud projektita'!X23</f>
        <v>0</v>
      </c>
      <c r="Y23" s="11">
        <f>'2. Tulud-kulud projektiga'!Y23-'3. Tulud-kulud projektita'!Y23</f>
        <v>0</v>
      </c>
      <c r="Z23" s="11">
        <f>'2. Tulud-kulud projektiga'!Z23-'3. Tulud-kulud projektita'!Z23</f>
        <v>0</v>
      </c>
      <c r="AA23" s="11">
        <f>'2. Tulud-kulud projektiga'!AA23-'3. Tulud-kulud projektita'!AA23</f>
        <v>0</v>
      </c>
      <c r="AB23" s="11">
        <f>'2. Tulud-kulud projektiga'!AB23-'3. Tulud-kulud projektita'!AB23</f>
        <v>0</v>
      </c>
      <c r="AC23" s="7"/>
      <c r="AD23" s="7"/>
    </row>
    <row r="24" spans="1:30" x14ac:dyDescent="0.25">
      <c r="A24" s="496"/>
      <c r="B24" s="98" t="s">
        <v>0</v>
      </c>
      <c r="C24" s="99" t="s">
        <v>3</v>
      </c>
      <c r="D24" s="11">
        <f>'2. Tulud-kulud projektiga'!D24-'3. Tulud-kulud projektita'!D24</f>
        <v>0</v>
      </c>
      <c r="E24" s="11">
        <f>'2. Tulud-kulud projektiga'!E24-'3. Tulud-kulud projektita'!E24</f>
        <v>0</v>
      </c>
      <c r="F24" s="11">
        <f>'2. Tulud-kulud projektiga'!F24-'3. Tulud-kulud projektita'!F24</f>
        <v>0</v>
      </c>
      <c r="G24" s="11">
        <f>'2. Tulud-kulud projektiga'!G24-'3. Tulud-kulud projektita'!G24</f>
        <v>0</v>
      </c>
      <c r="H24" s="11">
        <f>'2. Tulud-kulud projektiga'!H24-'3. Tulud-kulud projektita'!H24</f>
        <v>0</v>
      </c>
      <c r="I24" s="11">
        <f>'2. Tulud-kulud projektiga'!I24-'3. Tulud-kulud projektita'!I24</f>
        <v>0</v>
      </c>
      <c r="J24" s="11">
        <f>'2. Tulud-kulud projektiga'!J24-'3. Tulud-kulud projektita'!J24</f>
        <v>0</v>
      </c>
      <c r="K24" s="11">
        <f>'2. Tulud-kulud projektiga'!K24-'3. Tulud-kulud projektita'!K24</f>
        <v>0</v>
      </c>
      <c r="L24" s="11">
        <f>'2. Tulud-kulud projektiga'!L24-'3. Tulud-kulud projektita'!L24</f>
        <v>0</v>
      </c>
      <c r="M24" s="11">
        <f>'2. Tulud-kulud projektiga'!M24-'3. Tulud-kulud projektita'!M24</f>
        <v>0</v>
      </c>
      <c r="N24" s="11">
        <f>'2. Tulud-kulud projektiga'!N24-'3. Tulud-kulud projektita'!N24</f>
        <v>0</v>
      </c>
      <c r="O24" s="11">
        <f>'2. Tulud-kulud projektiga'!O24-'3. Tulud-kulud projektita'!O24</f>
        <v>0</v>
      </c>
      <c r="P24" s="11">
        <f>'2. Tulud-kulud projektiga'!P24-'3. Tulud-kulud projektita'!P24</f>
        <v>0</v>
      </c>
      <c r="Q24" s="11">
        <f>'2. Tulud-kulud projektiga'!Q24-'3. Tulud-kulud projektita'!Q24</f>
        <v>0</v>
      </c>
      <c r="R24" s="11">
        <f>'2. Tulud-kulud projektiga'!R24-'3. Tulud-kulud projektita'!R24</f>
        <v>0</v>
      </c>
      <c r="S24" s="11">
        <f>'2. Tulud-kulud projektiga'!S24-'3. Tulud-kulud projektita'!S24</f>
        <v>0</v>
      </c>
      <c r="T24" s="11">
        <f>'2. Tulud-kulud projektiga'!T24-'3. Tulud-kulud projektita'!T24</f>
        <v>0</v>
      </c>
      <c r="U24" s="11">
        <f>'2. Tulud-kulud projektiga'!U24-'3. Tulud-kulud projektita'!U24</f>
        <v>0</v>
      </c>
      <c r="V24" s="11">
        <f>'2. Tulud-kulud projektiga'!V24-'3. Tulud-kulud projektita'!V24</f>
        <v>0</v>
      </c>
      <c r="W24" s="11">
        <f>'2. Tulud-kulud projektiga'!W24-'3. Tulud-kulud projektita'!W24</f>
        <v>0</v>
      </c>
      <c r="X24" s="11">
        <f>'2. Tulud-kulud projektiga'!X24-'3. Tulud-kulud projektita'!X24</f>
        <v>0</v>
      </c>
      <c r="Y24" s="11">
        <f>'2. Tulud-kulud projektiga'!Y24-'3. Tulud-kulud projektita'!Y24</f>
        <v>0</v>
      </c>
      <c r="Z24" s="11">
        <f>'2. Tulud-kulud projektiga'!Z24-'3. Tulud-kulud projektita'!Z24</f>
        <v>0</v>
      </c>
      <c r="AA24" s="11">
        <f>'2. Tulud-kulud projektiga'!AA24-'3. Tulud-kulud projektita'!AA24</f>
        <v>0</v>
      </c>
      <c r="AB24" s="11">
        <f>'2. Tulud-kulud projektiga'!AB24-'3. Tulud-kulud projektita'!AB24</f>
        <v>0</v>
      </c>
      <c r="AC24" s="7"/>
      <c r="AD24" s="7"/>
    </row>
    <row r="25" spans="1:30" x14ac:dyDescent="0.25">
      <c r="A25" s="496"/>
      <c r="B25" s="100" t="s">
        <v>1</v>
      </c>
      <c r="C25" s="101" t="s">
        <v>3</v>
      </c>
      <c r="D25" s="102">
        <f>'2. Tulud-kulud projektiga'!D25-'3. Tulud-kulud projektita'!D25</f>
        <v>0</v>
      </c>
      <c r="E25" s="102">
        <f>'2. Tulud-kulud projektiga'!E25-'3. Tulud-kulud projektita'!E25</f>
        <v>0</v>
      </c>
      <c r="F25" s="102">
        <f>'2. Tulud-kulud projektiga'!F25-'3. Tulud-kulud projektita'!F25</f>
        <v>0</v>
      </c>
      <c r="G25" s="102">
        <f>'2. Tulud-kulud projektiga'!G25-'3. Tulud-kulud projektita'!G25</f>
        <v>0</v>
      </c>
      <c r="H25" s="102">
        <f>'2. Tulud-kulud projektiga'!H25-'3. Tulud-kulud projektita'!H25</f>
        <v>0</v>
      </c>
      <c r="I25" s="102">
        <f>'2. Tulud-kulud projektiga'!I25-'3. Tulud-kulud projektita'!I25</f>
        <v>0</v>
      </c>
      <c r="J25" s="102">
        <f>'2. Tulud-kulud projektiga'!J25-'3. Tulud-kulud projektita'!J25</f>
        <v>0</v>
      </c>
      <c r="K25" s="102">
        <f>'2. Tulud-kulud projektiga'!K25-'3. Tulud-kulud projektita'!K25</f>
        <v>0</v>
      </c>
      <c r="L25" s="102">
        <f>'2. Tulud-kulud projektiga'!L25-'3. Tulud-kulud projektita'!L25</f>
        <v>0</v>
      </c>
      <c r="M25" s="102">
        <f>'2. Tulud-kulud projektiga'!M25-'3. Tulud-kulud projektita'!M25</f>
        <v>0</v>
      </c>
      <c r="N25" s="102">
        <f>'2. Tulud-kulud projektiga'!N25-'3. Tulud-kulud projektita'!N25</f>
        <v>0</v>
      </c>
      <c r="O25" s="102">
        <f>'2. Tulud-kulud projektiga'!O25-'3. Tulud-kulud projektita'!O25</f>
        <v>0</v>
      </c>
      <c r="P25" s="102">
        <f>'2. Tulud-kulud projektiga'!P25-'3. Tulud-kulud projektita'!P25</f>
        <v>0</v>
      </c>
      <c r="Q25" s="102">
        <f>'2. Tulud-kulud projektiga'!Q25-'3. Tulud-kulud projektita'!Q25</f>
        <v>0</v>
      </c>
      <c r="R25" s="102">
        <f>'2. Tulud-kulud projektiga'!R25-'3. Tulud-kulud projektita'!R25</f>
        <v>0</v>
      </c>
      <c r="S25" s="102">
        <f>'2. Tulud-kulud projektiga'!S25-'3. Tulud-kulud projektita'!S25</f>
        <v>0</v>
      </c>
      <c r="T25" s="102">
        <f>'2. Tulud-kulud projektiga'!T25-'3. Tulud-kulud projektita'!T25</f>
        <v>0</v>
      </c>
      <c r="U25" s="102">
        <f>'2. Tulud-kulud projektiga'!U25-'3. Tulud-kulud projektita'!U25</f>
        <v>0</v>
      </c>
      <c r="V25" s="102">
        <f>'2. Tulud-kulud projektiga'!V25-'3. Tulud-kulud projektita'!V25</f>
        <v>0</v>
      </c>
      <c r="W25" s="102">
        <f>'2. Tulud-kulud projektiga'!W25-'3. Tulud-kulud projektita'!W25</f>
        <v>0</v>
      </c>
      <c r="X25" s="102">
        <f>'2. Tulud-kulud projektiga'!X25-'3. Tulud-kulud projektita'!X25</f>
        <v>0</v>
      </c>
      <c r="Y25" s="102">
        <f>'2. Tulud-kulud projektiga'!Y25-'3. Tulud-kulud projektita'!Y25</f>
        <v>0</v>
      </c>
      <c r="Z25" s="102">
        <f>'2. Tulud-kulud projektiga'!Z25-'3. Tulud-kulud projektita'!Z25</f>
        <v>0</v>
      </c>
      <c r="AA25" s="102">
        <f>'2. Tulud-kulud projektiga'!AA25-'3. Tulud-kulud projektita'!AA25</f>
        <v>0</v>
      </c>
      <c r="AB25" s="102">
        <f>'2. Tulud-kulud projektiga'!AB25-'3. Tulud-kulud projektita'!AB25</f>
        <v>0</v>
      </c>
      <c r="AC25" s="7"/>
      <c r="AD25" s="7"/>
    </row>
    <row r="26" spans="1:30" ht="4.5" customHeight="1" x14ac:dyDescent="0.25">
      <c r="A26" s="95"/>
      <c r="B26" s="4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7"/>
      <c r="AD26" s="7"/>
    </row>
    <row r="27" spans="1:30" hidden="1" outlineLevel="1" x14ac:dyDescent="0.25">
      <c r="A27" s="496" t="str">
        <f>'2. Tulud-kulud projektiga'!A27</f>
        <v>Toode/teenus 6</v>
      </c>
      <c r="B27" s="98" t="str">
        <f>'2. Tulud-kulud projektiga'!B27</f>
        <v>Ühik 6</v>
      </c>
      <c r="C27" s="99">
        <f>'2. Tulud-kulud projektiga'!C27</f>
        <v>0</v>
      </c>
      <c r="D27" s="11">
        <f>'2. Tulud-kulud projektiga'!D27-'3. Tulud-kulud projektita'!D27</f>
        <v>0</v>
      </c>
      <c r="E27" s="11">
        <f>'2. Tulud-kulud projektiga'!E27-'3. Tulud-kulud projektita'!E27</f>
        <v>0</v>
      </c>
      <c r="F27" s="11">
        <f>'2. Tulud-kulud projektiga'!F27-'3. Tulud-kulud projektita'!F27</f>
        <v>0</v>
      </c>
      <c r="G27" s="11">
        <f>'2. Tulud-kulud projektiga'!G27-'3. Tulud-kulud projektita'!G27</f>
        <v>0</v>
      </c>
      <c r="H27" s="11">
        <f>'2. Tulud-kulud projektiga'!H27-'3. Tulud-kulud projektita'!H27</f>
        <v>0</v>
      </c>
      <c r="I27" s="11">
        <f>'2. Tulud-kulud projektiga'!I27-'3. Tulud-kulud projektita'!I27</f>
        <v>0</v>
      </c>
      <c r="J27" s="11">
        <f>'2. Tulud-kulud projektiga'!J27-'3. Tulud-kulud projektita'!J27</f>
        <v>0</v>
      </c>
      <c r="K27" s="11">
        <f>'2. Tulud-kulud projektiga'!K27-'3. Tulud-kulud projektita'!K27</f>
        <v>0</v>
      </c>
      <c r="L27" s="11">
        <f>'2. Tulud-kulud projektiga'!L27-'3. Tulud-kulud projektita'!L27</f>
        <v>0</v>
      </c>
      <c r="M27" s="11">
        <f>'2. Tulud-kulud projektiga'!M27-'3. Tulud-kulud projektita'!M27</f>
        <v>0</v>
      </c>
      <c r="N27" s="11">
        <f>'2. Tulud-kulud projektiga'!N27-'3. Tulud-kulud projektita'!N27</f>
        <v>0</v>
      </c>
      <c r="O27" s="11">
        <f>'2. Tulud-kulud projektiga'!O27-'3. Tulud-kulud projektita'!O27</f>
        <v>0</v>
      </c>
      <c r="P27" s="11">
        <f>'2. Tulud-kulud projektiga'!P27-'3. Tulud-kulud projektita'!P27</f>
        <v>0</v>
      </c>
      <c r="Q27" s="11">
        <f>'2. Tulud-kulud projektiga'!Q27-'3. Tulud-kulud projektita'!Q27</f>
        <v>0</v>
      </c>
      <c r="R27" s="11">
        <f>'2. Tulud-kulud projektiga'!R27-'3. Tulud-kulud projektita'!R27</f>
        <v>0</v>
      </c>
      <c r="S27" s="11">
        <f>'2. Tulud-kulud projektiga'!S27-'3. Tulud-kulud projektita'!S27</f>
        <v>0</v>
      </c>
      <c r="T27" s="11">
        <f>'2. Tulud-kulud projektiga'!T27-'3. Tulud-kulud projektita'!T27</f>
        <v>0</v>
      </c>
      <c r="U27" s="11">
        <f>'2. Tulud-kulud projektiga'!U27-'3. Tulud-kulud projektita'!U27</f>
        <v>0</v>
      </c>
      <c r="V27" s="11">
        <f>'2. Tulud-kulud projektiga'!V27-'3. Tulud-kulud projektita'!V27</f>
        <v>0</v>
      </c>
      <c r="W27" s="11">
        <f>'2. Tulud-kulud projektiga'!W27-'3. Tulud-kulud projektita'!W27</f>
        <v>0</v>
      </c>
      <c r="X27" s="11">
        <f>'2. Tulud-kulud projektiga'!X27-'3. Tulud-kulud projektita'!X27</f>
        <v>0</v>
      </c>
      <c r="Y27" s="11">
        <f>'2. Tulud-kulud projektiga'!Y27-'3. Tulud-kulud projektita'!Y27</f>
        <v>0</v>
      </c>
      <c r="Z27" s="11">
        <f>'2. Tulud-kulud projektiga'!Z27-'3. Tulud-kulud projektita'!Z27</f>
        <v>0</v>
      </c>
      <c r="AA27" s="11">
        <f>'2. Tulud-kulud projektiga'!AA27-'3. Tulud-kulud projektita'!AA27</f>
        <v>0</v>
      </c>
      <c r="AB27" s="11">
        <f>'2. Tulud-kulud projektiga'!AB27-'3. Tulud-kulud projektita'!AB27</f>
        <v>0</v>
      </c>
      <c r="AC27" s="7"/>
      <c r="AD27" s="7"/>
    </row>
    <row r="28" spans="1:30" hidden="1" outlineLevel="1" x14ac:dyDescent="0.25">
      <c r="A28" s="496"/>
      <c r="B28" s="98" t="s">
        <v>0</v>
      </c>
      <c r="C28" s="99" t="s">
        <v>3</v>
      </c>
      <c r="D28" s="11">
        <f>'2. Tulud-kulud projektiga'!D28-'3. Tulud-kulud projektita'!D28</f>
        <v>0</v>
      </c>
      <c r="E28" s="11">
        <f>'2. Tulud-kulud projektiga'!E28-'3. Tulud-kulud projektita'!E28</f>
        <v>0</v>
      </c>
      <c r="F28" s="11">
        <f>'2. Tulud-kulud projektiga'!F28-'3. Tulud-kulud projektita'!F28</f>
        <v>0</v>
      </c>
      <c r="G28" s="11">
        <f>'2. Tulud-kulud projektiga'!G28-'3. Tulud-kulud projektita'!G28</f>
        <v>0</v>
      </c>
      <c r="H28" s="11">
        <f>'2. Tulud-kulud projektiga'!H28-'3. Tulud-kulud projektita'!H28</f>
        <v>0</v>
      </c>
      <c r="I28" s="11">
        <f>'2. Tulud-kulud projektiga'!I28-'3. Tulud-kulud projektita'!I28</f>
        <v>0</v>
      </c>
      <c r="J28" s="11">
        <f>'2. Tulud-kulud projektiga'!J28-'3. Tulud-kulud projektita'!J28</f>
        <v>0</v>
      </c>
      <c r="K28" s="11">
        <f>'2. Tulud-kulud projektiga'!K28-'3. Tulud-kulud projektita'!K28</f>
        <v>0</v>
      </c>
      <c r="L28" s="11">
        <f>'2. Tulud-kulud projektiga'!L28-'3. Tulud-kulud projektita'!L28</f>
        <v>0</v>
      </c>
      <c r="M28" s="11">
        <f>'2. Tulud-kulud projektiga'!M28-'3. Tulud-kulud projektita'!M28</f>
        <v>0</v>
      </c>
      <c r="N28" s="11">
        <f>'2. Tulud-kulud projektiga'!N28-'3. Tulud-kulud projektita'!N28</f>
        <v>0</v>
      </c>
      <c r="O28" s="11">
        <f>'2. Tulud-kulud projektiga'!O28-'3. Tulud-kulud projektita'!O28</f>
        <v>0</v>
      </c>
      <c r="P28" s="11">
        <f>'2. Tulud-kulud projektiga'!P28-'3. Tulud-kulud projektita'!P28</f>
        <v>0</v>
      </c>
      <c r="Q28" s="11">
        <f>'2. Tulud-kulud projektiga'!Q28-'3. Tulud-kulud projektita'!Q28</f>
        <v>0</v>
      </c>
      <c r="R28" s="11">
        <f>'2. Tulud-kulud projektiga'!R28-'3. Tulud-kulud projektita'!R28</f>
        <v>0</v>
      </c>
      <c r="S28" s="11">
        <f>'2. Tulud-kulud projektiga'!S28-'3. Tulud-kulud projektita'!S28</f>
        <v>0</v>
      </c>
      <c r="T28" s="11">
        <f>'2. Tulud-kulud projektiga'!T28-'3. Tulud-kulud projektita'!T28</f>
        <v>0</v>
      </c>
      <c r="U28" s="11">
        <f>'2. Tulud-kulud projektiga'!U28-'3. Tulud-kulud projektita'!U28</f>
        <v>0</v>
      </c>
      <c r="V28" s="11">
        <f>'2. Tulud-kulud projektiga'!V28-'3. Tulud-kulud projektita'!V28</f>
        <v>0</v>
      </c>
      <c r="W28" s="11">
        <f>'2. Tulud-kulud projektiga'!W28-'3. Tulud-kulud projektita'!W28</f>
        <v>0</v>
      </c>
      <c r="X28" s="11">
        <f>'2. Tulud-kulud projektiga'!X28-'3. Tulud-kulud projektita'!X28</f>
        <v>0</v>
      </c>
      <c r="Y28" s="11">
        <f>'2. Tulud-kulud projektiga'!Y28-'3. Tulud-kulud projektita'!Y28</f>
        <v>0</v>
      </c>
      <c r="Z28" s="11">
        <f>'2. Tulud-kulud projektiga'!Z28-'3. Tulud-kulud projektita'!Z28</f>
        <v>0</v>
      </c>
      <c r="AA28" s="11">
        <f>'2. Tulud-kulud projektiga'!AA28-'3. Tulud-kulud projektita'!AA28</f>
        <v>0</v>
      </c>
      <c r="AB28" s="11">
        <f>'2. Tulud-kulud projektiga'!AB28-'3. Tulud-kulud projektita'!AB28</f>
        <v>0</v>
      </c>
      <c r="AC28" s="7"/>
      <c r="AD28" s="7"/>
    </row>
    <row r="29" spans="1:30" hidden="1" outlineLevel="1" x14ac:dyDescent="0.25">
      <c r="A29" s="496"/>
      <c r="B29" s="100" t="s">
        <v>1</v>
      </c>
      <c r="C29" s="101" t="s">
        <v>3</v>
      </c>
      <c r="D29" s="102">
        <f>'2. Tulud-kulud projektiga'!D29-'3. Tulud-kulud projektita'!D29</f>
        <v>0</v>
      </c>
      <c r="E29" s="102">
        <f>'2. Tulud-kulud projektiga'!E29-'3. Tulud-kulud projektita'!E29</f>
        <v>0</v>
      </c>
      <c r="F29" s="102">
        <f>'2. Tulud-kulud projektiga'!F29-'3. Tulud-kulud projektita'!F29</f>
        <v>0</v>
      </c>
      <c r="G29" s="102">
        <f>'2. Tulud-kulud projektiga'!G29-'3. Tulud-kulud projektita'!G29</f>
        <v>0</v>
      </c>
      <c r="H29" s="102">
        <f>'2. Tulud-kulud projektiga'!H29-'3. Tulud-kulud projektita'!H29</f>
        <v>0</v>
      </c>
      <c r="I29" s="102">
        <f>'2. Tulud-kulud projektiga'!I29-'3. Tulud-kulud projektita'!I29</f>
        <v>0</v>
      </c>
      <c r="J29" s="102">
        <f>'2. Tulud-kulud projektiga'!J29-'3. Tulud-kulud projektita'!J29</f>
        <v>0</v>
      </c>
      <c r="K29" s="102">
        <f>'2. Tulud-kulud projektiga'!K29-'3. Tulud-kulud projektita'!K29</f>
        <v>0</v>
      </c>
      <c r="L29" s="102">
        <f>'2. Tulud-kulud projektiga'!L29-'3. Tulud-kulud projektita'!L29</f>
        <v>0</v>
      </c>
      <c r="M29" s="102">
        <f>'2. Tulud-kulud projektiga'!M29-'3. Tulud-kulud projektita'!M29</f>
        <v>0</v>
      </c>
      <c r="N29" s="102">
        <f>'2. Tulud-kulud projektiga'!N29-'3. Tulud-kulud projektita'!N29</f>
        <v>0</v>
      </c>
      <c r="O29" s="102">
        <f>'2. Tulud-kulud projektiga'!O29-'3. Tulud-kulud projektita'!O29</f>
        <v>0</v>
      </c>
      <c r="P29" s="102">
        <f>'2. Tulud-kulud projektiga'!P29-'3. Tulud-kulud projektita'!P29</f>
        <v>0</v>
      </c>
      <c r="Q29" s="102">
        <f>'2. Tulud-kulud projektiga'!Q29-'3. Tulud-kulud projektita'!Q29</f>
        <v>0</v>
      </c>
      <c r="R29" s="102">
        <f>'2. Tulud-kulud projektiga'!R29-'3. Tulud-kulud projektita'!R29</f>
        <v>0</v>
      </c>
      <c r="S29" s="102">
        <f>'2. Tulud-kulud projektiga'!S29-'3. Tulud-kulud projektita'!S29</f>
        <v>0</v>
      </c>
      <c r="T29" s="102">
        <f>'2. Tulud-kulud projektiga'!T29-'3. Tulud-kulud projektita'!T29</f>
        <v>0</v>
      </c>
      <c r="U29" s="102">
        <f>'2. Tulud-kulud projektiga'!U29-'3. Tulud-kulud projektita'!U29</f>
        <v>0</v>
      </c>
      <c r="V29" s="102">
        <f>'2. Tulud-kulud projektiga'!V29-'3. Tulud-kulud projektita'!V29</f>
        <v>0</v>
      </c>
      <c r="W29" s="102">
        <f>'2. Tulud-kulud projektiga'!W29-'3. Tulud-kulud projektita'!W29</f>
        <v>0</v>
      </c>
      <c r="X29" s="102">
        <f>'2. Tulud-kulud projektiga'!X29-'3. Tulud-kulud projektita'!X29</f>
        <v>0</v>
      </c>
      <c r="Y29" s="102">
        <f>'2. Tulud-kulud projektiga'!Y29-'3. Tulud-kulud projektita'!Y29</f>
        <v>0</v>
      </c>
      <c r="Z29" s="102">
        <f>'2. Tulud-kulud projektiga'!Z29-'3. Tulud-kulud projektita'!Z29</f>
        <v>0</v>
      </c>
      <c r="AA29" s="102">
        <f>'2. Tulud-kulud projektiga'!AA29-'3. Tulud-kulud projektita'!AA29</f>
        <v>0</v>
      </c>
      <c r="AB29" s="102">
        <f>'2. Tulud-kulud projektiga'!AB29-'3. Tulud-kulud projektita'!AB29</f>
        <v>0</v>
      </c>
      <c r="AC29" s="7"/>
      <c r="AD29" s="7"/>
    </row>
    <row r="30" spans="1:30" ht="4.5" hidden="1" customHeight="1" outlineLevel="1" x14ac:dyDescent="0.25">
      <c r="A30" s="95"/>
      <c r="B30" s="4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7"/>
      <c r="AD30" s="7"/>
    </row>
    <row r="31" spans="1:30" hidden="1" outlineLevel="1" x14ac:dyDescent="0.25">
      <c r="A31" s="496" t="str">
        <f>'2. Tulud-kulud projektiga'!A31</f>
        <v>Toode/teenus 7</v>
      </c>
      <c r="B31" s="98" t="str">
        <f>'2. Tulud-kulud projektiga'!B31</f>
        <v>Ühik 7</v>
      </c>
      <c r="C31" s="99">
        <f>'2. Tulud-kulud projektiga'!C31</f>
        <v>0</v>
      </c>
      <c r="D31" s="11">
        <f>'2. Tulud-kulud projektiga'!D31-'3. Tulud-kulud projektita'!D31</f>
        <v>0</v>
      </c>
      <c r="E31" s="11">
        <f>'2. Tulud-kulud projektiga'!E31-'3. Tulud-kulud projektita'!E31</f>
        <v>0</v>
      </c>
      <c r="F31" s="11">
        <f>'2. Tulud-kulud projektiga'!F31-'3. Tulud-kulud projektita'!F31</f>
        <v>0</v>
      </c>
      <c r="G31" s="11">
        <f>'2. Tulud-kulud projektiga'!G31-'3. Tulud-kulud projektita'!G31</f>
        <v>0</v>
      </c>
      <c r="H31" s="11">
        <f>'2. Tulud-kulud projektiga'!H31-'3. Tulud-kulud projektita'!H31</f>
        <v>0</v>
      </c>
      <c r="I31" s="11">
        <f>'2. Tulud-kulud projektiga'!I31-'3. Tulud-kulud projektita'!I31</f>
        <v>0</v>
      </c>
      <c r="J31" s="11">
        <f>'2. Tulud-kulud projektiga'!J31-'3. Tulud-kulud projektita'!J31</f>
        <v>0</v>
      </c>
      <c r="K31" s="11">
        <f>'2. Tulud-kulud projektiga'!K31-'3. Tulud-kulud projektita'!K31</f>
        <v>0</v>
      </c>
      <c r="L31" s="11">
        <f>'2. Tulud-kulud projektiga'!L31-'3. Tulud-kulud projektita'!L31</f>
        <v>0</v>
      </c>
      <c r="M31" s="11">
        <f>'2. Tulud-kulud projektiga'!M31-'3. Tulud-kulud projektita'!M31</f>
        <v>0</v>
      </c>
      <c r="N31" s="11">
        <f>'2. Tulud-kulud projektiga'!N31-'3. Tulud-kulud projektita'!N31</f>
        <v>0</v>
      </c>
      <c r="O31" s="11">
        <f>'2. Tulud-kulud projektiga'!O31-'3. Tulud-kulud projektita'!O31</f>
        <v>0</v>
      </c>
      <c r="P31" s="11">
        <f>'2. Tulud-kulud projektiga'!P31-'3. Tulud-kulud projektita'!P31</f>
        <v>0</v>
      </c>
      <c r="Q31" s="11">
        <f>'2. Tulud-kulud projektiga'!Q31-'3. Tulud-kulud projektita'!Q31</f>
        <v>0</v>
      </c>
      <c r="R31" s="11">
        <f>'2. Tulud-kulud projektiga'!R31-'3. Tulud-kulud projektita'!R31</f>
        <v>0</v>
      </c>
      <c r="S31" s="11">
        <f>'2. Tulud-kulud projektiga'!S31-'3. Tulud-kulud projektita'!S31</f>
        <v>0</v>
      </c>
      <c r="T31" s="11">
        <f>'2. Tulud-kulud projektiga'!T31-'3. Tulud-kulud projektita'!T31</f>
        <v>0</v>
      </c>
      <c r="U31" s="11">
        <f>'2. Tulud-kulud projektiga'!U31-'3. Tulud-kulud projektita'!U31</f>
        <v>0</v>
      </c>
      <c r="V31" s="11">
        <f>'2. Tulud-kulud projektiga'!V31-'3. Tulud-kulud projektita'!V31</f>
        <v>0</v>
      </c>
      <c r="W31" s="11">
        <f>'2. Tulud-kulud projektiga'!W31-'3. Tulud-kulud projektita'!W31</f>
        <v>0</v>
      </c>
      <c r="X31" s="11">
        <f>'2. Tulud-kulud projektiga'!X31-'3. Tulud-kulud projektita'!X31</f>
        <v>0</v>
      </c>
      <c r="Y31" s="11">
        <f>'2. Tulud-kulud projektiga'!Y31-'3. Tulud-kulud projektita'!Y31</f>
        <v>0</v>
      </c>
      <c r="Z31" s="11">
        <f>'2. Tulud-kulud projektiga'!Z31-'3. Tulud-kulud projektita'!Z31</f>
        <v>0</v>
      </c>
      <c r="AA31" s="11">
        <f>'2. Tulud-kulud projektiga'!AA31-'3. Tulud-kulud projektita'!AA31</f>
        <v>0</v>
      </c>
      <c r="AB31" s="11">
        <f>'2. Tulud-kulud projektiga'!AB31-'3. Tulud-kulud projektita'!AB31</f>
        <v>0</v>
      </c>
      <c r="AC31" s="7"/>
      <c r="AD31" s="7"/>
    </row>
    <row r="32" spans="1:30" hidden="1" outlineLevel="1" x14ac:dyDescent="0.25">
      <c r="A32" s="496"/>
      <c r="B32" s="98" t="s">
        <v>0</v>
      </c>
      <c r="C32" s="99" t="s">
        <v>3</v>
      </c>
      <c r="D32" s="11">
        <f>'2. Tulud-kulud projektiga'!D32-'3. Tulud-kulud projektita'!D32</f>
        <v>0</v>
      </c>
      <c r="E32" s="11">
        <f>'2. Tulud-kulud projektiga'!E32-'3. Tulud-kulud projektita'!E32</f>
        <v>0</v>
      </c>
      <c r="F32" s="11">
        <f>'2. Tulud-kulud projektiga'!F32-'3. Tulud-kulud projektita'!F32</f>
        <v>0</v>
      </c>
      <c r="G32" s="11">
        <f>'2. Tulud-kulud projektiga'!G32-'3. Tulud-kulud projektita'!G32</f>
        <v>0</v>
      </c>
      <c r="H32" s="11">
        <f>'2. Tulud-kulud projektiga'!H32-'3. Tulud-kulud projektita'!H32</f>
        <v>0</v>
      </c>
      <c r="I32" s="11">
        <f>'2. Tulud-kulud projektiga'!I32-'3. Tulud-kulud projektita'!I32</f>
        <v>0</v>
      </c>
      <c r="J32" s="11">
        <f>'2. Tulud-kulud projektiga'!J32-'3. Tulud-kulud projektita'!J32</f>
        <v>0</v>
      </c>
      <c r="K32" s="11">
        <f>'2. Tulud-kulud projektiga'!K32-'3. Tulud-kulud projektita'!K32</f>
        <v>0</v>
      </c>
      <c r="L32" s="11">
        <f>'2. Tulud-kulud projektiga'!L32-'3. Tulud-kulud projektita'!L32</f>
        <v>0</v>
      </c>
      <c r="M32" s="11">
        <f>'2. Tulud-kulud projektiga'!M32-'3. Tulud-kulud projektita'!M32</f>
        <v>0</v>
      </c>
      <c r="N32" s="11">
        <f>'2. Tulud-kulud projektiga'!N32-'3. Tulud-kulud projektita'!N32</f>
        <v>0</v>
      </c>
      <c r="O32" s="11">
        <f>'2. Tulud-kulud projektiga'!O32-'3. Tulud-kulud projektita'!O32</f>
        <v>0</v>
      </c>
      <c r="P32" s="11">
        <f>'2. Tulud-kulud projektiga'!P32-'3. Tulud-kulud projektita'!P32</f>
        <v>0</v>
      </c>
      <c r="Q32" s="11">
        <f>'2. Tulud-kulud projektiga'!Q32-'3. Tulud-kulud projektita'!Q32</f>
        <v>0</v>
      </c>
      <c r="R32" s="11">
        <f>'2. Tulud-kulud projektiga'!R32-'3. Tulud-kulud projektita'!R32</f>
        <v>0</v>
      </c>
      <c r="S32" s="11">
        <f>'2. Tulud-kulud projektiga'!S32-'3. Tulud-kulud projektita'!S32</f>
        <v>0</v>
      </c>
      <c r="T32" s="11">
        <f>'2. Tulud-kulud projektiga'!T32-'3. Tulud-kulud projektita'!T32</f>
        <v>0</v>
      </c>
      <c r="U32" s="11">
        <f>'2. Tulud-kulud projektiga'!U32-'3. Tulud-kulud projektita'!U32</f>
        <v>0</v>
      </c>
      <c r="V32" s="11">
        <f>'2. Tulud-kulud projektiga'!V32-'3. Tulud-kulud projektita'!V32</f>
        <v>0</v>
      </c>
      <c r="W32" s="11">
        <f>'2. Tulud-kulud projektiga'!W32-'3. Tulud-kulud projektita'!W32</f>
        <v>0</v>
      </c>
      <c r="X32" s="11">
        <f>'2. Tulud-kulud projektiga'!X32-'3. Tulud-kulud projektita'!X32</f>
        <v>0</v>
      </c>
      <c r="Y32" s="11">
        <f>'2. Tulud-kulud projektiga'!Y32-'3. Tulud-kulud projektita'!Y32</f>
        <v>0</v>
      </c>
      <c r="Z32" s="11">
        <f>'2. Tulud-kulud projektiga'!Z32-'3. Tulud-kulud projektita'!Z32</f>
        <v>0</v>
      </c>
      <c r="AA32" s="11">
        <f>'2. Tulud-kulud projektiga'!AA32-'3. Tulud-kulud projektita'!AA32</f>
        <v>0</v>
      </c>
      <c r="AB32" s="11">
        <f>'2. Tulud-kulud projektiga'!AB32-'3. Tulud-kulud projektita'!AB32</f>
        <v>0</v>
      </c>
      <c r="AC32" s="7"/>
      <c r="AD32" s="7"/>
    </row>
    <row r="33" spans="1:30" hidden="1" outlineLevel="1" x14ac:dyDescent="0.25">
      <c r="A33" s="496"/>
      <c r="B33" s="100" t="s">
        <v>1</v>
      </c>
      <c r="C33" s="101" t="s">
        <v>3</v>
      </c>
      <c r="D33" s="102">
        <f>'2. Tulud-kulud projektiga'!D33-'3. Tulud-kulud projektita'!D33</f>
        <v>0</v>
      </c>
      <c r="E33" s="102">
        <f>'2. Tulud-kulud projektiga'!E33-'3. Tulud-kulud projektita'!E33</f>
        <v>0</v>
      </c>
      <c r="F33" s="102">
        <f>'2. Tulud-kulud projektiga'!F33-'3. Tulud-kulud projektita'!F33</f>
        <v>0</v>
      </c>
      <c r="G33" s="102">
        <f>'2. Tulud-kulud projektiga'!G33-'3. Tulud-kulud projektita'!G33</f>
        <v>0</v>
      </c>
      <c r="H33" s="102">
        <f>'2. Tulud-kulud projektiga'!H33-'3. Tulud-kulud projektita'!H33</f>
        <v>0</v>
      </c>
      <c r="I33" s="102">
        <f>'2. Tulud-kulud projektiga'!I33-'3. Tulud-kulud projektita'!I33</f>
        <v>0</v>
      </c>
      <c r="J33" s="102">
        <f>'2. Tulud-kulud projektiga'!J33-'3. Tulud-kulud projektita'!J33</f>
        <v>0</v>
      </c>
      <c r="K33" s="102">
        <f>'2. Tulud-kulud projektiga'!K33-'3. Tulud-kulud projektita'!K33</f>
        <v>0</v>
      </c>
      <c r="L33" s="102">
        <f>'2. Tulud-kulud projektiga'!L33-'3. Tulud-kulud projektita'!L33</f>
        <v>0</v>
      </c>
      <c r="M33" s="102">
        <f>'2. Tulud-kulud projektiga'!M33-'3. Tulud-kulud projektita'!M33</f>
        <v>0</v>
      </c>
      <c r="N33" s="102">
        <f>'2. Tulud-kulud projektiga'!N33-'3. Tulud-kulud projektita'!N33</f>
        <v>0</v>
      </c>
      <c r="O33" s="102">
        <f>'2. Tulud-kulud projektiga'!O33-'3. Tulud-kulud projektita'!O33</f>
        <v>0</v>
      </c>
      <c r="P33" s="102">
        <f>'2. Tulud-kulud projektiga'!P33-'3. Tulud-kulud projektita'!P33</f>
        <v>0</v>
      </c>
      <c r="Q33" s="102">
        <f>'2. Tulud-kulud projektiga'!Q33-'3. Tulud-kulud projektita'!Q33</f>
        <v>0</v>
      </c>
      <c r="R33" s="102">
        <f>'2. Tulud-kulud projektiga'!R33-'3. Tulud-kulud projektita'!R33</f>
        <v>0</v>
      </c>
      <c r="S33" s="102">
        <f>'2. Tulud-kulud projektiga'!S33-'3. Tulud-kulud projektita'!S33</f>
        <v>0</v>
      </c>
      <c r="T33" s="102">
        <f>'2. Tulud-kulud projektiga'!T33-'3. Tulud-kulud projektita'!T33</f>
        <v>0</v>
      </c>
      <c r="U33" s="102">
        <f>'2. Tulud-kulud projektiga'!U33-'3. Tulud-kulud projektita'!U33</f>
        <v>0</v>
      </c>
      <c r="V33" s="102">
        <f>'2. Tulud-kulud projektiga'!V33-'3. Tulud-kulud projektita'!V33</f>
        <v>0</v>
      </c>
      <c r="W33" s="102">
        <f>'2. Tulud-kulud projektiga'!W33-'3. Tulud-kulud projektita'!W33</f>
        <v>0</v>
      </c>
      <c r="X33" s="102">
        <f>'2. Tulud-kulud projektiga'!X33-'3. Tulud-kulud projektita'!X33</f>
        <v>0</v>
      </c>
      <c r="Y33" s="102">
        <f>'2. Tulud-kulud projektiga'!Y33-'3. Tulud-kulud projektita'!Y33</f>
        <v>0</v>
      </c>
      <c r="Z33" s="102">
        <f>'2. Tulud-kulud projektiga'!Z33-'3. Tulud-kulud projektita'!Z33</f>
        <v>0</v>
      </c>
      <c r="AA33" s="102">
        <f>'2. Tulud-kulud projektiga'!AA33-'3. Tulud-kulud projektita'!AA33</f>
        <v>0</v>
      </c>
      <c r="AB33" s="102">
        <f>'2. Tulud-kulud projektiga'!AB33-'3. Tulud-kulud projektita'!AB33</f>
        <v>0</v>
      </c>
      <c r="AC33" s="7"/>
      <c r="AD33" s="7"/>
    </row>
    <row r="34" spans="1:30" ht="4.5" hidden="1" customHeight="1" outlineLevel="1" x14ac:dyDescent="0.25">
      <c r="A34" s="95"/>
      <c r="B34" s="4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7"/>
      <c r="AD34" s="7"/>
    </row>
    <row r="35" spans="1:30" hidden="1" outlineLevel="1" x14ac:dyDescent="0.25">
      <c r="A35" s="496" t="str">
        <f>'2. Tulud-kulud projektiga'!A35</f>
        <v>Toode/teenus 8</v>
      </c>
      <c r="B35" s="98" t="str">
        <f>'2. Tulud-kulud projektiga'!B35</f>
        <v>Ühik 8</v>
      </c>
      <c r="C35" s="99">
        <f>'2. Tulud-kulud projektiga'!C35</f>
        <v>0</v>
      </c>
      <c r="D35" s="11">
        <f>'2. Tulud-kulud projektiga'!D35-'3. Tulud-kulud projektita'!D35</f>
        <v>0</v>
      </c>
      <c r="E35" s="11">
        <f>'2. Tulud-kulud projektiga'!E35-'3. Tulud-kulud projektita'!E35</f>
        <v>0</v>
      </c>
      <c r="F35" s="11">
        <f>'2. Tulud-kulud projektiga'!F35-'3. Tulud-kulud projektita'!F35</f>
        <v>0</v>
      </c>
      <c r="G35" s="11">
        <f>'2. Tulud-kulud projektiga'!G35-'3. Tulud-kulud projektita'!G35</f>
        <v>0</v>
      </c>
      <c r="H35" s="11">
        <f>'2. Tulud-kulud projektiga'!H35-'3. Tulud-kulud projektita'!H35</f>
        <v>0</v>
      </c>
      <c r="I35" s="11">
        <f>'2. Tulud-kulud projektiga'!I35-'3. Tulud-kulud projektita'!I35</f>
        <v>0</v>
      </c>
      <c r="J35" s="11">
        <f>'2. Tulud-kulud projektiga'!J35-'3. Tulud-kulud projektita'!J35</f>
        <v>0</v>
      </c>
      <c r="K35" s="11">
        <f>'2. Tulud-kulud projektiga'!K35-'3. Tulud-kulud projektita'!K35</f>
        <v>0</v>
      </c>
      <c r="L35" s="11">
        <f>'2. Tulud-kulud projektiga'!L35-'3. Tulud-kulud projektita'!L35</f>
        <v>0</v>
      </c>
      <c r="M35" s="11">
        <f>'2. Tulud-kulud projektiga'!M35-'3. Tulud-kulud projektita'!M35</f>
        <v>0</v>
      </c>
      <c r="N35" s="11">
        <f>'2. Tulud-kulud projektiga'!N35-'3. Tulud-kulud projektita'!N35</f>
        <v>0</v>
      </c>
      <c r="O35" s="11">
        <f>'2. Tulud-kulud projektiga'!O35-'3. Tulud-kulud projektita'!O35</f>
        <v>0</v>
      </c>
      <c r="P35" s="11">
        <f>'2. Tulud-kulud projektiga'!P35-'3. Tulud-kulud projektita'!P35</f>
        <v>0</v>
      </c>
      <c r="Q35" s="11">
        <f>'2. Tulud-kulud projektiga'!Q35-'3. Tulud-kulud projektita'!Q35</f>
        <v>0</v>
      </c>
      <c r="R35" s="11">
        <f>'2. Tulud-kulud projektiga'!R35-'3. Tulud-kulud projektita'!R35</f>
        <v>0</v>
      </c>
      <c r="S35" s="11">
        <f>'2. Tulud-kulud projektiga'!S35-'3. Tulud-kulud projektita'!S35</f>
        <v>0</v>
      </c>
      <c r="T35" s="11">
        <f>'2. Tulud-kulud projektiga'!T35-'3. Tulud-kulud projektita'!T35</f>
        <v>0</v>
      </c>
      <c r="U35" s="11">
        <f>'2. Tulud-kulud projektiga'!U35-'3. Tulud-kulud projektita'!U35</f>
        <v>0</v>
      </c>
      <c r="V35" s="11">
        <f>'2. Tulud-kulud projektiga'!V35-'3. Tulud-kulud projektita'!V35</f>
        <v>0</v>
      </c>
      <c r="W35" s="11">
        <f>'2. Tulud-kulud projektiga'!W35-'3. Tulud-kulud projektita'!W35</f>
        <v>0</v>
      </c>
      <c r="X35" s="11">
        <f>'2. Tulud-kulud projektiga'!X35-'3. Tulud-kulud projektita'!X35</f>
        <v>0</v>
      </c>
      <c r="Y35" s="11">
        <f>'2. Tulud-kulud projektiga'!Y35-'3. Tulud-kulud projektita'!Y35</f>
        <v>0</v>
      </c>
      <c r="Z35" s="11">
        <f>'2. Tulud-kulud projektiga'!Z35-'3. Tulud-kulud projektita'!Z35</f>
        <v>0</v>
      </c>
      <c r="AA35" s="11">
        <f>'2. Tulud-kulud projektiga'!AA35-'3. Tulud-kulud projektita'!AA35</f>
        <v>0</v>
      </c>
      <c r="AB35" s="11">
        <f>'2. Tulud-kulud projektiga'!AB35-'3. Tulud-kulud projektita'!AB35</f>
        <v>0</v>
      </c>
      <c r="AC35" s="7"/>
      <c r="AD35" s="7"/>
    </row>
    <row r="36" spans="1:30" hidden="1" outlineLevel="1" x14ac:dyDescent="0.25">
      <c r="A36" s="496"/>
      <c r="B36" s="98" t="s">
        <v>0</v>
      </c>
      <c r="C36" s="99" t="s">
        <v>3</v>
      </c>
      <c r="D36" s="11">
        <f>'2. Tulud-kulud projektiga'!D36-'3. Tulud-kulud projektita'!D36</f>
        <v>0</v>
      </c>
      <c r="E36" s="11">
        <f>'2. Tulud-kulud projektiga'!E36-'3. Tulud-kulud projektita'!E36</f>
        <v>0</v>
      </c>
      <c r="F36" s="11">
        <f>'2. Tulud-kulud projektiga'!F36-'3. Tulud-kulud projektita'!F36</f>
        <v>0</v>
      </c>
      <c r="G36" s="11">
        <f>'2. Tulud-kulud projektiga'!G36-'3. Tulud-kulud projektita'!G36</f>
        <v>0</v>
      </c>
      <c r="H36" s="11">
        <f>'2. Tulud-kulud projektiga'!H36-'3. Tulud-kulud projektita'!H36</f>
        <v>0</v>
      </c>
      <c r="I36" s="11">
        <f>'2. Tulud-kulud projektiga'!I36-'3. Tulud-kulud projektita'!I36</f>
        <v>0</v>
      </c>
      <c r="J36" s="11">
        <f>'2. Tulud-kulud projektiga'!J36-'3. Tulud-kulud projektita'!J36</f>
        <v>0</v>
      </c>
      <c r="K36" s="11">
        <f>'2. Tulud-kulud projektiga'!K36-'3. Tulud-kulud projektita'!K36</f>
        <v>0</v>
      </c>
      <c r="L36" s="11">
        <f>'2. Tulud-kulud projektiga'!L36-'3. Tulud-kulud projektita'!L36</f>
        <v>0</v>
      </c>
      <c r="M36" s="11">
        <f>'2. Tulud-kulud projektiga'!M36-'3. Tulud-kulud projektita'!M36</f>
        <v>0</v>
      </c>
      <c r="N36" s="11">
        <f>'2. Tulud-kulud projektiga'!N36-'3. Tulud-kulud projektita'!N36</f>
        <v>0</v>
      </c>
      <c r="O36" s="11">
        <f>'2. Tulud-kulud projektiga'!O36-'3. Tulud-kulud projektita'!O36</f>
        <v>0</v>
      </c>
      <c r="P36" s="11">
        <f>'2. Tulud-kulud projektiga'!P36-'3. Tulud-kulud projektita'!P36</f>
        <v>0</v>
      </c>
      <c r="Q36" s="11">
        <f>'2. Tulud-kulud projektiga'!Q36-'3. Tulud-kulud projektita'!Q36</f>
        <v>0</v>
      </c>
      <c r="R36" s="11">
        <f>'2. Tulud-kulud projektiga'!R36-'3. Tulud-kulud projektita'!R36</f>
        <v>0</v>
      </c>
      <c r="S36" s="11">
        <f>'2. Tulud-kulud projektiga'!S36-'3. Tulud-kulud projektita'!S36</f>
        <v>0</v>
      </c>
      <c r="T36" s="11">
        <f>'2. Tulud-kulud projektiga'!T36-'3. Tulud-kulud projektita'!T36</f>
        <v>0</v>
      </c>
      <c r="U36" s="11">
        <f>'2. Tulud-kulud projektiga'!U36-'3. Tulud-kulud projektita'!U36</f>
        <v>0</v>
      </c>
      <c r="V36" s="11">
        <f>'2. Tulud-kulud projektiga'!V36-'3. Tulud-kulud projektita'!V36</f>
        <v>0</v>
      </c>
      <c r="W36" s="11">
        <f>'2. Tulud-kulud projektiga'!W36-'3. Tulud-kulud projektita'!W36</f>
        <v>0</v>
      </c>
      <c r="X36" s="11">
        <f>'2. Tulud-kulud projektiga'!X36-'3. Tulud-kulud projektita'!X36</f>
        <v>0</v>
      </c>
      <c r="Y36" s="11">
        <f>'2. Tulud-kulud projektiga'!Y36-'3. Tulud-kulud projektita'!Y36</f>
        <v>0</v>
      </c>
      <c r="Z36" s="11">
        <f>'2. Tulud-kulud projektiga'!Z36-'3. Tulud-kulud projektita'!Z36</f>
        <v>0</v>
      </c>
      <c r="AA36" s="11">
        <f>'2. Tulud-kulud projektiga'!AA36-'3. Tulud-kulud projektita'!AA36</f>
        <v>0</v>
      </c>
      <c r="AB36" s="11">
        <f>'2. Tulud-kulud projektiga'!AB36-'3. Tulud-kulud projektita'!AB36</f>
        <v>0</v>
      </c>
      <c r="AC36" s="7"/>
      <c r="AD36" s="7"/>
    </row>
    <row r="37" spans="1:30" hidden="1" outlineLevel="1" x14ac:dyDescent="0.25">
      <c r="A37" s="496"/>
      <c r="B37" s="100" t="s">
        <v>1</v>
      </c>
      <c r="C37" s="101" t="s">
        <v>3</v>
      </c>
      <c r="D37" s="102">
        <f>'2. Tulud-kulud projektiga'!D37-'3. Tulud-kulud projektita'!D37</f>
        <v>0</v>
      </c>
      <c r="E37" s="102">
        <f>'2. Tulud-kulud projektiga'!E37-'3. Tulud-kulud projektita'!E37</f>
        <v>0</v>
      </c>
      <c r="F37" s="102">
        <f>'2. Tulud-kulud projektiga'!F37-'3. Tulud-kulud projektita'!F37</f>
        <v>0</v>
      </c>
      <c r="G37" s="102">
        <f>'2. Tulud-kulud projektiga'!G37-'3. Tulud-kulud projektita'!G37</f>
        <v>0</v>
      </c>
      <c r="H37" s="102">
        <f>'2. Tulud-kulud projektiga'!H37-'3. Tulud-kulud projektita'!H37</f>
        <v>0</v>
      </c>
      <c r="I37" s="102">
        <f>'2. Tulud-kulud projektiga'!I37-'3. Tulud-kulud projektita'!I37</f>
        <v>0</v>
      </c>
      <c r="J37" s="102">
        <f>'2. Tulud-kulud projektiga'!J37-'3. Tulud-kulud projektita'!J37</f>
        <v>0</v>
      </c>
      <c r="K37" s="102">
        <f>'2. Tulud-kulud projektiga'!K37-'3. Tulud-kulud projektita'!K37</f>
        <v>0</v>
      </c>
      <c r="L37" s="102">
        <f>'2. Tulud-kulud projektiga'!L37-'3. Tulud-kulud projektita'!L37</f>
        <v>0</v>
      </c>
      <c r="M37" s="102">
        <f>'2. Tulud-kulud projektiga'!M37-'3. Tulud-kulud projektita'!M37</f>
        <v>0</v>
      </c>
      <c r="N37" s="102">
        <f>'2. Tulud-kulud projektiga'!N37-'3. Tulud-kulud projektita'!N37</f>
        <v>0</v>
      </c>
      <c r="O37" s="102">
        <f>'2. Tulud-kulud projektiga'!O37-'3. Tulud-kulud projektita'!O37</f>
        <v>0</v>
      </c>
      <c r="P37" s="102">
        <f>'2. Tulud-kulud projektiga'!P37-'3. Tulud-kulud projektita'!P37</f>
        <v>0</v>
      </c>
      <c r="Q37" s="102">
        <f>'2. Tulud-kulud projektiga'!Q37-'3. Tulud-kulud projektita'!Q37</f>
        <v>0</v>
      </c>
      <c r="R37" s="102">
        <f>'2. Tulud-kulud projektiga'!R37-'3. Tulud-kulud projektita'!R37</f>
        <v>0</v>
      </c>
      <c r="S37" s="102">
        <f>'2. Tulud-kulud projektiga'!S37-'3. Tulud-kulud projektita'!S37</f>
        <v>0</v>
      </c>
      <c r="T37" s="102">
        <f>'2. Tulud-kulud projektiga'!T37-'3. Tulud-kulud projektita'!T37</f>
        <v>0</v>
      </c>
      <c r="U37" s="102">
        <f>'2. Tulud-kulud projektiga'!U37-'3. Tulud-kulud projektita'!U37</f>
        <v>0</v>
      </c>
      <c r="V37" s="102">
        <f>'2. Tulud-kulud projektiga'!V37-'3. Tulud-kulud projektita'!V37</f>
        <v>0</v>
      </c>
      <c r="W37" s="102">
        <f>'2. Tulud-kulud projektiga'!W37-'3. Tulud-kulud projektita'!W37</f>
        <v>0</v>
      </c>
      <c r="X37" s="102">
        <f>'2. Tulud-kulud projektiga'!X37-'3. Tulud-kulud projektita'!X37</f>
        <v>0</v>
      </c>
      <c r="Y37" s="102">
        <f>'2. Tulud-kulud projektiga'!Y37-'3. Tulud-kulud projektita'!Y37</f>
        <v>0</v>
      </c>
      <c r="Z37" s="102">
        <f>'2. Tulud-kulud projektiga'!Z37-'3. Tulud-kulud projektita'!Z37</f>
        <v>0</v>
      </c>
      <c r="AA37" s="102">
        <f>'2. Tulud-kulud projektiga'!AA37-'3. Tulud-kulud projektita'!AA37</f>
        <v>0</v>
      </c>
      <c r="AB37" s="102">
        <f>'2. Tulud-kulud projektiga'!AB37-'3. Tulud-kulud projektita'!AB37</f>
        <v>0</v>
      </c>
      <c r="AC37" s="7"/>
      <c r="AD37" s="7"/>
    </row>
    <row r="38" spans="1:30" ht="4.5" hidden="1" customHeight="1" outlineLevel="1" x14ac:dyDescent="0.25">
      <c r="A38" s="95"/>
      <c r="B38" s="4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7"/>
      <c r="AD38" s="7"/>
    </row>
    <row r="39" spans="1:30" hidden="1" outlineLevel="1" x14ac:dyDescent="0.25">
      <c r="A39" s="496" t="str">
        <f>'2. Tulud-kulud projektiga'!A39</f>
        <v>Toode/teenus 9</v>
      </c>
      <c r="B39" s="98" t="str">
        <f>'2. Tulud-kulud projektiga'!B39</f>
        <v>Ühik 9</v>
      </c>
      <c r="C39" s="99">
        <f>'2. Tulud-kulud projektiga'!C39</f>
        <v>0</v>
      </c>
      <c r="D39" s="11">
        <f>'2. Tulud-kulud projektiga'!D39-'3. Tulud-kulud projektita'!D39</f>
        <v>0</v>
      </c>
      <c r="E39" s="11">
        <f>'2. Tulud-kulud projektiga'!E39-'3. Tulud-kulud projektita'!E39</f>
        <v>0</v>
      </c>
      <c r="F39" s="11">
        <f>'2. Tulud-kulud projektiga'!F39-'3. Tulud-kulud projektita'!F39</f>
        <v>0</v>
      </c>
      <c r="G39" s="11">
        <f>'2. Tulud-kulud projektiga'!G39-'3. Tulud-kulud projektita'!G39</f>
        <v>0</v>
      </c>
      <c r="H39" s="11">
        <f>'2. Tulud-kulud projektiga'!H39-'3. Tulud-kulud projektita'!H39</f>
        <v>0</v>
      </c>
      <c r="I39" s="11">
        <f>'2. Tulud-kulud projektiga'!I39-'3. Tulud-kulud projektita'!I39</f>
        <v>0</v>
      </c>
      <c r="J39" s="11">
        <f>'2. Tulud-kulud projektiga'!J39-'3. Tulud-kulud projektita'!J39</f>
        <v>0</v>
      </c>
      <c r="K39" s="11">
        <f>'2. Tulud-kulud projektiga'!K39-'3. Tulud-kulud projektita'!K39</f>
        <v>0</v>
      </c>
      <c r="L39" s="11">
        <f>'2. Tulud-kulud projektiga'!L39-'3. Tulud-kulud projektita'!L39</f>
        <v>0</v>
      </c>
      <c r="M39" s="11">
        <f>'2. Tulud-kulud projektiga'!M39-'3. Tulud-kulud projektita'!M39</f>
        <v>0</v>
      </c>
      <c r="N39" s="11">
        <f>'2. Tulud-kulud projektiga'!N39-'3. Tulud-kulud projektita'!N39</f>
        <v>0</v>
      </c>
      <c r="O39" s="11">
        <f>'2. Tulud-kulud projektiga'!O39-'3. Tulud-kulud projektita'!O39</f>
        <v>0</v>
      </c>
      <c r="P39" s="11">
        <f>'2. Tulud-kulud projektiga'!P39-'3. Tulud-kulud projektita'!P39</f>
        <v>0</v>
      </c>
      <c r="Q39" s="11">
        <f>'2. Tulud-kulud projektiga'!Q39-'3. Tulud-kulud projektita'!Q39</f>
        <v>0</v>
      </c>
      <c r="R39" s="11">
        <f>'2. Tulud-kulud projektiga'!R39-'3. Tulud-kulud projektita'!R39</f>
        <v>0</v>
      </c>
      <c r="S39" s="11">
        <f>'2. Tulud-kulud projektiga'!S39-'3. Tulud-kulud projektita'!S39</f>
        <v>0</v>
      </c>
      <c r="T39" s="11">
        <f>'2. Tulud-kulud projektiga'!T39-'3. Tulud-kulud projektita'!T39</f>
        <v>0</v>
      </c>
      <c r="U39" s="11">
        <f>'2. Tulud-kulud projektiga'!U39-'3. Tulud-kulud projektita'!U39</f>
        <v>0</v>
      </c>
      <c r="V39" s="11">
        <f>'2. Tulud-kulud projektiga'!V39-'3. Tulud-kulud projektita'!V39</f>
        <v>0</v>
      </c>
      <c r="W39" s="11">
        <f>'2. Tulud-kulud projektiga'!W39-'3. Tulud-kulud projektita'!W39</f>
        <v>0</v>
      </c>
      <c r="X39" s="11">
        <f>'2. Tulud-kulud projektiga'!X39-'3. Tulud-kulud projektita'!X39</f>
        <v>0</v>
      </c>
      <c r="Y39" s="11">
        <f>'2. Tulud-kulud projektiga'!Y39-'3. Tulud-kulud projektita'!Y39</f>
        <v>0</v>
      </c>
      <c r="Z39" s="11">
        <f>'2. Tulud-kulud projektiga'!Z39-'3. Tulud-kulud projektita'!Z39</f>
        <v>0</v>
      </c>
      <c r="AA39" s="11">
        <f>'2. Tulud-kulud projektiga'!AA39-'3. Tulud-kulud projektita'!AA39</f>
        <v>0</v>
      </c>
      <c r="AB39" s="11">
        <f>'2. Tulud-kulud projektiga'!AB39-'3. Tulud-kulud projektita'!AB39</f>
        <v>0</v>
      </c>
      <c r="AC39" s="7"/>
      <c r="AD39" s="7"/>
    </row>
    <row r="40" spans="1:30" hidden="1" outlineLevel="1" x14ac:dyDescent="0.25">
      <c r="A40" s="496"/>
      <c r="B40" s="98" t="s">
        <v>0</v>
      </c>
      <c r="C40" s="99" t="s">
        <v>3</v>
      </c>
      <c r="D40" s="11">
        <f>'2. Tulud-kulud projektiga'!D40-'3. Tulud-kulud projektita'!D40</f>
        <v>0</v>
      </c>
      <c r="E40" s="11">
        <f>'2. Tulud-kulud projektiga'!E40-'3. Tulud-kulud projektita'!E40</f>
        <v>0</v>
      </c>
      <c r="F40" s="11">
        <f>'2. Tulud-kulud projektiga'!F40-'3. Tulud-kulud projektita'!F40</f>
        <v>0</v>
      </c>
      <c r="G40" s="11">
        <f>'2. Tulud-kulud projektiga'!G40-'3. Tulud-kulud projektita'!G40</f>
        <v>0</v>
      </c>
      <c r="H40" s="11">
        <f>'2. Tulud-kulud projektiga'!H40-'3. Tulud-kulud projektita'!H40</f>
        <v>0</v>
      </c>
      <c r="I40" s="11">
        <f>'2. Tulud-kulud projektiga'!I40-'3. Tulud-kulud projektita'!I40</f>
        <v>0</v>
      </c>
      <c r="J40" s="11">
        <f>'2. Tulud-kulud projektiga'!J40-'3. Tulud-kulud projektita'!J40</f>
        <v>0</v>
      </c>
      <c r="K40" s="11">
        <f>'2. Tulud-kulud projektiga'!K40-'3. Tulud-kulud projektita'!K40</f>
        <v>0</v>
      </c>
      <c r="L40" s="11">
        <f>'2. Tulud-kulud projektiga'!L40-'3. Tulud-kulud projektita'!L40</f>
        <v>0</v>
      </c>
      <c r="M40" s="11">
        <f>'2. Tulud-kulud projektiga'!M40-'3. Tulud-kulud projektita'!M40</f>
        <v>0</v>
      </c>
      <c r="N40" s="11">
        <f>'2. Tulud-kulud projektiga'!N40-'3. Tulud-kulud projektita'!N40</f>
        <v>0</v>
      </c>
      <c r="O40" s="11">
        <f>'2. Tulud-kulud projektiga'!O40-'3. Tulud-kulud projektita'!O40</f>
        <v>0</v>
      </c>
      <c r="P40" s="11">
        <f>'2. Tulud-kulud projektiga'!P40-'3. Tulud-kulud projektita'!P40</f>
        <v>0</v>
      </c>
      <c r="Q40" s="11">
        <f>'2. Tulud-kulud projektiga'!Q40-'3. Tulud-kulud projektita'!Q40</f>
        <v>0</v>
      </c>
      <c r="R40" s="11">
        <f>'2. Tulud-kulud projektiga'!R40-'3. Tulud-kulud projektita'!R40</f>
        <v>0</v>
      </c>
      <c r="S40" s="11">
        <f>'2. Tulud-kulud projektiga'!S40-'3. Tulud-kulud projektita'!S40</f>
        <v>0</v>
      </c>
      <c r="T40" s="11">
        <f>'2. Tulud-kulud projektiga'!T40-'3. Tulud-kulud projektita'!T40</f>
        <v>0</v>
      </c>
      <c r="U40" s="11">
        <f>'2. Tulud-kulud projektiga'!U40-'3. Tulud-kulud projektita'!U40</f>
        <v>0</v>
      </c>
      <c r="V40" s="11">
        <f>'2. Tulud-kulud projektiga'!V40-'3. Tulud-kulud projektita'!V40</f>
        <v>0</v>
      </c>
      <c r="W40" s="11">
        <f>'2. Tulud-kulud projektiga'!W40-'3. Tulud-kulud projektita'!W40</f>
        <v>0</v>
      </c>
      <c r="X40" s="11">
        <f>'2. Tulud-kulud projektiga'!X40-'3. Tulud-kulud projektita'!X40</f>
        <v>0</v>
      </c>
      <c r="Y40" s="11">
        <f>'2. Tulud-kulud projektiga'!Y40-'3. Tulud-kulud projektita'!Y40</f>
        <v>0</v>
      </c>
      <c r="Z40" s="11">
        <f>'2. Tulud-kulud projektiga'!Z40-'3. Tulud-kulud projektita'!Z40</f>
        <v>0</v>
      </c>
      <c r="AA40" s="11">
        <f>'2. Tulud-kulud projektiga'!AA40-'3. Tulud-kulud projektita'!AA40</f>
        <v>0</v>
      </c>
      <c r="AB40" s="11">
        <f>'2. Tulud-kulud projektiga'!AB40-'3. Tulud-kulud projektita'!AB40</f>
        <v>0</v>
      </c>
      <c r="AC40" s="7"/>
      <c r="AD40" s="7"/>
    </row>
    <row r="41" spans="1:30" hidden="1" outlineLevel="1" x14ac:dyDescent="0.25">
      <c r="A41" s="496"/>
      <c r="B41" s="100" t="s">
        <v>1</v>
      </c>
      <c r="C41" s="101" t="s">
        <v>3</v>
      </c>
      <c r="D41" s="102">
        <f>'2. Tulud-kulud projektiga'!D41-'3. Tulud-kulud projektita'!D41</f>
        <v>0</v>
      </c>
      <c r="E41" s="102">
        <f>'2. Tulud-kulud projektiga'!E41-'3. Tulud-kulud projektita'!E41</f>
        <v>0</v>
      </c>
      <c r="F41" s="102">
        <f>'2. Tulud-kulud projektiga'!F41-'3. Tulud-kulud projektita'!F41</f>
        <v>0</v>
      </c>
      <c r="G41" s="102">
        <f>'2. Tulud-kulud projektiga'!G41-'3. Tulud-kulud projektita'!G41</f>
        <v>0</v>
      </c>
      <c r="H41" s="102">
        <f>'2. Tulud-kulud projektiga'!H41-'3. Tulud-kulud projektita'!H41</f>
        <v>0</v>
      </c>
      <c r="I41" s="102">
        <f>'2. Tulud-kulud projektiga'!I41-'3. Tulud-kulud projektita'!I41</f>
        <v>0</v>
      </c>
      <c r="J41" s="102">
        <f>'2. Tulud-kulud projektiga'!J41-'3. Tulud-kulud projektita'!J41</f>
        <v>0</v>
      </c>
      <c r="K41" s="102">
        <f>'2. Tulud-kulud projektiga'!K41-'3. Tulud-kulud projektita'!K41</f>
        <v>0</v>
      </c>
      <c r="L41" s="102">
        <f>'2. Tulud-kulud projektiga'!L41-'3. Tulud-kulud projektita'!L41</f>
        <v>0</v>
      </c>
      <c r="M41" s="102">
        <f>'2. Tulud-kulud projektiga'!M41-'3. Tulud-kulud projektita'!M41</f>
        <v>0</v>
      </c>
      <c r="N41" s="102">
        <f>'2. Tulud-kulud projektiga'!N41-'3. Tulud-kulud projektita'!N41</f>
        <v>0</v>
      </c>
      <c r="O41" s="102">
        <f>'2. Tulud-kulud projektiga'!O41-'3. Tulud-kulud projektita'!O41</f>
        <v>0</v>
      </c>
      <c r="P41" s="102">
        <f>'2. Tulud-kulud projektiga'!P41-'3. Tulud-kulud projektita'!P41</f>
        <v>0</v>
      </c>
      <c r="Q41" s="102">
        <f>'2. Tulud-kulud projektiga'!Q41-'3. Tulud-kulud projektita'!Q41</f>
        <v>0</v>
      </c>
      <c r="R41" s="102">
        <f>'2. Tulud-kulud projektiga'!R41-'3. Tulud-kulud projektita'!R41</f>
        <v>0</v>
      </c>
      <c r="S41" s="102">
        <f>'2. Tulud-kulud projektiga'!S41-'3. Tulud-kulud projektita'!S41</f>
        <v>0</v>
      </c>
      <c r="T41" s="102">
        <f>'2. Tulud-kulud projektiga'!T41-'3. Tulud-kulud projektita'!T41</f>
        <v>0</v>
      </c>
      <c r="U41" s="102">
        <f>'2. Tulud-kulud projektiga'!U41-'3. Tulud-kulud projektita'!U41</f>
        <v>0</v>
      </c>
      <c r="V41" s="102">
        <f>'2. Tulud-kulud projektiga'!V41-'3. Tulud-kulud projektita'!V41</f>
        <v>0</v>
      </c>
      <c r="W41" s="102">
        <f>'2. Tulud-kulud projektiga'!W41-'3. Tulud-kulud projektita'!W41</f>
        <v>0</v>
      </c>
      <c r="X41" s="102">
        <f>'2. Tulud-kulud projektiga'!X41-'3. Tulud-kulud projektita'!X41</f>
        <v>0</v>
      </c>
      <c r="Y41" s="102">
        <f>'2. Tulud-kulud projektiga'!Y41-'3. Tulud-kulud projektita'!Y41</f>
        <v>0</v>
      </c>
      <c r="Z41" s="102">
        <f>'2. Tulud-kulud projektiga'!Z41-'3. Tulud-kulud projektita'!Z41</f>
        <v>0</v>
      </c>
      <c r="AA41" s="102">
        <f>'2. Tulud-kulud projektiga'!AA41-'3. Tulud-kulud projektita'!AA41</f>
        <v>0</v>
      </c>
      <c r="AB41" s="102">
        <f>'2. Tulud-kulud projektiga'!AB41-'3. Tulud-kulud projektita'!AB41</f>
        <v>0</v>
      </c>
      <c r="AC41" s="7"/>
      <c r="AD41" s="7"/>
    </row>
    <row r="42" spans="1:30" ht="4.5" hidden="1" customHeight="1" outlineLevel="1" x14ac:dyDescent="0.25">
      <c r="A42" s="95"/>
      <c r="B42" s="4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7"/>
      <c r="AD42" s="7"/>
    </row>
    <row r="43" spans="1:30" hidden="1" outlineLevel="1" x14ac:dyDescent="0.25">
      <c r="A43" s="496" t="str">
        <f>'2. Tulud-kulud projektiga'!A43</f>
        <v>Toode/teenus 10</v>
      </c>
      <c r="B43" s="98" t="str">
        <f>'2. Tulud-kulud projektiga'!B43</f>
        <v>Ühik 10</v>
      </c>
      <c r="C43" s="99">
        <f>'2. Tulud-kulud projektiga'!C43</f>
        <v>0</v>
      </c>
      <c r="D43" s="11">
        <f>'2. Tulud-kulud projektiga'!D43-'3. Tulud-kulud projektita'!D43</f>
        <v>0</v>
      </c>
      <c r="E43" s="11">
        <f>'2. Tulud-kulud projektiga'!E43-'3. Tulud-kulud projektita'!E43</f>
        <v>0</v>
      </c>
      <c r="F43" s="11">
        <f>'2. Tulud-kulud projektiga'!F43-'3. Tulud-kulud projektita'!F43</f>
        <v>0</v>
      </c>
      <c r="G43" s="11">
        <f>'2. Tulud-kulud projektiga'!G43-'3. Tulud-kulud projektita'!G43</f>
        <v>0</v>
      </c>
      <c r="H43" s="11">
        <f>'2. Tulud-kulud projektiga'!H43-'3. Tulud-kulud projektita'!H43</f>
        <v>0</v>
      </c>
      <c r="I43" s="11">
        <f>'2. Tulud-kulud projektiga'!I43-'3. Tulud-kulud projektita'!I43</f>
        <v>0</v>
      </c>
      <c r="J43" s="11">
        <f>'2. Tulud-kulud projektiga'!J43-'3. Tulud-kulud projektita'!J43</f>
        <v>0</v>
      </c>
      <c r="K43" s="11">
        <f>'2. Tulud-kulud projektiga'!K43-'3. Tulud-kulud projektita'!K43</f>
        <v>0</v>
      </c>
      <c r="L43" s="11">
        <f>'2. Tulud-kulud projektiga'!L43-'3. Tulud-kulud projektita'!L43</f>
        <v>0</v>
      </c>
      <c r="M43" s="11">
        <f>'2. Tulud-kulud projektiga'!M43-'3. Tulud-kulud projektita'!M43</f>
        <v>0</v>
      </c>
      <c r="N43" s="11">
        <f>'2. Tulud-kulud projektiga'!N43-'3. Tulud-kulud projektita'!N43</f>
        <v>0</v>
      </c>
      <c r="O43" s="11">
        <f>'2. Tulud-kulud projektiga'!O43-'3. Tulud-kulud projektita'!O43</f>
        <v>0</v>
      </c>
      <c r="P43" s="11">
        <f>'2. Tulud-kulud projektiga'!P43-'3. Tulud-kulud projektita'!P43</f>
        <v>0</v>
      </c>
      <c r="Q43" s="11">
        <f>'2. Tulud-kulud projektiga'!Q43-'3. Tulud-kulud projektita'!Q43</f>
        <v>0</v>
      </c>
      <c r="R43" s="11">
        <f>'2. Tulud-kulud projektiga'!R43-'3. Tulud-kulud projektita'!R43</f>
        <v>0</v>
      </c>
      <c r="S43" s="11">
        <f>'2. Tulud-kulud projektiga'!S43-'3. Tulud-kulud projektita'!S43</f>
        <v>0</v>
      </c>
      <c r="T43" s="11">
        <f>'2. Tulud-kulud projektiga'!T43-'3. Tulud-kulud projektita'!T43</f>
        <v>0</v>
      </c>
      <c r="U43" s="11">
        <f>'2. Tulud-kulud projektiga'!U43-'3. Tulud-kulud projektita'!U43</f>
        <v>0</v>
      </c>
      <c r="V43" s="11">
        <f>'2. Tulud-kulud projektiga'!V43-'3. Tulud-kulud projektita'!V43</f>
        <v>0</v>
      </c>
      <c r="W43" s="11">
        <f>'2. Tulud-kulud projektiga'!W43-'3. Tulud-kulud projektita'!W43</f>
        <v>0</v>
      </c>
      <c r="X43" s="11">
        <f>'2. Tulud-kulud projektiga'!X43-'3. Tulud-kulud projektita'!X43</f>
        <v>0</v>
      </c>
      <c r="Y43" s="11">
        <f>'2. Tulud-kulud projektiga'!Y43-'3. Tulud-kulud projektita'!Y43</f>
        <v>0</v>
      </c>
      <c r="Z43" s="11">
        <f>'2. Tulud-kulud projektiga'!Z43-'3. Tulud-kulud projektita'!Z43</f>
        <v>0</v>
      </c>
      <c r="AA43" s="11">
        <f>'2. Tulud-kulud projektiga'!AA43-'3. Tulud-kulud projektita'!AA43</f>
        <v>0</v>
      </c>
      <c r="AB43" s="11">
        <f>'2. Tulud-kulud projektiga'!AB43-'3. Tulud-kulud projektita'!AB43</f>
        <v>0</v>
      </c>
      <c r="AC43" s="7"/>
      <c r="AD43" s="7"/>
    </row>
    <row r="44" spans="1:30" hidden="1" outlineLevel="1" x14ac:dyDescent="0.25">
      <c r="A44" s="496"/>
      <c r="B44" s="98" t="s">
        <v>0</v>
      </c>
      <c r="C44" s="99" t="s">
        <v>3</v>
      </c>
      <c r="D44" s="11">
        <f>'2. Tulud-kulud projektiga'!D44-'3. Tulud-kulud projektita'!D44</f>
        <v>0</v>
      </c>
      <c r="E44" s="11">
        <f>'2. Tulud-kulud projektiga'!E44-'3. Tulud-kulud projektita'!E44</f>
        <v>0</v>
      </c>
      <c r="F44" s="11">
        <f>'2. Tulud-kulud projektiga'!F44-'3. Tulud-kulud projektita'!F44</f>
        <v>0</v>
      </c>
      <c r="G44" s="11">
        <f>'2. Tulud-kulud projektiga'!G44-'3. Tulud-kulud projektita'!G44</f>
        <v>0</v>
      </c>
      <c r="H44" s="11">
        <f>'2. Tulud-kulud projektiga'!H44-'3. Tulud-kulud projektita'!H44</f>
        <v>0</v>
      </c>
      <c r="I44" s="11">
        <f>'2. Tulud-kulud projektiga'!I44-'3. Tulud-kulud projektita'!I44</f>
        <v>0</v>
      </c>
      <c r="J44" s="11">
        <f>'2. Tulud-kulud projektiga'!J44-'3. Tulud-kulud projektita'!J44</f>
        <v>0</v>
      </c>
      <c r="K44" s="11">
        <f>'2. Tulud-kulud projektiga'!K44-'3. Tulud-kulud projektita'!K44</f>
        <v>0</v>
      </c>
      <c r="L44" s="11">
        <f>'2. Tulud-kulud projektiga'!L44-'3. Tulud-kulud projektita'!L44</f>
        <v>0</v>
      </c>
      <c r="M44" s="11">
        <f>'2. Tulud-kulud projektiga'!M44-'3. Tulud-kulud projektita'!M44</f>
        <v>0</v>
      </c>
      <c r="N44" s="11">
        <f>'2. Tulud-kulud projektiga'!N44-'3. Tulud-kulud projektita'!N44</f>
        <v>0</v>
      </c>
      <c r="O44" s="11">
        <f>'2. Tulud-kulud projektiga'!O44-'3. Tulud-kulud projektita'!O44</f>
        <v>0</v>
      </c>
      <c r="P44" s="11">
        <f>'2. Tulud-kulud projektiga'!P44-'3. Tulud-kulud projektita'!P44</f>
        <v>0</v>
      </c>
      <c r="Q44" s="11">
        <f>'2. Tulud-kulud projektiga'!Q44-'3. Tulud-kulud projektita'!Q44</f>
        <v>0</v>
      </c>
      <c r="R44" s="11">
        <f>'2. Tulud-kulud projektiga'!R44-'3. Tulud-kulud projektita'!R44</f>
        <v>0</v>
      </c>
      <c r="S44" s="11">
        <f>'2. Tulud-kulud projektiga'!S44-'3. Tulud-kulud projektita'!S44</f>
        <v>0</v>
      </c>
      <c r="T44" s="11">
        <f>'2. Tulud-kulud projektiga'!T44-'3. Tulud-kulud projektita'!T44</f>
        <v>0</v>
      </c>
      <c r="U44" s="11">
        <f>'2. Tulud-kulud projektiga'!U44-'3. Tulud-kulud projektita'!U44</f>
        <v>0</v>
      </c>
      <c r="V44" s="11">
        <f>'2. Tulud-kulud projektiga'!V44-'3. Tulud-kulud projektita'!V44</f>
        <v>0</v>
      </c>
      <c r="W44" s="11">
        <f>'2. Tulud-kulud projektiga'!W44-'3. Tulud-kulud projektita'!W44</f>
        <v>0</v>
      </c>
      <c r="X44" s="11">
        <f>'2. Tulud-kulud projektiga'!X44-'3. Tulud-kulud projektita'!X44</f>
        <v>0</v>
      </c>
      <c r="Y44" s="11">
        <f>'2. Tulud-kulud projektiga'!Y44-'3. Tulud-kulud projektita'!Y44</f>
        <v>0</v>
      </c>
      <c r="Z44" s="11">
        <f>'2. Tulud-kulud projektiga'!Z44-'3. Tulud-kulud projektita'!Z44</f>
        <v>0</v>
      </c>
      <c r="AA44" s="11">
        <f>'2. Tulud-kulud projektiga'!AA44-'3. Tulud-kulud projektita'!AA44</f>
        <v>0</v>
      </c>
      <c r="AB44" s="11">
        <f>'2. Tulud-kulud projektiga'!AB44-'3. Tulud-kulud projektita'!AB44</f>
        <v>0</v>
      </c>
      <c r="AC44" s="7"/>
      <c r="AD44" s="7"/>
    </row>
    <row r="45" spans="1:30" hidden="1" outlineLevel="1" x14ac:dyDescent="0.25">
      <c r="A45" s="496"/>
      <c r="B45" s="100" t="s">
        <v>1</v>
      </c>
      <c r="C45" s="101" t="s">
        <v>3</v>
      </c>
      <c r="D45" s="102">
        <f>'2. Tulud-kulud projektiga'!D45-'3. Tulud-kulud projektita'!D45</f>
        <v>0</v>
      </c>
      <c r="E45" s="102">
        <f>'2. Tulud-kulud projektiga'!E45-'3. Tulud-kulud projektita'!E45</f>
        <v>0</v>
      </c>
      <c r="F45" s="102">
        <f>'2. Tulud-kulud projektiga'!F45-'3. Tulud-kulud projektita'!F45</f>
        <v>0</v>
      </c>
      <c r="G45" s="102">
        <f>'2. Tulud-kulud projektiga'!G45-'3. Tulud-kulud projektita'!G45</f>
        <v>0</v>
      </c>
      <c r="H45" s="102">
        <f>'2. Tulud-kulud projektiga'!H45-'3. Tulud-kulud projektita'!H45</f>
        <v>0</v>
      </c>
      <c r="I45" s="102">
        <f>'2. Tulud-kulud projektiga'!I45-'3. Tulud-kulud projektita'!I45</f>
        <v>0</v>
      </c>
      <c r="J45" s="102">
        <f>'2. Tulud-kulud projektiga'!J45-'3. Tulud-kulud projektita'!J45</f>
        <v>0</v>
      </c>
      <c r="K45" s="102">
        <f>'2. Tulud-kulud projektiga'!K45-'3. Tulud-kulud projektita'!K45</f>
        <v>0</v>
      </c>
      <c r="L45" s="102">
        <f>'2. Tulud-kulud projektiga'!L45-'3. Tulud-kulud projektita'!L45</f>
        <v>0</v>
      </c>
      <c r="M45" s="102">
        <f>'2. Tulud-kulud projektiga'!M45-'3. Tulud-kulud projektita'!M45</f>
        <v>0</v>
      </c>
      <c r="N45" s="102">
        <f>'2. Tulud-kulud projektiga'!N45-'3. Tulud-kulud projektita'!N45</f>
        <v>0</v>
      </c>
      <c r="O45" s="102">
        <f>'2. Tulud-kulud projektiga'!O45-'3. Tulud-kulud projektita'!O45</f>
        <v>0</v>
      </c>
      <c r="P45" s="102">
        <f>'2. Tulud-kulud projektiga'!P45-'3. Tulud-kulud projektita'!P45</f>
        <v>0</v>
      </c>
      <c r="Q45" s="102">
        <f>'2. Tulud-kulud projektiga'!Q45-'3. Tulud-kulud projektita'!Q45</f>
        <v>0</v>
      </c>
      <c r="R45" s="102">
        <f>'2. Tulud-kulud projektiga'!R45-'3. Tulud-kulud projektita'!R45</f>
        <v>0</v>
      </c>
      <c r="S45" s="102">
        <f>'2. Tulud-kulud projektiga'!S45-'3. Tulud-kulud projektita'!S45</f>
        <v>0</v>
      </c>
      <c r="T45" s="102">
        <f>'2. Tulud-kulud projektiga'!T45-'3. Tulud-kulud projektita'!T45</f>
        <v>0</v>
      </c>
      <c r="U45" s="102">
        <f>'2. Tulud-kulud projektiga'!U45-'3. Tulud-kulud projektita'!U45</f>
        <v>0</v>
      </c>
      <c r="V45" s="102">
        <f>'2. Tulud-kulud projektiga'!V45-'3. Tulud-kulud projektita'!V45</f>
        <v>0</v>
      </c>
      <c r="W45" s="102">
        <f>'2. Tulud-kulud projektiga'!W45-'3. Tulud-kulud projektita'!W45</f>
        <v>0</v>
      </c>
      <c r="X45" s="102">
        <f>'2. Tulud-kulud projektiga'!X45-'3. Tulud-kulud projektita'!X45</f>
        <v>0</v>
      </c>
      <c r="Y45" s="102">
        <f>'2. Tulud-kulud projektiga'!Y45-'3. Tulud-kulud projektita'!Y45</f>
        <v>0</v>
      </c>
      <c r="Z45" s="102">
        <f>'2. Tulud-kulud projektiga'!Z45-'3. Tulud-kulud projektita'!Z45</f>
        <v>0</v>
      </c>
      <c r="AA45" s="102">
        <f>'2. Tulud-kulud projektiga'!AA45-'3. Tulud-kulud projektita'!AA45</f>
        <v>0</v>
      </c>
      <c r="AB45" s="102">
        <f>'2. Tulud-kulud projektiga'!AB45-'3. Tulud-kulud projektita'!AB45</f>
        <v>0</v>
      </c>
      <c r="AC45" s="7"/>
      <c r="AD45" s="7"/>
    </row>
    <row r="46" spans="1:30" ht="15" customHeight="1" collapsed="1" x14ac:dyDescent="0.25">
      <c r="A46" s="22"/>
      <c r="B46" s="4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7"/>
      <c r="AD46" s="7"/>
    </row>
    <row r="47" spans="1:30" ht="21.75" customHeight="1" x14ac:dyDescent="0.25">
      <c r="A47" s="499" t="str">
        <f>'2. Tulud-kulud projektiga'!A47</f>
        <v>Muu tulu (nimetage)</v>
      </c>
      <c r="B47" s="500"/>
      <c r="C47" s="101" t="s">
        <v>3</v>
      </c>
      <c r="D47" s="52">
        <f>'2. Tulud-kulud projektiga'!D47-'3. Tulud-kulud projektita'!D47</f>
        <v>0</v>
      </c>
      <c r="E47" s="52">
        <f>'2. Tulud-kulud projektiga'!E47-'3. Tulud-kulud projektita'!E47</f>
        <v>0</v>
      </c>
      <c r="F47" s="52">
        <f>'2. Tulud-kulud projektiga'!F47-'3. Tulud-kulud projektita'!F47</f>
        <v>0</v>
      </c>
      <c r="G47" s="52">
        <f>'2. Tulud-kulud projektiga'!G47-'3. Tulud-kulud projektita'!G47</f>
        <v>0</v>
      </c>
      <c r="H47" s="52">
        <f>'2. Tulud-kulud projektiga'!H47-'3. Tulud-kulud projektita'!H47</f>
        <v>0</v>
      </c>
      <c r="I47" s="52">
        <f>'2. Tulud-kulud projektiga'!I47-'3. Tulud-kulud projektita'!I47</f>
        <v>0</v>
      </c>
      <c r="J47" s="52">
        <f>'2. Tulud-kulud projektiga'!J47-'3. Tulud-kulud projektita'!J47</f>
        <v>0</v>
      </c>
      <c r="K47" s="52">
        <f>'2. Tulud-kulud projektiga'!K47-'3. Tulud-kulud projektita'!K47</f>
        <v>0</v>
      </c>
      <c r="L47" s="52">
        <f>'2. Tulud-kulud projektiga'!L47-'3. Tulud-kulud projektita'!L47</f>
        <v>0</v>
      </c>
      <c r="M47" s="52">
        <f>'2. Tulud-kulud projektiga'!M47-'3. Tulud-kulud projektita'!M47</f>
        <v>0</v>
      </c>
      <c r="N47" s="52">
        <f>'2. Tulud-kulud projektiga'!N47-'3. Tulud-kulud projektita'!N47</f>
        <v>0</v>
      </c>
      <c r="O47" s="52">
        <f>'2. Tulud-kulud projektiga'!O47-'3. Tulud-kulud projektita'!O47</f>
        <v>0</v>
      </c>
      <c r="P47" s="52">
        <f>'2. Tulud-kulud projektiga'!P47-'3. Tulud-kulud projektita'!P47</f>
        <v>0</v>
      </c>
      <c r="Q47" s="52">
        <f>'2. Tulud-kulud projektiga'!Q47-'3. Tulud-kulud projektita'!Q47</f>
        <v>0</v>
      </c>
      <c r="R47" s="52">
        <f>'2. Tulud-kulud projektiga'!R47-'3. Tulud-kulud projektita'!R47</f>
        <v>0</v>
      </c>
      <c r="S47" s="52">
        <f>'2. Tulud-kulud projektiga'!S47-'3. Tulud-kulud projektita'!S47</f>
        <v>0</v>
      </c>
      <c r="T47" s="52">
        <f>'2. Tulud-kulud projektiga'!T47-'3. Tulud-kulud projektita'!T47</f>
        <v>0</v>
      </c>
      <c r="U47" s="52">
        <f>'2. Tulud-kulud projektiga'!U47-'3. Tulud-kulud projektita'!U47</f>
        <v>0</v>
      </c>
      <c r="V47" s="52">
        <f>'2. Tulud-kulud projektiga'!V47-'3. Tulud-kulud projektita'!V47</f>
        <v>0</v>
      </c>
      <c r="W47" s="52">
        <f>'2. Tulud-kulud projektiga'!W47-'3. Tulud-kulud projektita'!W47</f>
        <v>0</v>
      </c>
      <c r="X47" s="52">
        <f>'2. Tulud-kulud projektiga'!X47-'3. Tulud-kulud projektita'!X47</f>
        <v>0</v>
      </c>
      <c r="Y47" s="52">
        <f>'2. Tulud-kulud projektiga'!Y47-'3. Tulud-kulud projektita'!Y47</f>
        <v>0</v>
      </c>
      <c r="Z47" s="52">
        <f>'2. Tulud-kulud projektiga'!Z47-'3. Tulud-kulud projektita'!Z47</f>
        <v>0</v>
      </c>
      <c r="AA47" s="52">
        <f>'2. Tulud-kulud projektiga'!AA47-'3. Tulud-kulud projektita'!AA47</f>
        <v>0</v>
      </c>
      <c r="AB47" s="52">
        <f>'2. Tulud-kulud projektiga'!AB47-'3. Tulud-kulud projektita'!AB47</f>
        <v>0</v>
      </c>
      <c r="AC47" s="7"/>
      <c r="AD47" s="7"/>
    </row>
    <row r="48" spans="1:30" ht="21.75" customHeight="1" x14ac:dyDescent="0.25">
      <c r="A48" s="499" t="str">
        <f>'2. Tulud-kulud projektiga'!A48</f>
        <v>Muu tulu (nimetage)</v>
      </c>
      <c r="B48" s="500"/>
      <c r="C48" s="101" t="s">
        <v>3</v>
      </c>
      <c r="D48" s="52">
        <f>'2. Tulud-kulud projektiga'!D48-'3. Tulud-kulud projektita'!D48</f>
        <v>0</v>
      </c>
      <c r="E48" s="52">
        <f>'2. Tulud-kulud projektiga'!E48-'3. Tulud-kulud projektita'!E48</f>
        <v>0</v>
      </c>
      <c r="F48" s="52">
        <f>'2. Tulud-kulud projektiga'!F48-'3. Tulud-kulud projektita'!F48</f>
        <v>0</v>
      </c>
      <c r="G48" s="52">
        <f>'2. Tulud-kulud projektiga'!G48-'3. Tulud-kulud projektita'!G48</f>
        <v>0</v>
      </c>
      <c r="H48" s="52">
        <f>'2. Tulud-kulud projektiga'!H48-'3. Tulud-kulud projektita'!H48</f>
        <v>0</v>
      </c>
      <c r="I48" s="52">
        <f>'2. Tulud-kulud projektiga'!I48-'3. Tulud-kulud projektita'!I48</f>
        <v>0</v>
      </c>
      <c r="J48" s="52">
        <f>'2. Tulud-kulud projektiga'!J48-'3. Tulud-kulud projektita'!J48</f>
        <v>0</v>
      </c>
      <c r="K48" s="52">
        <f>'2. Tulud-kulud projektiga'!K48-'3. Tulud-kulud projektita'!K48</f>
        <v>0</v>
      </c>
      <c r="L48" s="52">
        <f>'2. Tulud-kulud projektiga'!L48-'3. Tulud-kulud projektita'!L48</f>
        <v>0</v>
      </c>
      <c r="M48" s="52">
        <f>'2. Tulud-kulud projektiga'!M48-'3. Tulud-kulud projektita'!M48</f>
        <v>0</v>
      </c>
      <c r="N48" s="52">
        <f>'2. Tulud-kulud projektiga'!N48-'3. Tulud-kulud projektita'!N48</f>
        <v>0</v>
      </c>
      <c r="O48" s="52">
        <f>'2. Tulud-kulud projektiga'!O48-'3. Tulud-kulud projektita'!O48</f>
        <v>0</v>
      </c>
      <c r="P48" s="52">
        <f>'2. Tulud-kulud projektiga'!P48-'3. Tulud-kulud projektita'!P48</f>
        <v>0</v>
      </c>
      <c r="Q48" s="52">
        <f>'2. Tulud-kulud projektiga'!Q48-'3. Tulud-kulud projektita'!Q48</f>
        <v>0</v>
      </c>
      <c r="R48" s="52">
        <f>'2. Tulud-kulud projektiga'!R48-'3. Tulud-kulud projektita'!R48</f>
        <v>0</v>
      </c>
      <c r="S48" s="52">
        <f>'2. Tulud-kulud projektiga'!S48-'3. Tulud-kulud projektita'!S48</f>
        <v>0</v>
      </c>
      <c r="T48" s="52">
        <f>'2. Tulud-kulud projektiga'!T48-'3. Tulud-kulud projektita'!T48</f>
        <v>0</v>
      </c>
      <c r="U48" s="52">
        <f>'2. Tulud-kulud projektiga'!U48-'3. Tulud-kulud projektita'!U48</f>
        <v>0</v>
      </c>
      <c r="V48" s="52">
        <f>'2. Tulud-kulud projektiga'!V48-'3. Tulud-kulud projektita'!V48</f>
        <v>0</v>
      </c>
      <c r="W48" s="52">
        <f>'2. Tulud-kulud projektiga'!W48-'3. Tulud-kulud projektita'!W48</f>
        <v>0</v>
      </c>
      <c r="X48" s="52">
        <f>'2. Tulud-kulud projektiga'!X48-'3. Tulud-kulud projektita'!X48</f>
        <v>0</v>
      </c>
      <c r="Y48" s="52">
        <f>'2. Tulud-kulud projektiga'!Y48-'3. Tulud-kulud projektita'!Y48</f>
        <v>0</v>
      </c>
      <c r="Z48" s="52">
        <f>'2. Tulud-kulud projektiga'!Z48-'3. Tulud-kulud projektita'!Z48</f>
        <v>0</v>
      </c>
      <c r="AA48" s="52">
        <f>'2. Tulud-kulud projektiga'!AA48-'3. Tulud-kulud projektita'!AA48</f>
        <v>0</v>
      </c>
      <c r="AB48" s="52">
        <f>'2. Tulud-kulud projektiga'!AB48-'3. Tulud-kulud projektita'!AB48</f>
        <v>0</v>
      </c>
      <c r="AC48" s="7"/>
      <c r="AD48" s="7"/>
    </row>
    <row r="49" spans="1:31" ht="21.75" customHeight="1" x14ac:dyDescent="0.25">
      <c r="A49" s="499" t="str">
        <f>'2. Tulud-kulud projektiga'!A49</f>
        <v>Muu tulu (nimetage)</v>
      </c>
      <c r="B49" s="500"/>
      <c r="C49" s="101" t="s">
        <v>3</v>
      </c>
      <c r="D49" s="52">
        <f>'2. Tulud-kulud projektiga'!D49-'3. Tulud-kulud projektita'!D49</f>
        <v>0</v>
      </c>
      <c r="E49" s="52">
        <f>'2. Tulud-kulud projektiga'!E49-'3. Tulud-kulud projektita'!E49</f>
        <v>0</v>
      </c>
      <c r="F49" s="52">
        <f>'2. Tulud-kulud projektiga'!F49-'3. Tulud-kulud projektita'!F49</f>
        <v>0</v>
      </c>
      <c r="G49" s="52">
        <f>'2. Tulud-kulud projektiga'!G49-'3. Tulud-kulud projektita'!G49</f>
        <v>0</v>
      </c>
      <c r="H49" s="52">
        <f>'2. Tulud-kulud projektiga'!H49-'3. Tulud-kulud projektita'!H49</f>
        <v>0</v>
      </c>
      <c r="I49" s="52">
        <f>'2. Tulud-kulud projektiga'!I49-'3. Tulud-kulud projektita'!I49</f>
        <v>0</v>
      </c>
      <c r="J49" s="52">
        <f>'2. Tulud-kulud projektiga'!J49-'3. Tulud-kulud projektita'!J49</f>
        <v>0</v>
      </c>
      <c r="K49" s="52">
        <f>'2. Tulud-kulud projektiga'!K49-'3. Tulud-kulud projektita'!K49</f>
        <v>0</v>
      </c>
      <c r="L49" s="52">
        <f>'2. Tulud-kulud projektiga'!L49-'3. Tulud-kulud projektita'!L49</f>
        <v>0</v>
      </c>
      <c r="M49" s="52">
        <f>'2. Tulud-kulud projektiga'!M49-'3. Tulud-kulud projektita'!M49</f>
        <v>0</v>
      </c>
      <c r="N49" s="52">
        <f>'2. Tulud-kulud projektiga'!N49-'3. Tulud-kulud projektita'!N49</f>
        <v>0</v>
      </c>
      <c r="O49" s="52">
        <f>'2. Tulud-kulud projektiga'!O49-'3. Tulud-kulud projektita'!O49</f>
        <v>0</v>
      </c>
      <c r="P49" s="52">
        <f>'2. Tulud-kulud projektiga'!P49-'3. Tulud-kulud projektita'!P49</f>
        <v>0</v>
      </c>
      <c r="Q49" s="52">
        <f>'2. Tulud-kulud projektiga'!Q49-'3. Tulud-kulud projektita'!Q49</f>
        <v>0</v>
      </c>
      <c r="R49" s="52">
        <f>'2. Tulud-kulud projektiga'!R49-'3. Tulud-kulud projektita'!R49</f>
        <v>0</v>
      </c>
      <c r="S49" s="52">
        <f>'2. Tulud-kulud projektiga'!S49-'3. Tulud-kulud projektita'!S49</f>
        <v>0</v>
      </c>
      <c r="T49" s="52">
        <f>'2. Tulud-kulud projektiga'!T49-'3. Tulud-kulud projektita'!T49</f>
        <v>0</v>
      </c>
      <c r="U49" s="52">
        <f>'2. Tulud-kulud projektiga'!U49-'3. Tulud-kulud projektita'!U49</f>
        <v>0</v>
      </c>
      <c r="V49" s="52">
        <f>'2. Tulud-kulud projektiga'!V49-'3. Tulud-kulud projektita'!V49</f>
        <v>0</v>
      </c>
      <c r="W49" s="52">
        <f>'2. Tulud-kulud projektiga'!W49-'3. Tulud-kulud projektita'!W49</f>
        <v>0</v>
      </c>
      <c r="X49" s="52">
        <f>'2. Tulud-kulud projektiga'!X49-'3. Tulud-kulud projektita'!X49</f>
        <v>0</v>
      </c>
      <c r="Y49" s="52">
        <f>'2. Tulud-kulud projektiga'!Y49-'3. Tulud-kulud projektita'!Y49</f>
        <v>0</v>
      </c>
      <c r="Z49" s="52">
        <f>'2. Tulud-kulud projektiga'!Z49-'3. Tulud-kulud projektita'!Z49</f>
        <v>0</v>
      </c>
      <c r="AA49" s="52">
        <f>'2. Tulud-kulud projektiga'!AA49-'3. Tulud-kulud projektita'!AA49</f>
        <v>0</v>
      </c>
      <c r="AB49" s="52">
        <f>'2. Tulud-kulud projektiga'!AB49-'3. Tulud-kulud projektita'!AB49</f>
        <v>0</v>
      </c>
      <c r="AC49" s="7"/>
      <c r="AD49" s="7"/>
    </row>
    <row r="50" spans="1:31" ht="21.75" customHeight="1" x14ac:dyDescent="0.25">
      <c r="A50" s="499" t="str">
        <f>'2. Tulud-kulud projektiga'!A50</f>
        <v>Muu tulu (nimetage)</v>
      </c>
      <c r="B50" s="500"/>
      <c r="C50" s="101" t="s">
        <v>3</v>
      </c>
      <c r="D50" s="52">
        <f>'2. Tulud-kulud projektiga'!D50-'3. Tulud-kulud projektita'!D50</f>
        <v>0</v>
      </c>
      <c r="E50" s="52">
        <f>'2. Tulud-kulud projektiga'!E50-'3. Tulud-kulud projektita'!E50</f>
        <v>0</v>
      </c>
      <c r="F50" s="52">
        <f>'2. Tulud-kulud projektiga'!F50-'3. Tulud-kulud projektita'!F50</f>
        <v>0</v>
      </c>
      <c r="G50" s="52">
        <f>'2. Tulud-kulud projektiga'!G50-'3. Tulud-kulud projektita'!G50</f>
        <v>0</v>
      </c>
      <c r="H50" s="52">
        <f>'2. Tulud-kulud projektiga'!H50-'3. Tulud-kulud projektita'!H50</f>
        <v>0</v>
      </c>
      <c r="I50" s="52">
        <f>'2. Tulud-kulud projektiga'!I50-'3. Tulud-kulud projektita'!I50</f>
        <v>0</v>
      </c>
      <c r="J50" s="52">
        <f>'2. Tulud-kulud projektiga'!J50-'3. Tulud-kulud projektita'!J50</f>
        <v>0</v>
      </c>
      <c r="K50" s="52">
        <f>'2. Tulud-kulud projektiga'!K50-'3. Tulud-kulud projektita'!K50</f>
        <v>0</v>
      </c>
      <c r="L50" s="52">
        <f>'2. Tulud-kulud projektiga'!L50-'3. Tulud-kulud projektita'!L50</f>
        <v>0</v>
      </c>
      <c r="M50" s="52">
        <f>'2. Tulud-kulud projektiga'!M50-'3. Tulud-kulud projektita'!M50</f>
        <v>0</v>
      </c>
      <c r="N50" s="52">
        <f>'2. Tulud-kulud projektiga'!N50-'3. Tulud-kulud projektita'!N50</f>
        <v>0</v>
      </c>
      <c r="O50" s="52">
        <f>'2. Tulud-kulud projektiga'!O50-'3. Tulud-kulud projektita'!O50</f>
        <v>0</v>
      </c>
      <c r="P50" s="52">
        <f>'2. Tulud-kulud projektiga'!P50-'3. Tulud-kulud projektita'!P50</f>
        <v>0</v>
      </c>
      <c r="Q50" s="52">
        <f>'2. Tulud-kulud projektiga'!Q50-'3. Tulud-kulud projektita'!Q50</f>
        <v>0</v>
      </c>
      <c r="R50" s="52">
        <f>'2. Tulud-kulud projektiga'!R50-'3. Tulud-kulud projektita'!R50</f>
        <v>0</v>
      </c>
      <c r="S50" s="52">
        <f>'2. Tulud-kulud projektiga'!S50-'3. Tulud-kulud projektita'!S50</f>
        <v>0</v>
      </c>
      <c r="T50" s="52">
        <f>'2. Tulud-kulud projektiga'!T50-'3. Tulud-kulud projektita'!T50</f>
        <v>0</v>
      </c>
      <c r="U50" s="52">
        <f>'2. Tulud-kulud projektiga'!U50-'3. Tulud-kulud projektita'!U50</f>
        <v>0</v>
      </c>
      <c r="V50" s="52">
        <f>'2. Tulud-kulud projektiga'!V50-'3. Tulud-kulud projektita'!V50</f>
        <v>0</v>
      </c>
      <c r="W50" s="52">
        <f>'2. Tulud-kulud projektiga'!W50-'3. Tulud-kulud projektita'!W50</f>
        <v>0</v>
      </c>
      <c r="X50" s="52">
        <f>'2. Tulud-kulud projektiga'!X50-'3. Tulud-kulud projektita'!X50</f>
        <v>0</v>
      </c>
      <c r="Y50" s="52">
        <f>'2. Tulud-kulud projektiga'!Y50-'3. Tulud-kulud projektita'!Y50</f>
        <v>0</v>
      </c>
      <c r="Z50" s="52">
        <f>'2. Tulud-kulud projektiga'!Z50-'3. Tulud-kulud projektita'!Z50</f>
        <v>0</v>
      </c>
      <c r="AA50" s="52">
        <f>'2. Tulud-kulud projektiga'!AA50-'3. Tulud-kulud projektita'!AA50</f>
        <v>0</v>
      </c>
      <c r="AB50" s="52">
        <f>'2. Tulud-kulud projektiga'!AB50-'3. Tulud-kulud projektita'!AB50</f>
        <v>0</v>
      </c>
      <c r="AC50" s="7"/>
      <c r="AD50" s="7"/>
    </row>
    <row r="51" spans="1:31" ht="21.75" customHeight="1" x14ac:dyDescent="0.25">
      <c r="A51" s="499" t="str">
        <f>'2. Tulud-kulud projektiga'!A51</f>
        <v>Muu tulu (nimetage)</v>
      </c>
      <c r="B51" s="500"/>
      <c r="C51" s="101" t="s">
        <v>3</v>
      </c>
      <c r="D51" s="52">
        <f>'2. Tulud-kulud projektiga'!D51-'3. Tulud-kulud projektita'!D51</f>
        <v>0</v>
      </c>
      <c r="E51" s="52">
        <f>'2. Tulud-kulud projektiga'!E51-'3. Tulud-kulud projektita'!E51</f>
        <v>0</v>
      </c>
      <c r="F51" s="52">
        <f>'2. Tulud-kulud projektiga'!F51-'3. Tulud-kulud projektita'!F51</f>
        <v>0</v>
      </c>
      <c r="G51" s="52">
        <f>'2. Tulud-kulud projektiga'!G51-'3. Tulud-kulud projektita'!G51</f>
        <v>0</v>
      </c>
      <c r="H51" s="52">
        <f>'2. Tulud-kulud projektiga'!H51-'3. Tulud-kulud projektita'!H51</f>
        <v>0</v>
      </c>
      <c r="I51" s="52">
        <f>'2. Tulud-kulud projektiga'!I51-'3. Tulud-kulud projektita'!I51</f>
        <v>0</v>
      </c>
      <c r="J51" s="52">
        <f>'2. Tulud-kulud projektiga'!J51-'3. Tulud-kulud projektita'!J51</f>
        <v>0</v>
      </c>
      <c r="K51" s="52">
        <f>'2. Tulud-kulud projektiga'!K51-'3. Tulud-kulud projektita'!K51</f>
        <v>0</v>
      </c>
      <c r="L51" s="52">
        <f>'2. Tulud-kulud projektiga'!L51-'3. Tulud-kulud projektita'!L51</f>
        <v>0</v>
      </c>
      <c r="M51" s="52">
        <f>'2. Tulud-kulud projektiga'!M51-'3. Tulud-kulud projektita'!M51</f>
        <v>0</v>
      </c>
      <c r="N51" s="52">
        <f>'2. Tulud-kulud projektiga'!N51-'3. Tulud-kulud projektita'!N51</f>
        <v>0</v>
      </c>
      <c r="O51" s="52">
        <f>'2. Tulud-kulud projektiga'!O51-'3. Tulud-kulud projektita'!O51</f>
        <v>0</v>
      </c>
      <c r="P51" s="52">
        <f>'2. Tulud-kulud projektiga'!P51-'3. Tulud-kulud projektita'!P51</f>
        <v>0</v>
      </c>
      <c r="Q51" s="52">
        <f>'2. Tulud-kulud projektiga'!Q51-'3. Tulud-kulud projektita'!Q51</f>
        <v>0</v>
      </c>
      <c r="R51" s="52">
        <f>'2. Tulud-kulud projektiga'!R51-'3. Tulud-kulud projektita'!R51</f>
        <v>0</v>
      </c>
      <c r="S51" s="52">
        <f>'2. Tulud-kulud projektiga'!S51-'3. Tulud-kulud projektita'!S51</f>
        <v>0</v>
      </c>
      <c r="T51" s="52">
        <f>'2. Tulud-kulud projektiga'!T51-'3. Tulud-kulud projektita'!T51</f>
        <v>0</v>
      </c>
      <c r="U51" s="52">
        <f>'2. Tulud-kulud projektiga'!U51-'3. Tulud-kulud projektita'!U51</f>
        <v>0</v>
      </c>
      <c r="V51" s="52">
        <f>'2. Tulud-kulud projektiga'!V51-'3. Tulud-kulud projektita'!V51</f>
        <v>0</v>
      </c>
      <c r="W51" s="52">
        <f>'2. Tulud-kulud projektiga'!W51-'3. Tulud-kulud projektita'!W51</f>
        <v>0</v>
      </c>
      <c r="X51" s="52">
        <f>'2. Tulud-kulud projektiga'!X51-'3. Tulud-kulud projektita'!X51</f>
        <v>0</v>
      </c>
      <c r="Y51" s="52">
        <f>'2. Tulud-kulud projektiga'!Y51-'3. Tulud-kulud projektita'!Y51</f>
        <v>0</v>
      </c>
      <c r="Z51" s="52">
        <f>'2. Tulud-kulud projektiga'!Z51-'3. Tulud-kulud projektita'!Z51</f>
        <v>0</v>
      </c>
      <c r="AA51" s="52">
        <f>'2. Tulud-kulud projektiga'!AA51-'3. Tulud-kulud projektita'!AA51</f>
        <v>0</v>
      </c>
      <c r="AB51" s="52">
        <f>'2. Tulud-kulud projektiga'!AB51-'3. Tulud-kulud projektita'!AB51</f>
        <v>0</v>
      </c>
      <c r="AC51" s="7"/>
      <c r="AD51" s="7"/>
    </row>
    <row r="52" spans="1:31" ht="4.5" customHeight="1" x14ac:dyDescent="0.25">
      <c r="A52" s="4"/>
      <c r="B52" s="39"/>
      <c r="C52" s="9"/>
      <c r="D52" s="9"/>
      <c r="E52" s="9"/>
      <c r="F52" s="9"/>
      <c r="G52" s="9"/>
      <c r="H52" s="9"/>
      <c r="I52" s="9"/>
      <c r="J52" s="9"/>
      <c r="K52" s="9"/>
      <c r="L52" s="9"/>
      <c r="M52" s="9"/>
      <c r="N52" s="9"/>
      <c r="O52" s="9"/>
      <c r="P52" s="9"/>
      <c r="Q52" s="9"/>
      <c r="R52" s="9"/>
      <c r="S52" s="9"/>
      <c r="T52" s="9"/>
      <c r="U52" s="9"/>
      <c r="V52" s="9"/>
      <c r="W52" s="9"/>
      <c r="X52" s="9"/>
      <c r="Y52" s="9"/>
      <c r="Z52" s="9"/>
      <c r="AA52" s="9"/>
      <c r="AB52" s="9"/>
      <c r="AC52" s="7"/>
      <c r="AD52" s="7"/>
    </row>
    <row r="53" spans="1:31" s="3" customFormat="1" ht="21" customHeight="1" x14ac:dyDescent="0.25">
      <c r="A53" s="501" t="s">
        <v>49</v>
      </c>
      <c r="B53" s="502"/>
      <c r="C53" s="106" t="s">
        <v>3</v>
      </c>
      <c r="D53" s="104">
        <f t="shared" ref="D53:S53" si="10">D9+D13+D17+D21+D25+D29+D33+D37+D41+D45+D47+D48+D49+D50+D51</f>
        <v>0</v>
      </c>
      <c r="E53" s="104">
        <f t="shared" si="10"/>
        <v>0</v>
      </c>
      <c r="F53" s="104">
        <f t="shared" si="10"/>
        <v>0</v>
      </c>
      <c r="G53" s="104">
        <f t="shared" si="10"/>
        <v>0</v>
      </c>
      <c r="H53" s="104">
        <f t="shared" si="10"/>
        <v>0</v>
      </c>
      <c r="I53" s="104">
        <f t="shared" si="10"/>
        <v>0</v>
      </c>
      <c r="J53" s="104">
        <f t="shared" si="10"/>
        <v>0</v>
      </c>
      <c r="K53" s="104">
        <f t="shared" si="10"/>
        <v>0</v>
      </c>
      <c r="L53" s="104">
        <f t="shared" si="10"/>
        <v>0</v>
      </c>
      <c r="M53" s="104">
        <f t="shared" si="10"/>
        <v>0</v>
      </c>
      <c r="N53" s="104">
        <f t="shared" si="10"/>
        <v>0</v>
      </c>
      <c r="O53" s="104">
        <f t="shared" si="10"/>
        <v>0</v>
      </c>
      <c r="P53" s="104">
        <f t="shared" si="10"/>
        <v>0</v>
      </c>
      <c r="Q53" s="104">
        <f t="shared" si="10"/>
        <v>0</v>
      </c>
      <c r="R53" s="104">
        <f t="shared" si="10"/>
        <v>0</v>
      </c>
      <c r="S53" s="104">
        <f t="shared" si="10"/>
        <v>0</v>
      </c>
      <c r="T53" s="104">
        <f t="shared" ref="T53:Z53" si="11">T9+T13+T17+T21+T25+T29+T33+T37+T41+T45+T47+T48+T49+T50+T51</f>
        <v>0</v>
      </c>
      <c r="U53" s="104">
        <f t="shared" si="11"/>
        <v>0</v>
      </c>
      <c r="V53" s="104">
        <f t="shared" si="11"/>
        <v>0</v>
      </c>
      <c r="W53" s="104">
        <f t="shared" si="11"/>
        <v>0</v>
      </c>
      <c r="X53" s="104">
        <f t="shared" si="11"/>
        <v>0</v>
      </c>
      <c r="Y53" s="104">
        <f t="shared" si="11"/>
        <v>0</v>
      </c>
      <c r="Z53" s="104">
        <f t="shared" si="11"/>
        <v>0</v>
      </c>
      <c r="AA53" s="104">
        <f t="shared" ref="AA53:AB53" si="12">AA9+AA13+AA17+AA21+AA25+AA29+AA33+AA37+AA41+AA45+AA47+AA48+AA49+AA50+AA51</f>
        <v>0</v>
      </c>
      <c r="AB53" s="104">
        <f t="shared" si="12"/>
        <v>0</v>
      </c>
      <c r="AC53" s="8"/>
      <c r="AD53" s="8"/>
    </row>
    <row r="54" spans="1:31" ht="4.5" customHeight="1" x14ac:dyDescent="0.25">
      <c r="A54" s="4"/>
      <c r="B54" s="39"/>
      <c r="C54" s="9"/>
      <c r="D54" s="9"/>
      <c r="E54" s="9"/>
      <c r="F54" s="9"/>
      <c r="G54" s="9"/>
      <c r="H54" s="9"/>
      <c r="I54" s="9"/>
      <c r="J54" s="9"/>
      <c r="K54" s="9"/>
      <c r="L54" s="9"/>
      <c r="M54" s="9"/>
      <c r="N54" s="9"/>
      <c r="O54" s="9"/>
      <c r="P54" s="9"/>
      <c r="Q54" s="9"/>
      <c r="R54" s="9"/>
      <c r="S54" s="9"/>
      <c r="T54" s="9"/>
      <c r="U54" s="9"/>
      <c r="V54" s="9"/>
      <c r="W54" s="9"/>
      <c r="X54" s="9"/>
      <c r="Y54" s="9"/>
      <c r="Z54" s="9"/>
      <c r="AA54" s="9"/>
      <c r="AB54" s="9"/>
      <c r="AC54" s="7"/>
      <c r="AD54" s="7"/>
    </row>
    <row r="55" spans="1:31" s="107" customFormat="1" ht="9" customHeight="1" x14ac:dyDescent="0.25">
      <c r="B55" s="108"/>
      <c r="C55" s="109"/>
      <c r="D55" s="109" t="b">
        <f>D53=('2. Tulud-kulud projektiga'!D53-'3. Tulud-kulud projektita'!D53)</f>
        <v>1</v>
      </c>
      <c r="E55" s="109" t="b">
        <f>E53=('2. Tulud-kulud projektiga'!E53-'3. Tulud-kulud projektita'!E53)</f>
        <v>1</v>
      </c>
      <c r="F55" s="109" t="b">
        <f>F53=('2. Tulud-kulud projektiga'!F53-'3. Tulud-kulud projektita'!F53)</f>
        <v>1</v>
      </c>
      <c r="G55" s="109" t="b">
        <f>G53=('2. Tulud-kulud projektiga'!G53-'3. Tulud-kulud projektita'!G53)</f>
        <v>1</v>
      </c>
      <c r="H55" s="109" t="b">
        <f>H53=('2. Tulud-kulud projektiga'!H53-'3. Tulud-kulud projektita'!H53)</f>
        <v>1</v>
      </c>
      <c r="I55" s="109" t="b">
        <f>I53=('2. Tulud-kulud projektiga'!I53-'3. Tulud-kulud projektita'!I53)</f>
        <v>1</v>
      </c>
      <c r="J55" s="109" t="b">
        <f>J53=('2. Tulud-kulud projektiga'!J53-'3. Tulud-kulud projektita'!J53)</f>
        <v>1</v>
      </c>
      <c r="K55" s="109" t="b">
        <f>K53=('2. Tulud-kulud projektiga'!K53-'3. Tulud-kulud projektita'!K53)</f>
        <v>1</v>
      </c>
      <c r="L55" s="109" t="b">
        <f>L53=('2. Tulud-kulud projektiga'!L53-'3. Tulud-kulud projektita'!L53)</f>
        <v>1</v>
      </c>
      <c r="M55" s="109" t="b">
        <f>M53=('2. Tulud-kulud projektiga'!M53-'3. Tulud-kulud projektita'!M53)</f>
        <v>1</v>
      </c>
      <c r="N55" s="109" t="b">
        <f>N53=('2. Tulud-kulud projektiga'!N53-'3. Tulud-kulud projektita'!N53)</f>
        <v>1</v>
      </c>
      <c r="O55" s="109" t="b">
        <f>O53=('2. Tulud-kulud projektiga'!O53-'3. Tulud-kulud projektita'!O53)</f>
        <v>1</v>
      </c>
      <c r="P55" s="109" t="b">
        <f>P53=('2. Tulud-kulud projektiga'!P53-'3. Tulud-kulud projektita'!P53)</f>
        <v>1</v>
      </c>
      <c r="Q55" s="109" t="b">
        <f>Q53=('2. Tulud-kulud projektiga'!Q53-'3. Tulud-kulud projektita'!Q53)</f>
        <v>1</v>
      </c>
      <c r="R55" s="109" t="b">
        <f>R53=('2. Tulud-kulud projektiga'!R53-'3. Tulud-kulud projektita'!R53)</f>
        <v>1</v>
      </c>
      <c r="S55" s="109" t="b">
        <f>S53=('2. Tulud-kulud projektiga'!S53-'3. Tulud-kulud projektita'!S53)</f>
        <v>1</v>
      </c>
      <c r="T55" s="109" t="b">
        <f>T53=('2. Tulud-kulud projektiga'!T53-'3. Tulud-kulud projektita'!T53)</f>
        <v>1</v>
      </c>
      <c r="U55" s="109" t="b">
        <f>U53=('2. Tulud-kulud projektiga'!U53-'3. Tulud-kulud projektita'!U53)</f>
        <v>1</v>
      </c>
      <c r="V55" s="109" t="b">
        <f>V53=('2. Tulud-kulud projektiga'!V53-'3. Tulud-kulud projektita'!V53)</f>
        <v>1</v>
      </c>
      <c r="W55" s="109" t="b">
        <f>W53=('2. Tulud-kulud projektiga'!W53-'3. Tulud-kulud projektita'!W53)</f>
        <v>1</v>
      </c>
      <c r="X55" s="109" t="b">
        <f>X53=('2. Tulud-kulud projektiga'!X53-'3. Tulud-kulud projektita'!X53)</f>
        <v>1</v>
      </c>
      <c r="Y55" s="109" t="b">
        <f>Y53=('2. Tulud-kulud projektiga'!Y53-'3. Tulud-kulud projektita'!Y53)</f>
        <v>1</v>
      </c>
      <c r="Z55" s="109" t="b">
        <f>Z53=('2. Tulud-kulud projektiga'!Z53-'3. Tulud-kulud projektita'!Z53)</f>
        <v>1</v>
      </c>
      <c r="AA55" s="109" t="b">
        <f>AA53=('2. Tulud-kulud projektiga'!AA53-'3. Tulud-kulud projektita'!AA53)</f>
        <v>1</v>
      </c>
      <c r="AB55" s="109" t="b">
        <f>AB53=('2. Tulud-kulud projektiga'!AB53-'3. Tulud-kulud projektita'!AB53)</f>
        <v>1</v>
      </c>
      <c r="AC55" s="109"/>
      <c r="AD55" s="109"/>
    </row>
    <row r="56" spans="1:31" ht="15.75" x14ac:dyDescent="0.25">
      <c r="A56" s="5" t="s">
        <v>51</v>
      </c>
      <c r="B56" s="3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1" ht="4.5" customHeight="1" x14ac:dyDescent="0.25">
      <c r="A57" s="4"/>
      <c r="B57" s="39"/>
      <c r="C57" s="9"/>
      <c r="D57" s="9"/>
      <c r="E57" s="9"/>
      <c r="F57" s="9"/>
      <c r="G57" s="9"/>
      <c r="H57" s="9"/>
      <c r="I57" s="9"/>
      <c r="J57" s="9"/>
      <c r="K57" s="9"/>
      <c r="L57" s="9"/>
      <c r="M57" s="9"/>
      <c r="N57" s="9"/>
      <c r="O57" s="9"/>
      <c r="P57" s="9"/>
      <c r="Q57" s="9"/>
      <c r="R57" s="9"/>
      <c r="S57" s="9"/>
      <c r="T57" s="9"/>
      <c r="U57" s="9"/>
      <c r="V57" s="9"/>
      <c r="W57" s="9"/>
      <c r="X57" s="9"/>
      <c r="Y57" s="9"/>
      <c r="Z57" s="9"/>
      <c r="AA57" s="9"/>
      <c r="AB57" s="9"/>
      <c r="AC57" s="7"/>
      <c r="AD57" s="7"/>
    </row>
    <row r="58" spans="1:31" x14ac:dyDescent="0.25">
      <c r="A58" s="496" t="s">
        <v>145</v>
      </c>
      <c r="B58" s="98" t="str">
        <f>'2. Tulud-kulud projektiga'!B57</f>
        <v>Üldkulu 1</v>
      </c>
      <c r="C58" s="99" t="s">
        <v>3</v>
      </c>
      <c r="D58" s="11">
        <f>'2. Tulud-kulud projektiga'!D57-'3. Tulud-kulud projektita'!D58</f>
        <v>0</v>
      </c>
      <c r="E58" s="11">
        <f>'2. Tulud-kulud projektiga'!E57-'3. Tulud-kulud projektita'!E58</f>
        <v>0</v>
      </c>
      <c r="F58" s="11">
        <f>'2. Tulud-kulud projektiga'!F57-'3. Tulud-kulud projektita'!F58</f>
        <v>0</v>
      </c>
      <c r="G58" s="11">
        <f>'2. Tulud-kulud projektiga'!G57-'3. Tulud-kulud projektita'!G58</f>
        <v>0</v>
      </c>
      <c r="H58" s="11">
        <f>'2. Tulud-kulud projektiga'!H57-'3. Tulud-kulud projektita'!H58</f>
        <v>0</v>
      </c>
      <c r="I58" s="11">
        <f>'2. Tulud-kulud projektiga'!I57-'3. Tulud-kulud projektita'!I58</f>
        <v>0</v>
      </c>
      <c r="J58" s="11">
        <f>'2. Tulud-kulud projektiga'!J57-'3. Tulud-kulud projektita'!J58</f>
        <v>0</v>
      </c>
      <c r="K58" s="11">
        <f>'2. Tulud-kulud projektiga'!K57-'3. Tulud-kulud projektita'!K58</f>
        <v>0</v>
      </c>
      <c r="L58" s="11">
        <f>'2. Tulud-kulud projektiga'!L57-'3. Tulud-kulud projektita'!L58</f>
        <v>0</v>
      </c>
      <c r="M58" s="11">
        <f>'2. Tulud-kulud projektiga'!M57-'3. Tulud-kulud projektita'!M58</f>
        <v>0</v>
      </c>
      <c r="N58" s="11">
        <f>'2. Tulud-kulud projektiga'!N57-'3. Tulud-kulud projektita'!N58</f>
        <v>0</v>
      </c>
      <c r="O58" s="11">
        <f>'2. Tulud-kulud projektiga'!O57-'3. Tulud-kulud projektita'!O58</f>
        <v>0</v>
      </c>
      <c r="P58" s="11">
        <f>'2. Tulud-kulud projektiga'!P57-'3. Tulud-kulud projektita'!P58</f>
        <v>0</v>
      </c>
      <c r="Q58" s="11">
        <f>'2. Tulud-kulud projektiga'!Q57-'3. Tulud-kulud projektita'!Q58</f>
        <v>0</v>
      </c>
      <c r="R58" s="11">
        <f>'2. Tulud-kulud projektiga'!R57-'3. Tulud-kulud projektita'!R58</f>
        <v>0</v>
      </c>
      <c r="S58" s="11">
        <f>'2. Tulud-kulud projektiga'!S57-'3. Tulud-kulud projektita'!S58</f>
        <v>0</v>
      </c>
      <c r="T58" s="11">
        <f>'2. Tulud-kulud projektiga'!T57-'3. Tulud-kulud projektita'!T58</f>
        <v>0</v>
      </c>
      <c r="U58" s="11">
        <f>'2. Tulud-kulud projektiga'!U57-'3. Tulud-kulud projektita'!U58</f>
        <v>0</v>
      </c>
      <c r="V58" s="11">
        <f>'2. Tulud-kulud projektiga'!V57-'3. Tulud-kulud projektita'!V58</f>
        <v>0</v>
      </c>
      <c r="W58" s="11">
        <f>'2. Tulud-kulud projektiga'!W57-'3. Tulud-kulud projektita'!W58</f>
        <v>0</v>
      </c>
      <c r="X58" s="11">
        <f>'2. Tulud-kulud projektiga'!X57-'3. Tulud-kulud projektita'!X58</f>
        <v>0</v>
      </c>
      <c r="Y58" s="11">
        <f>'2. Tulud-kulud projektiga'!Y57-'3. Tulud-kulud projektita'!Y58</f>
        <v>0</v>
      </c>
      <c r="Z58" s="11">
        <f>'2. Tulud-kulud projektiga'!Z57-'3. Tulud-kulud projektita'!Z58</f>
        <v>0</v>
      </c>
      <c r="AA58" s="11">
        <f>'2. Tulud-kulud projektiga'!AA57-'3. Tulud-kulud projektita'!AA58</f>
        <v>0</v>
      </c>
      <c r="AB58" s="11">
        <f>'2. Tulud-kulud projektiga'!AB57-'3. Tulud-kulud projektita'!AB58</f>
        <v>0</v>
      </c>
      <c r="AC58" s="24"/>
      <c r="AD58" s="24"/>
      <c r="AE58" s="25"/>
    </row>
    <row r="59" spans="1:31" x14ac:dyDescent="0.25">
      <c r="A59" s="496"/>
      <c r="B59" s="98" t="str">
        <f>'2. Tulud-kulud projektiga'!B58</f>
        <v>Üldkulu 2</v>
      </c>
      <c r="C59" s="99" t="s">
        <v>3</v>
      </c>
      <c r="D59" s="11">
        <f>'2. Tulud-kulud projektiga'!D58-'3. Tulud-kulud projektita'!D59</f>
        <v>0</v>
      </c>
      <c r="E59" s="11">
        <f>'2. Tulud-kulud projektiga'!E58-'3. Tulud-kulud projektita'!E59</f>
        <v>0</v>
      </c>
      <c r="F59" s="11">
        <f>'2. Tulud-kulud projektiga'!F58-'3. Tulud-kulud projektita'!F59</f>
        <v>0</v>
      </c>
      <c r="G59" s="11">
        <f>'2. Tulud-kulud projektiga'!G58-'3. Tulud-kulud projektita'!G59</f>
        <v>0</v>
      </c>
      <c r="H59" s="11">
        <f>'2. Tulud-kulud projektiga'!H58-'3. Tulud-kulud projektita'!H59</f>
        <v>0</v>
      </c>
      <c r="I59" s="11">
        <f>'2. Tulud-kulud projektiga'!I58-'3. Tulud-kulud projektita'!I59</f>
        <v>0</v>
      </c>
      <c r="J59" s="11">
        <f>'2. Tulud-kulud projektiga'!J58-'3. Tulud-kulud projektita'!J59</f>
        <v>0</v>
      </c>
      <c r="K59" s="11">
        <f>'2. Tulud-kulud projektiga'!K58-'3. Tulud-kulud projektita'!K59</f>
        <v>0</v>
      </c>
      <c r="L59" s="11">
        <f>'2. Tulud-kulud projektiga'!L58-'3. Tulud-kulud projektita'!L59</f>
        <v>0</v>
      </c>
      <c r="M59" s="11">
        <f>'2. Tulud-kulud projektiga'!M58-'3. Tulud-kulud projektita'!M59</f>
        <v>0</v>
      </c>
      <c r="N59" s="11">
        <f>'2. Tulud-kulud projektiga'!N58-'3. Tulud-kulud projektita'!N59</f>
        <v>0</v>
      </c>
      <c r="O59" s="11">
        <f>'2. Tulud-kulud projektiga'!O58-'3. Tulud-kulud projektita'!O59</f>
        <v>0</v>
      </c>
      <c r="P59" s="11">
        <f>'2. Tulud-kulud projektiga'!P58-'3. Tulud-kulud projektita'!P59</f>
        <v>0</v>
      </c>
      <c r="Q59" s="11">
        <f>'2. Tulud-kulud projektiga'!Q58-'3. Tulud-kulud projektita'!Q59</f>
        <v>0</v>
      </c>
      <c r="R59" s="11">
        <f>'2. Tulud-kulud projektiga'!R58-'3. Tulud-kulud projektita'!R59</f>
        <v>0</v>
      </c>
      <c r="S59" s="11">
        <f>'2. Tulud-kulud projektiga'!S58-'3. Tulud-kulud projektita'!S59</f>
        <v>0</v>
      </c>
      <c r="T59" s="11">
        <f>'2. Tulud-kulud projektiga'!T58-'3. Tulud-kulud projektita'!T59</f>
        <v>0</v>
      </c>
      <c r="U59" s="11">
        <f>'2. Tulud-kulud projektiga'!U58-'3. Tulud-kulud projektita'!U59</f>
        <v>0</v>
      </c>
      <c r="V59" s="11">
        <f>'2. Tulud-kulud projektiga'!V58-'3. Tulud-kulud projektita'!V59</f>
        <v>0</v>
      </c>
      <c r="W59" s="11">
        <f>'2. Tulud-kulud projektiga'!W58-'3. Tulud-kulud projektita'!W59</f>
        <v>0</v>
      </c>
      <c r="X59" s="11">
        <f>'2. Tulud-kulud projektiga'!X58-'3. Tulud-kulud projektita'!X59</f>
        <v>0</v>
      </c>
      <c r="Y59" s="11">
        <f>'2. Tulud-kulud projektiga'!Y58-'3. Tulud-kulud projektita'!Y59</f>
        <v>0</v>
      </c>
      <c r="Z59" s="11">
        <f>'2. Tulud-kulud projektiga'!Z58-'3. Tulud-kulud projektita'!Z59</f>
        <v>0</v>
      </c>
      <c r="AA59" s="11">
        <f>'2. Tulud-kulud projektiga'!AA58-'3. Tulud-kulud projektita'!AA59</f>
        <v>0</v>
      </c>
      <c r="AB59" s="11">
        <f>'2. Tulud-kulud projektiga'!AB58-'3. Tulud-kulud projektita'!AB59</f>
        <v>0</v>
      </c>
      <c r="AC59" s="24"/>
      <c r="AD59" s="24"/>
      <c r="AE59" s="25"/>
    </row>
    <row r="60" spans="1:31" x14ac:dyDescent="0.25">
      <c r="A60" s="496"/>
      <c r="B60" s="98" t="str">
        <f>'2. Tulud-kulud projektiga'!B59</f>
        <v>Üldkulu 3</v>
      </c>
      <c r="C60" s="99" t="s">
        <v>3</v>
      </c>
      <c r="D60" s="11">
        <f>'2. Tulud-kulud projektiga'!D59-'3. Tulud-kulud projektita'!D60</f>
        <v>0</v>
      </c>
      <c r="E60" s="11">
        <f>'2. Tulud-kulud projektiga'!E59-'3. Tulud-kulud projektita'!E60</f>
        <v>0</v>
      </c>
      <c r="F60" s="11">
        <f>'2. Tulud-kulud projektiga'!F59-'3. Tulud-kulud projektita'!F60</f>
        <v>0</v>
      </c>
      <c r="G60" s="11">
        <f>'2. Tulud-kulud projektiga'!G59-'3. Tulud-kulud projektita'!G60</f>
        <v>0</v>
      </c>
      <c r="H60" s="11">
        <f>'2. Tulud-kulud projektiga'!H59-'3. Tulud-kulud projektita'!H60</f>
        <v>0</v>
      </c>
      <c r="I60" s="11">
        <f>'2. Tulud-kulud projektiga'!I59-'3. Tulud-kulud projektita'!I60</f>
        <v>0</v>
      </c>
      <c r="J60" s="11">
        <f>'2. Tulud-kulud projektiga'!J59-'3. Tulud-kulud projektita'!J60</f>
        <v>0</v>
      </c>
      <c r="K60" s="11">
        <f>'2. Tulud-kulud projektiga'!K59-'3. Tulud-kulud projektita'!K60</f>
        <v>0</v>
      </c>
      <c r="L60" s="11">
        <f>'2. Tulud-kulud projektiga'!L59-'3. Tulud-kulud projektita'!L60</f>
        <v>0</v>
      </c>
      <c r="M60" s="11">
        <f>'2. Tulud-kulud projektiga'!M59-'3. Tulud-kulud projektita'!M60</f>
        <v>0</v>
      </c>
      <c r="N60" s="11">
        <f>'2. Tulud-kulud projektiga'!N59-'3. Tulud-kulud projektita'!N60</f>
        <v>0</v>
      </c>
      <c r="O60" s="11">
        <f>'2. Tulud-kulud projektiga'!O59-'3. Tulud-kulud projektita'!O60</f>
        <v>0</v>
      </c>
      <c r="P60" s="11">
        <f>'2. Tulud-kulud projektiga'!P59-'3. Tulud-kulud projektita'!P60</f>
        <v>0</v>
      </c>
      <c r="Q60" s="11">
        <f>'2. Tulud-kulud projektiga'!Q59-'3. Tulud-kulud projektita'!Q60</f>
        <v>0</v>
      </c>
      <c r="R60" s="11">
        <f>'2. Tulud-kulud projektiga'!R59-'3. Tulud-kulud projektita'!R60</f>
        <v>0</v>
      </c>
      <c r="S60" s="11">
        <f>'2. Tulud-kulud projektiga'!S59-'3. Tulud-kulud projektita'!S60</f>
        <v>0</v>
      </c>
      <c r="T60" s="11">
        <f>'2. Tulud-kulud projektiga'!T59-'3. Tulud-kulud projektita'!T60</f>
        <v>0</v>
      </c>
      <c r="U60" s="11">
        <f>'2. Tulud-kulud projektiga'!U59-'3. Tulud-kulud projektita'!U60</f>
        <v>0</v>
      </c>
      <c r="V60" s="11">
        <f>'2. Tulud-kulud projektiga'!V59-'3. Tulud-kulud projektita'!V60</f>
        <v>0</v>
      </c>
      <c r="W60" s="11">
        <f>'2. Tulud-kulud projektiga'!W59-'3. Tulud-kulud projektita'!W60</f>
        <v>0</v>
      </c>
      <c r="X60" s="11">
        <f>'2. Tulud-kulud projektiga'!X59-'3. Tulud-kulud projektita'!X60</f>
        <v>0</v>
      </c>
      <c r="Y60" s="11">
        <f>'2. Tulud-kulud projektiga'!Y59-'3. Tulud-kulud projektita'!Y60</f>
        <v>0</v>
      </c>
      <c r="Z60" s="11">
        <f>'2. Tulud-kulud projektiga'!Z59-'3. Tulud-kulud projektita'!Z60</f>
        <v>0</v>
      </c>
      <c r="AA60" s="11">
        <f>'2. Tulud-kulud projektiga'!AA59-'3. Tulud-kulud projektita'!AA60</f>
        <v>0</v>
      </c>
      <c r="AB60" s="11">
        <f>'2. Tulud-kulud projektiga'!AB59-'3. Tulud-kulud projektita'!AB60</f>
        <v>0</v>
      </c>
      <c r="AC60" s="24"/>
      <c r="AD60" s="24"/>
      <c r="AE60" s="25"/>
    </row>
    <row r="61" spans="1:31" x14ac:dyDescent="0.25">
      <c r="A61" s="496"/>
      <c r="B61" s="98" t="str">
        <f>'2. Tulud-kulud projektiga'!B60</f>
        <v>Üldkulu 4</v>
      </c>
      <c r="C61" s="99" t="s">
        <v>3</v>
      </c>
      <c r="D61" s="11">
        <f>'2. Tulud-kulud projektiga'!D60-'3. Tulud-kulud projektita'!D61</f>
        <v>0</v>
      </c>
      <c r="E61" s="11">
        <f>'2. Tulud-kulud projektiga'!E60-'3. Tulud-kulud projektita'!E61</f>
        <v>0</v>
      </c>
      <c r="F61" s="11">
        <f>'2. Tulud-kulud projektiga'!F60-'3. Tulud-kulud projektita'!F61</f>
        <v>0</v>
      </c>
      <c r="G61" s="11">
        <f>'2. Tulud-kulud projektiga'!G60-'3. Tulud-kulud projektita'!G61</f>
        <v>0</v>
      </c>
      <c r="H61" s="11">
        <f>'2. Tulud-kulud projektiga'!H60-'3. Tulud-kulud projektita'!H61</f>
        <v>0</v>
      </c>
      <c r="I61" s="11">
        <f>'2. Tulud-kulud projektiga'!I60-'3. Tulud-kulud projektita'!I61</f>
        <v>0</v>
      </c>
      <c r="J61" s="11">
        <f>'2. Tulud-kulud projektiga'!J60-'3. Tulud-kulud projektita'!J61</f>
        <v>0</v>
      </c>
      <c r="K61" s="11">
        <f>'2. Tulud-kulud projektiga'!K60-'3. Tulud-kulud projektita'!K61</f>
        <v>0</v>
      </c>
      <c r="L61" s="11">
        <f>'2. Tulud-kulud projektiga'!L60-'3. Tulud-kulud projektita'!L61</f>
        <v>0</v>
      </c>
      <c r="M61" s="11">
        <f>'2. Tulud-kulud projektiga'!M60-'3. Tulud-kulud projektita'!M61</f>
        <v>0</v>
      </c>
      <c r="N61" s="11">
        <f>'2. Tulud-kulud projektiga'!N60-'3. Tulud-kulud projektita'!N61</f>
        <v>0</v>
      </c>
      <c r="O61" s="11">
        <f>'2. Tulud-kulud projektiga'!O60-'3. Tulud-kulud projektita'!O61</f>
        <v>0</v>
      </c>
      <c r="P61" s="11">
        <f>'2. Tulud-kulud projektiga'!P60-'3. Tulud-kulud projektita'!P61</f>
        <v>0</v>
      </c>
      <c r="Q61" s="11">
        <f>'2. Tulud-kulud projektiga'!Q60-'3. Tulud-kulud projektita'!Q61</f>
        <v>0</v>
      </c>
      <c r="R61" s="11">
        <f>'2. Tulud-kulud projektiga'!R60-'3. Tulud-kulud projektita'!R61</f>
        <v>0</v>
      </c>
      <c r="S61" s="11">
        <f>'2. Tulud-kulud projektiga'!S60-'3. Tulud-kulud projektita'!S61</f>
        <v>0</v>
      </c>
      <c r="T61" s="11">
        <f>'2. Tulud-kulud projektiga'!T60-'3. Tulud-kulud projektita'!T61</f>
        <v>0</v>
      </c>
      <c r="U61" s="11">
        <f>'2. Tulud-kulud projektiga'!U60-'3. Tulud-kulud projektita'!U61</f>
        <v>0</v>
      </c>
      <c r="V61" s="11">
        <f>'2. Tulud-kulud projektiga'!V60-'3. Tulud-kulud projektita'!V61</f>
        <v>0</v>
      </c>
      <c r="W61" s="11">
        <f>'2. Tulud-kulud projektiga'!W60-'3. Tulud-kulud projektita'!W61</f>
        <v>0</v>
      </c>
      <c r="X61" s="11">
        <f>'2. Tulud-kulud projektiga'!X60-'3. Tulud-kulud projektita'!X61</f>
        <v>0</v>
      </c>
      <c r="Y61" s="11">
        <f>'2. Tulud-kulud projektiga'!Y60-'3. Tulud-kulud projektita'!Y61</f>
        <v>0</v>
      </c>
      <c r="Z61" s="11">
        <f>'2. Tulud-kulud projektiga'!Z60-'3. Tulud-kulud projektita'!Z61</f>
        <v>0</v>
      </c>
      <c r="AA61" s="11">
        <f>'2. Tulud-kulud projektiga'!AA60-'3. Tulud-kulud projektita'!AA61</f>
        <v>0</v>
      </c>
      <c r="AB61" s="11">
        <f>'2. Tulud-kulud projektiga'!AB60-'3. Tulud-kulud projektita'!AB61</f>
        <v>0</v>
      </c>
      <c r="AC61" s="24"/>
      <c r="AD61" s="24"/>
      <c r="AE61" s="25"/>
    </row>
    <row r="62" spans="1:31" x14ac:dyDescent="0.25">
      <c r="A62" s="496"/>
      <c r="B62" s="98" t="str">
        <f>'2. Tulud-kulud projektiga'!B61</f>
        <v>Üldkulu 5</v>
      </c>
      <c r="C62" s="99" t="s">
        <v>3</v>
      </c>
      <c r="D62" s="11">
        <f>'2. Tulud-kulud projektiga'!D61-'3. Tulud-kulud projektita'!D62</f>
        <v>0</v>
      </c>
      <c r="E62" s="11">
        <f>'2. Tulud-kulud projektiga'!E61-'3. Tulud-kulud projektita'!E62</f>
        <v>0</v>
      </c>
      <c r="F62" s="11">
        <f>'2. Tulud-kulud projektiga'!F61-'3. Tulud-kulud projektita'!F62</f>
        <v>0</v>
      </c>
      <c r="G62" s="11">
        <f>'2. Tulud-kulud projektiga'!G61-'3. Tulud-kulud projektita'!G62</f>
        <v>0</v>
      </c>
      <c r="H62" s="11">
        <f>'2. Tulud-kulud projektiga'!H61-'3. Tulud-kulud projektita'!H62</f>
        <v>0</v>
      </c>
      <c r="I62" s="11">
        <f>'2. Tulud-kulud projektiga'!I61-'3. Tulud-kulud projektita'!I62</f>
        <v>0</v>
      </c>
      <c r="J62" s="11">
        <f>'2. Tulud-kulud projektiga'!J61-'3. Tulud-kulud projektita'!J62</f>
        <v>0</v>
      </c>
      <c r="K62" s="11">
        <f>'2. Tulud-kulud projektiga'!K61-'3. Tulud-kulud projektita'!K62</f>
        <v>0</v>
      </c>
      <c r="L62" s="11">
        <f>'2. Tulud-kulud projektiga'!L61-'3. Tulud-kulud projektita'!L62</f>
        <v>0</v>
      </c>
      <c r="M62" s="11">
        <f>'2. Tulud-kulud projektiga'!M61-'3. Tulud-kulud projektita'!M62</f>
        <v>0</v>
      </c>
      <c r="N62" s="11">
        <f>'2. Tulud-kulud projektiga'!N61-'3. Tulud-kulud projektita'!N62</f>
        <v>0</v>
      </c>
      <c r="O62" s="11">
        <f>'2. Tulud-kulud projektiga'!O61-'3. Tulud-kulud projektita'!O62</f>
        <v>0</v>
      </c>
      <c r="P62" s="11">
        <f>'2. Tulud-kulud projektiga'!P61-'3. Tulud-kulud projektita'!P62</f>
        <v>0</v>
      </c>
      <c r="Q62" s="11">
        <f>'2. Tulud-kulud projektiga'!Q61-'3. Tulud-kulud projektita'!Q62</f>
        <v>0</v>
      </c>
      <c r="R62" s="11">
        <f>'2. Tulud-kulud projektiga'!R61-'3. Tulud-kulud projektita'!R62</f>
        <v>0</v>
      </c>
      <c r="S62" s="11">
        <f>'2. Tulud-kulud projektiga'!S61-'3. Tulud-kulud projektita'!S62</f>
        <v>0</v>
      </c>
      <c r="T62" s="11">
        <f>'2. Tulud-kulud projektiga'!T61-'3. Tulud-kulud projektita'!T62</f>
        <v>0</v>
      </c>
      <c r="U62" s="11">
        <f>'2. Tulud-kulud projektiga'!U61-'3. Tulud-kulud projektita'!U62</f>
        <v>0</v>
      </c>
      <c r="V62" s="11">
        <f>'2. Tulud-kulud projektiga'!V61-'3. Tulud-kulud projektita'!V62</f>
        <v>0</v>
      </c>
      <c r="W62" s="11">
        <f>'2. Tulud-kulud projektiga'!W61-'3. Tulud-kulud projektita'!W62</f>
        <v>0</v>
      </c>
      <c r="X62" s="11">
        <f>'2. Tulud-kulud projektiga'!X61-'3. Tulud-kulud projektita'!X62</f>
        <v>0</v>
      </c>
      <c r="Y62" s="11">
        <f>'2. Tulud-kulud projektiga'!Y61-'3. Tulud-kulud projektita'!Y62</f>
        <v>0</v>
      </c>
      <c r="Z62" s="11">
        <f>'2. Tulud-kulud projektiga'!Z61-'3. Tulud-kulud projektita'!Z62</f>
        <v>0</v>
      </c>
      <c r="AA62" s="11">
        <f>'2. Tulud-kulud projektiga'!AA61-'3. Tulud-kulud projektita'!AA62</f>
        <v>0</v>
      </c>
      <c r="AB62" s="11">
        <f>'2. Tulud-kulud projektiga'!AB61-'3. Tulud-kulud projektita'!AB62</f>
        <v>0</v>
      </c>
      <c r="AC62" s="24"/>
      <c r="AD62" s="24"/>
      <c r="AE62" s="25"/>
    </row>
    <row r="63" spans="1:31" x14ac:dyDescent="0.25">
      <c r="A63" s="496"/>
      <c r="B63" s="98" t="str">
        <f>'2. Tulud-kulud projektiga'!B62</f>
        <v>Üldkulu 6</v>
      </c>
      <c r="C63" s="99" t="s">
        <v>3</v>
      </c>
      <c r="D63" s="11">
        <f>'2. Tulud-kulud projektiga'!D62-'3. Tulud-kulud projektita'!D63</f>
        <v>0</v>
      </c>
      <c r="E63" s="11">
        <f>'2. Tulud-kulud projektiga'!E62-'3. Tulud-kulud projektita'!E63</f>
        <v>0</v>
      </c>
      <c r="F63" s="11">
        <f>'2. Tulud-kulud projektiga'!F62-'3. Tulud-kulud projektita'!F63</f>
        <v>0</v>
      </c>
      <c r="G63" s="11">
        <f>'2. Tulud-kulud projektiga'!G62-'3. Tulud-kulud projektita'!G63</f>
        <v>0</v>
      </c>
      <c r="H63" s="11">
        <f>'2. Tulud-kulud projektiga'!H62-'3. Tulud-kulud projektita'!H63</f>
        <v>0</v>
      </c>
      <c r="I63" s="11">
        <f>'2. Tulud-kulud projektiga'!I62-'3. Tulud-kulud projektita'!I63</f>
        <v>0</v>
      </c>
      <c r="J63" s="11">
        <f>'2. Tulud-kulud projektiga'!J62-'3. Tulud-kulud projektita'!J63</f>
        <v>0</v>
      </c>
      <c r="K63" s="11">
        <f>'2. Tulud-kulud projektiga'!K62-'3. Tulud-kulud projektita'!K63</f>
        <v>0</v>
      </c>
      <c r="L63" s="11">
        <f>'2. Tulud-kulud projektiga'!L62-'3. Tulud-kulud projektita'!L63</f>
        <v>0</v>
      </c>
      <c r="M63" s="11">
        <f>'2. Tulud-kulud projektiga'!M62-'3. Tulud-kulud projektita'!M63</f>
        <v>0</v>
      </c>
      <c r="N63" s="11">
        <f>'2. Tulud-kulud projektiga'!N62-'3. Tulud-kulud projektita'!N63</f>
        <v>0</v>
      </c>
      <c r="O63" s="11">
        <f>'2. Tulud-kulud projektiga'!O62-'3. Tulud-kulud projektita'!O63</f>
        <v>0</v>
      </c>
      <c r="P63" s="11">
        <f>'2. Tulud-kulud projektiga'!P62-'3. Tulud-kulud projektita'!P63</f>
        <v>0</v>
      </c>
      <c r="Q63" s="11">
        <f>'2. Tulud-kulud projektiga'!Q62-'3. Tulud-kulud projektita'!Q63</f>
        <v>0</v>
      </c>
      <c r="R63" s="11">
        <f>'2. Tulud-kulud projektiga'!R62-'3. Tulud-kulud projektita'!R63</f>
        <v>0</v>
      </c>
      <c r="S63" s="11">
        <f>'2. Tulud-kulud projektiga'!S62-'3. Tulud-kulud projektita'!S63</f>
        <v>0</v>
      </c>
      <c r="T63" s="11">
        <f>'2. Tulud-kulud projektiga'!T62-'3. Tulud-kulud projektita'!T63</f>
        <v>0</v>
      </c>
      <c r="U63" s="11">
        <f>'2. Tulud-kulud projektiga'!U62-'3. Tulud-kulud projektita'!U63</f>
        <v>0</v>
      </c>
      <c r="V63" s="11">
        <f>'2. Tulud-kulud projektiga'!V62-'3. Tulud-kulud projektita'!V63</f>
        <v>0</v>
      </c>
      <c r="W63" s="11">
        <f>'2. Tulud-kulud projektiga'!W62-'3. Tulud-kulud projektita'!W63</f>
        <v>0</v>
      </c>
      <c r="X63" s="11">
        <f>'2. Tulud-kulud projektiga'!X62-'3. Tulud-kulud projektita'!X63</f>
        <v>0</v>
      </c>
      <c r="Y63" s="11">
        <f>'2. Tulud-kulud projektiga'!Y62-'3. Tulud-kulud projektita'!Y63</f>
        <v>0</v>
      </c>
      <c r="Z63" s="11">
        <f>'2. Tulud-kulud projektiga'!Z62-'3. Tulud-kulud projektita'!Z63</f>
        <v>0</v>
      </c>
      <c r="AA63" s="11">
        <f>'2. Tulud-kulud projektiga'!AA62-'3. Tulud-kulud projektita'!AA63</f>
        <v>0</v>
      </c>
      <c r="AB63" s="11">
        <f>'2. Tulud-kulud projektiga'!AB62-'3. Tulud-kulud projektita'!AB63</f>
        <v>0</v>
      </c>
      <c r="AC63" s="24"/>
      <c r="AD63" s="24"/>
      <c r="AE63" s="25"/>
    </row>
    <row r="64" spans="1:31" x14ac:dyDescent="0.25">
      <c r="A64" s="496"/>
      <c r="B64" s="98" t="str">
        <f>'2. Tulud-kulud projektiga'!B63</f>
        <v>Üldkulu 7</v>
      </c>
      <c r="C64" s="99" t="s">
        <v>3</v>
      </c>
      <c r="D64" s="11">
        <f>'2. Tulud-kulud projektiga'!D63-'3. Tulud-kulud projektita'!D64</f>
        <v>0</v>
      </c>
      <c r="E64" s="11">
        <f>'2. Tulud-kulud projektiga'!E63-'3. Tulud-kulud projektita'!E64</f>
        <v>0</v>
      </c>
      <c r="F64" s="11">
        <f>'2. Tulud-kulud projektiga'!F63-'3. Tulud-kulud projektita'!F64</f>
        <v>0</v>
      </c>
      <c r="G64" s="11">
        <f>'2. Tulud-kulud projektiga'!G63-'3. Tulud-kulud projektita'!G64</f>
        <v>0</v>
      </c>
      <c r="H64" s="11">
        <f>'2. Tulud-kulud projektiga'!H63-'3. Tulud-kulud projektita'!H64</f>
        <v>0</v>
      </c>
      <c r="I64" s="11">
        <f>'2. Tulud-kulud projektiga'!I63-'3. Tulud-kulud projektita'!I64</f>
        <v>0</v>
      </c>
      <c r="J64" s="11">
        <f>'2. Tulud-kulud projektiga'!J63-'3. Tulud-kulud projektita'!J64</f>
        <v>0</v>
      </c>
      <c r="K64" s="11">
        <f>'2. Tulud-kulud projektiga'!K63-'3. Tulud-kulud projektita'!K64</f>
        <v>0</v>
      </c>
      <c r="L64" s="11">
        <f>'2. Tulud-kulud projektiga'!L63-'3. Tulud-kulud projektita'!L64</f>
        <v>0</v>
      </c>
      <c r="M64" s="11">
        <f>'2. Tulud-kulud projektiga'!M63-'3. Tulud-kulud projektita'!M64</f>
        <v>0</v>
      </c>
      <c r="N64" s="11">
        <f>'2. Tulud-kulud projektiga'!N63-'3. Tulud-kulud projektita'!N64</f>
        <v>0</v>
      </c>
      <c r="O64" s="11">
        <f>'2. Tulud-kulud projektiga'!O63-'3. Tulud-kulud projektita'!O64</f>
        <v>0</v>
      </c>
      <c r="P64" s="11">
        <f>'2. Tulud-kulud projektiga'!P63-'3. Tulud-kulud projektita'!P64</f>
        <v>0</v>
      </c>
      <c r="Q64" s="11">
        <f>'2. Tulud-kulud projektiga'!Q63-'3. Tulud-kulud projektita'!Q64</f>
        <v>0</v>
      </c>
      <c r="R64" s="11">
        <f>'2. Tulud-kulud projektiga'!R63-'3. Tulud-kulud projektita'!R64</f>
        <v>0</v>
      </c>
      <c r="S64" s="11">
        <f>'2. Tulud-kulud projektiga'!S63-'3. Tulud-kulud projektita'!S64</f>
        <v>0</v>
      </c>
      <c r="T64" s="11">
        <f>'2. Tulud-kulud projektiga'!T63-'3. Tulud-kulud projektita'!T64</f>
        <v>0</v>
      </c>
      <c r="U64" s="11">
        <f>'2. Tulud-kulud projektiga'!U63-'3. Tulud-kulud projektita'!U64</f>
        <v>0</v>
      </c>
      <c r="V64" s="11">
        <f>'2. Tulud-kulud projektiga'!V63-'3. Tulud-kulud projektita'!V64</f>
        <v>0</v>
      </c>
      <c r="W64" s="11">
        <f>'2. Tulud-kulud projektiga'!W63-'3. Tulud-kulud projektita'!W64</f>
        <v>0</v>
      </c>
      <c r="X64" s="11">
        <f>'2. Tulud-kulud projektiga'!X63-'3. Tulud-kulud projektita'!X64</f>
        <v>0</v>
      </c>
      <c r="Y64" s="11">
        <f>'2. Tulud-kulud projektiga'!Y63-'3. Tulud-kulud projektita'!Y64</f>
        <v>0</v>
      </c>
      <c r="Z64" s="11">
        <f>'2. Tulud-kulud projektiga'!Z63-'3. Tulud-kulud projektita'!Z64</f>
        <v>0</v>
      </c>
      <c r="AA64" s="11">
        <f>'2. Tulud-kulud projektiga'!AA63-'3. Tulud-kulud projektita'!AA64</f>
        <v>0</v>
      </c>
      <c r="AB64" s="11">
        <f>'2. Tulud-kulud projektiga'!AB63-'3. Tulud-kulud projektita'!AB64</f>
        <v>0</v>
      </c>
      <c r="AC64" s="24"/>
      <c r="AD64" s="24"/>
      <c r="AE64" s="25"/>
    </row>
    <row r="65" spans="1:31" x14ac:dyDescent="0.25">
      <c r="A65" s="496"/>
      <c r="B65" s="98" t="str">
        <f>'2. Tulud-kulud projektiga'!B64</f>
        <v>Üldkulu 8</v>
      </c>
      <c r="C65" s="99" t="s">
        <v>3</v>
      </c>
      <c r="D65" s="11">
        <f>'2. Tulud-kulud projektiga'!D64-'3. Tulud-kulud projektita'!D65</f>
        <v>0</v>
      </c>
      <c r="E65" s="11">
        <f>'2. Tulud-kulud projektiga'!E64-'3. Tulud-kulud projektita'!E65</f>
        <v>0</v>
      </c>
      <c r="F65" s="11">
        <f>'2. Tulud-kulud projektiga'!F64-'3. Tulud-kulud projektita'!F65</f>
        <v>0</v>
      </c>
      <c r="G65" s="11">
        <f>'2. Tulud-kulud projektiga'!G64-'3. Tulud-kulud projektita'!G65</f>
        <v>0</v>
      </c>
      <c r="H65" s="11">
        <f>'2. Tulud-kulud projektiga'!H64-'3. Tulud-kulud projektita'!H65</f>
        <v>0</v>
      </c>
      <c r="I65" s="11">
        <f>'2. Tulud-kulud projektiga'!I64-'3. Tulud-kulud projektita'!I65</f>
        <v>0</v>
      </c>
      <c r="J65" s="11">
        <f>'2. Tulud-kulud projektiga'!J64-'3. Tulud-kulud projektita'!J65</f>
        <v>0</v>
      </c>
      <c r="K65" s="11">
        <f>'2. Tulud-kulud projektiga'!K64-'3. Tulud-kulud projektita'!K65</f>
        <v>0</v>
      </c>
      <c r="L65" s="11">
        <f>'2. Tulud-kulud projektiga'!L64-'3. Tulud-kulud projektita'!L65</f>
        <v>0</v>
      </c>
      <c r="M65" s="11">
        <f>'2. Tulud-kulud projektiga'!M64-'3. Tulud-kulud projektita'!M65</f>
        <v>0</v>
      </c>
      <c r="N65" s="11">
        <f>'2. Tulud-kulud projektiga'!N64-'3. Tulud-kulud projektita'!N65</f>
        <v>0</v>
      </c>
      <c r="O65" s="11">
        <f>'2. Tulud-kulud projektiga'!O64-'3. Tulud-kulud projektita'!O65</f>
        <v>0</v>
      </c>
      <c r="P65" s="11">
        <f>'2. Tulud-kulud projektiga'!P64-'3. Tulud-kulud projektita'!P65</f>
        <v>0</v>
      </c>
      <c r="Q65" s="11">
        <f>'2. Tulud-kulud projektiga'!Q64-'3. Tulud-kulud projektita'!Q65</f>
        <v>0</v>
      </c>
      <c r="R65" s="11">
        <f>'2. Tulud-kulud projektiga'!R64-'3. Tulud-kulud projektita'!R65</f>
        <v>0</v>
      </c>
      <c r="S65" s="11">
        <f>'2. Tulud-kulud projektiga'!S64-'3. Tulud-kulud projektita'!S65</f>
        <v>0</v>
      </c>
      <c r="T65" s="11">
        <f>'2. Tulud-kulud projektiga'!T64-'3. Tulud-kulud projektita'!T65</f>
        <v>0</v>
      </c>
      <c r="U65" s="11">
        <f>'2. Tulud-kulud projektiga'!U64-'3. Tulud-kulud projektita'!U65</f>
        <v>0</v>
      </c>
      <c r="V65" s="11">
        <f>'2. Tulud-kulud projektiga'!V64-'3. Tulud-kulud projektita'!V65</f>
        <v>0</v>
      </c>
      <c r="W65" s="11">
        <f>'2. Tulud-kulud projektiga'!W64-'3. Tulud-kulud projektita'!W65</f>
        <v>0</v>
      </c>
      <c r="X65" s="11">
        <f>'2. Tulud-kulud projektiga'!X64-'3. Tulud-kulud projektita'!X65</f>
        <v>0</v>
      </c>
      <c r="Y65" s="11">
        <f>'2. Tulud-kulud projektiga'!Y64-'3. Tulud-kulud projektita'!Y65</f>
        <v>0</v>
      </c>
      <c r="Z65" s="11">
        <f>'2. Tulud-kulud projektiga'!Z64-'3. Tulud-kulud projektita'!Z65</f>
        <v>0</v>
      </c>
      <c r="AA65" s="11">
        <f>'2. Tulud-kulud projektiga'!AA64-'3. Tulud-kulud projektita'!AA65</f>
        <v>0</v>
      </c>
      <c r="AB65" s="11">
        <f>'2. Tulud-kulud projektiga'!AB64-'3. Tulud-kulud projektita'!AB65</f>
        <v>0</v>
      </c>
      <c r="AC65" s="24"/>
      <c r="AD65" s="24"/>
      <c r="AE65" s="25"/>
    </row>
    <row r="66" spans="1:31" x14ac:dyDescent="0.25">
      <c r="A66" s="496"/>
      <c r="B66" s="98" t="str">
        <f>'2. Tulud-kulud projektiga'!B65</f>
        <v>Üldkulu 9</v>
      </c>
      <c r="C66" s="99" t="s">
        <v>3</v>
      </c>
      <c r="D66" s="11">
        <f>'2. Tulud-kulud projektiga'!D65-'3. Tulud-kulud projektita'!D66</f>
        <v>0</v>
      </c>
      <c r="E66" s="11">
        <f>'2. Tulud-kulud projektiga'!E65-'3. Tulud-kulud projektita'!E66</f>
        <v>0</v>
      </c>
      <c r="F66" s="11">
        <f>'2. Tulud-kulud projektiga'!F65-'3. Tulud-kulud projektita'!F66</f>
        <v>0</v>
      </c>
      <c r="G66" s="11">
        <f>'2. Tulud-kulud projektiga'!G65-'3. Tulud-kulud projektita'!G66</f>
        <v>0</v>
      </c>
      <c r="H66" s="11">
        <f>'2. Tulud-kulud projektiga'!H65-'3. Tulud-kulud projektita'!H66</f>
        <v>0</v>
      </c>
      <c r="I66" s="11">
        <f>'2. Tulud-kulud projektiga'!I65-'3. Tulud-kulud projektita'!I66</f>
        <v>0</v>
      </c>
      <c r="J66" s="11">
        <f>'2. Tulud-kulud projektiga'!J65-'3. Tulud-kulud projektita'!J66</f>
        <v>0</v>
      </c>
      <c r="K66" s="11">
        <f>'2. Tulud-kulud projektiga'!K65-'3. Tulud-kulud projektita'!K66</f>
        <v>0</v>
      </c>
      <c r="L66" s="11">
        <f>'2. Tulud-kulud projektiga'!L65-'3. Tulud-kulud projektita'!L66</f>
        <v>0</v>
      </c>
      <c r="M66" s="11">
        <f>'2. Tulud-kulud projektiga'!M65-'3. Tulud-kulud projektita'!M66</f>
        <v>0</v>
      </c>
      <c r="N66" s="11">
        <f>'2. Tulud-kulud projektiga'!N65-'3. Tulud-kulud projektita'!N66</f>
        <v>0</v>
      </c>
      <c r="O66" s="11">
        <f>'2. Tulud-kulud projektiga'!O65-'3. Tulud-kulud projektita'!O66</f>
        <v>0</v>
      </c>
      <c r="P66" s="11">
        <f>'2. Tulud-kulud projektiga'!P65-'3. Tulud-kulud projektita'!P66</f>
        <v>0</v>
      </c>
      <c r="Q66" s="11">
        <f>'2. Tulud-kulud projektiga'!Q65-'3. Tulud-kulud projektita'!Q66</f>
        <v>0</v>
      </c>
      <c r="R66" s="11">
        <f>'2. Tulud-kulud projektiga'!R65-'3. Tulud-kulud projektita'!R66</f>
        <v>0</v>
      </c>
      <c r="S66" s="11">
        <f>'2. Tulud-kulud projektiga'!S65-'3. Tulud-kulud projektita'!S66</f>
        <v>0</v>
      </c>
      <c r="T66" s="11">
        <f>'2. Tulud-kulud projektiga'!T65-'3. Tulud-kulud projektita'!T66</f>
        <v>0</v>
      </c>
      <c r="U66" s="11">
        <f>'2. Tulud-kulud projektiga'!U65-'3. Tulud-kulud projektita'!U66</f>
        <v>0</v>
      </c>
      <c r="V66" s="11">
        <f>'2. Tulud-kulud projektiga'!V65-'3. Tulud-kulud projektita'!V66</f>
        <v>0</v>
      </c>
      <c r="W66" s="11">
        <f>'2. Tulud-kulud projektiga'!W65-'3. Tulud-kulud projektita'!W66</f>
        <v>0</v>
      </c>
      <c r="X66" s="11">
        <f>'2. Tulud-kulud projektiga'!X65-'3. Tulud-kulud projektita'!X66</f>
        <v>0</v>
      </c>
      <c r="Y66" s="11">
        <f>'2. Tulud-kulud projektiga'!Y65-'3. Tulud-kulud projektita'!Y66</f>
        <v>0</v>
      </c>
      <c r="Z66" s="11">
        <f>'2. Tulud-kulud projektiga'!Z65-'3. Tulud-kulud projektita'!Z66</f>
        <v>0</v>
      </c>
      <c r="AA66" s="11">
        <f>'2. Tulud-kulud projektiga'!AA65-'3. Tulud-kulud projektita'!AA66</f>
        <v>0</v>
      </c>
      <c r="AB66" s="11">
        <f>'2. Tulud-kulud projektiga'!AB65-'3. Tulud-kulud projektita'!AB66</f>
        <v>0</v>
      </c>
      <c r="AC66" s="24"/>
      <c r="AD66" s="24"/>
      <c r="AE66" s="25"/>
    </row>
    <row r="67" spans="1:31" x14ac:dyDescent="0.25">
      <c r="A67" s="496"/>
      <c r="B67" s="98" t="str">
        <f>'2. Tulud-kulud projektiga'!B66</f>
        <v>Üldkulu 10</v>
      </c>
      <c r="C67" s="99" t="s">
        <v>3</v>
      </c>
      <c r="D67" s="11">
        <f>'2. Tulud-kulud projektiga'!D66-'3. Tulud-kulud projektita'!D67</f>
        <v>0</v>
      </c>
      <c r="E67" s="11">
        <f>'2. Tulud-kulud projektiga'!E66-'3. Tulud-kulud projektita'!E67</f>
        <v>0</v>
      </c>
      <c r="F67" s="11">
        <f>'2. Tulud-kulud projektiga'!F66-'3. Tulud-kulud projektita'!F67</f>
        <v>0</v>
      </c>
      <c r="G67" s="11">
        <f>'2. Tulud-kulud projektiga'!G66-'3. Tulud-kulud projektita'!G67</f>
        <v>0</v>
      </c>
      <c r="H67" s="11">
        <f>'2. Tulud-kulud projektiga'!H66-'3. Tulud-kulud projektita'!H67</f>
        <v>0</v>
      </c>
      <c r="I67" s="11">
        <f>'2. Tulud-kulud projektiga'!I66-'3. Tulud-kulud projektita'!I67</f>
        <v>0</v>
      </c>
      <c r="J67" s="11">
        <f>'2. Tulud-kulud projektiga'!J66-'3. Tulud-kulud projektita'!J67</f>
        <v>0</v>
      </c>
      <c r="K67" s="11">
        <f>'2. Tulud-kulud projektiga'!K66-'3. Tulud-kulud projektita'!K67</f>
        <v>0</v>
      </c>
      <c r="L67" s="11">
        <f>'2. Tulud-kulud projektiga'!L66-'3. Tulud-kulud projektita'!L67</f>
        <v>0</v>
      </c>
      <c r="M67" s="11">
        <f>'2. Tulud-kulud projektiga'!M66-'3. Tulud-kulud projektita'!M67</f>
        <v>0</v>
      </c>
      <c r="N67" s="11">
        <f>'2. Tulud-kulud projektiga'!N66-'3. Tulud-kulud projektita'!N67</f>
        <v>0</v>
      </c>
      <c r="O67" s="11">
        <f>'2. Tulud-kulud projektiga'!O66-'3. Tulud-kulud projektita'!O67</f>
        <v>0</v>
      </c>
      <c r="P67" s="11">
        <f>'2. Tulud-kulud projektiga'!P66-'3. Tulud-kulud projektita'!P67</f>
        <v>0</v>
      </c>
      <c r="Q67" s="11">
        <f>'2. Tulud-kulud projektiga'!Q66-'3. Tulud-kulud projektita'!Q67</f>
        <v>0</v>
      </c>
      <c r="R67" s="11">
        <f>'2. Tulud-kulud projektiga'!R66-'3. Tulud-kulud projektita'!R67</f>
        <v>0</v>
      </c>
      <c r="S67" s="11">
        <f>'2. Tulud-kulud projektiga'!S66-'3. Tulud-kulud projektita'!S67</f>
        <v>0</v>
      </c>
      <c r="T67" s="11">
        <f>'2. Tulud-kulud projektiga'!T66-'3. Tulud-kulud projektita'!T67</f>
        <v>0</v>
      </c>
      <c r="U67" s="11">
        <f>'2. Tulud-kulud projektiga'!U66-'3. Tulud-kulud projektita'!U67</f>
        <v>0</v>
      </c>
      <c r="V67" s="11">
        <f>'2. Tulud-kulud projektiga'!V66-'3. Tulud-kulud projektita'!V67</f>
        <v>0</v>
      </c>
      <c r="W67" s="11">
        <f>'2. Tulud-kulud projektiga'!W66-'3. Tulud-kulud projektita'!W67</f>
        <v>0</v>
      </c>
      <c r="X67" s="11">
        <f>'2. Tulud-kulud projektiga'!X66-'3. Tulud-kulud projektita'!X67</f>
        <v>0</v>
      </c>
      <c r="Y67" s="11">
        <f>'2. Tulud-kulud projektiga'!Y66-'3. Tulud-kulud projektita'!Y67</f>
        <v>0</v>
      </c>
      <c r="Z67" s="11">
        <f>'2. Tulud-kulud projektiga'!Z66-'3. Tulud-kulud projektita'!Z67</f>
        <v>0</v>
      </c>
      <c r="AA67" s="11">
        <f>'2. Tulud-kulud projektiga'!AA66-'3. Tulud-kulud projektita'!AA67</f>
        <v>0</v>
      </c>
      <c r="AB67" s="11">
        <f>'2. Tulud-kulud projektiga'!AB66-'3. Tulud-kulud projektita'!AB67</f>
        <v>0</v>
      </c>
      <c r="AC67" s="24"/>
      <c r="AD67" s="24"/>
      <c r="AE67" s="25"/>
    </row>
    <row r="68" spans="1:31" hidden="1" outlineLevel="1" x14ac:dyDescent="0.25">
      <c r="A68" s="496"/>
      <c r="B68" s="98" t="str">
        <f>'2. Tulud-kulud projektiga'!B67</f>
        <v>Üldkulu 11</v>
      </c>
      <c r="C68" s="99" t="s">
        <v>3</v>
      </c>
      <c r="D68" s="11">
        <f>'2. Tulud-kulud projektiga'!D67-'3. Tulud-kulud projektita'!D68</f>
        <v>0</v>
      </c>
      <c r="E68" s="11">
        <f>'2. Tulud-kulud projektiga'!E67-'3. Tulud-kulud projektita'!E68</f>
        <v>0</v>
      </c>
      <c r="F68" s="11">
        <f>'2. Tulud-kulud projektiga'!F67-'3. Tulud-kulud projektita'!F68</f>
        <v>0</v>
      </c>
      <c r="G68" s="11">
        <f>'2. Tulud-kulud projektiga'!G67-'3. Tulud-kulud projektita'!G68</f>
        <v>0</v>
      </c>
      <c r="H68" s="11">
        <f>'2. Tulud-kulud projektiga'!H67-'3. Tulud-kulud projektita'!H68</f>
        <v>0</v>
      </c>
      <c r="I68" s="11">
        <f>'2. Tulud-kulud projektiga'!I67-'3. Tulud-kulud projektita'!I68</f>
        <v>0</v>
      </c>
      <c r="J68" s="11">
        <f>'2. Tulud-kulud projektiga'!J67-'3. Tulud-kulud projektita'!J68</f>
        <v>0</v>
      </c>
      <c r="K68" s="11">
        <f>'2. Tulud-kulud projektiga'!K67-'3. Tulud-kulud projektita'!K68</f>
        <v>0</v>
      </c>
      <c r="L68" s="11">
        <f>'2. Tulud-kulud projektiga'!L67-'3. Tulud-kulud projektita'!L68</f>
        <v>0</v>
      </c>
      <c r="M68" s="11">
        <f>'2. Tulud-kulud projektiga'!M67-'3. Tulud-kulud projektita'!M68</f>
        <v>0</v>
      </c>
      <c r="N68" s="11">
        <f>'2. Tulud-kulud projektiga'!N67-'3. Tulud-kulud projektita'!N68</f>
        <v>0</v>
      </c>
      <c r="O68" s="11">
        <f>'2. Tulud-kulud projektiga'!O67-'3. Tulud-kulud projektita'!O68</f>
        <v>0</v>
      </c>
      <c r="P68" s="11">
        <f>'2. Tulud-kulud projektiga'!P67-'3. Tulud-kulud projektita'!P68</f>
        <v>0</v>
      </c>
      <c r="Q68" s="11">
        <f>'2. Tulud-kulud projektiga'!Q67-'3. Tulud-kulud projektita'!Q68</f>
        <v>0</v>
      </c>
      <c r="R68" s="11">
        <f>'2. Tulud-kulud projektiga'!R67-'3. Tulud-kulud projektita'!R68</f>
        <v>0</v>
      </c>
      <c r="S68" s="11">
        <f>'2. Tulud-kulud projektiga'!S67-'3. Tulud-kulud projektita'!S68</f>
        <v>0</v>
      </c>
      <c r="T68" s="11">
        <f>'2. Tulud-kulud projektiga'!T67-'3. Tulud-kulud projektita'!T68</f>
        <v>0</v>
      </c>
      <c r="U68" s="11">
        <f>'2. Tulud-kulud projektiga'!U67-'3. Tulud-kulud projektita'!U68</f>
        <v>0</v>
      </c>
      <c r="V68" s="11">
        <f>'2. Tulud-kulud projektiga'!V67-'3. Tulud-kulud projektita'!V68</f>
        <v>0</v>
      </c>
      <c r="W68" s="11">
        <f>'2. Tulud-kulud projektiga'!W67-'3. Tulud-kulud projektita'!W68</f>
        <v>0</v>
      </c>
      <c r="X68" s="11">
        <f>'2. Tulud-kulud projektiga'!X67-'3. Tulud-kulud projektita'!X68</f>
        <v>0</v>
      </c>
      <c r="Y68" s="11">
        <f>'2. Tulud-kulud projektiga'!Y67-'3. Tulud-kulud projektita'!Y68</f>
        <v>0</v>
      </c>
      <c r="Z68" s="11">
        <f>'2. Tulud-kulud projektiga'!Z67-'3. Tulud-kulud projektita'!Z68</f>
        <v>0</v>
      </c>
      <c r="AA68" s="11">
        <f>'2. Tulud-kulud projektiga'!AA67-'3. Tulud-kulud projektita'!AA68</f>
        <v>0</v>
      </c>
      <c r="AB68" s="11">
        <f>'2. Tulud-kulud projektiga'!AB67-'3. Tulud-kulud projektita'!AB68</f>
        <v>0</v>
      </c>
      <c r="AC68" s="24"/>
      <c r="AD68" s="24"/>
      <c r="AE68" s="25"/>
    </row>
    <row r="69" spans="1:31" hidden="1" outlineLevel="1" x14ac:dyDescent="0.25">
      <c r="A69" s="496"/>
      <c r="B69" s="98" t="str">
        <f>'2. Tulud-kulud projektiga'!B68</f>
        <v>Üldkulu 12</v>
      </c>
      <c r="C69" s="99" t="s">
        <v>3</v>
      </c>
      <c r="D69" s="11">
        <f>'2. Tulud-kulud projektiga'!D68-'3. Tulud-kulud projektita'!D69</f>
        <v>0</v>
      </c>
      <c r="E69" s="11">
        <f>'2. Tulud-kulud projektiga'!E68-'3. Tulud-kulud projektita'!E69</f>
        <v>0</v>
      </c>
      <c r="F69" s="11">
        <f>'2. Tulud-kulud projektiga'!F68-'3. Tulud-kulud projektita'!F69</f>
        <v>0</v>
      </c>
      <c r="G69" s="11">
        <f>'2. Tulud-kulud projektiga'!G68-'3. Tulud-kulud projektita'!G69</f>
        <v>0</v>
      </c>
      <c r="H69" s="11">
        <f>'2. Tulud-kulud projektiga'!H68-'3. Tulud-kulud projektita'!H69</f>
        <v>0</v>
      </c>
      <c r="I69" s="11">
        <f>'2. Tulud-kulud projektiga'!I68-'3. Tulud-kulud projektita'!I69</f>
        <v>0</v>
      </c>
      <c r="J69" s="11">
        <f>'2. Tulud-kulud projektiga'!J68-'3. Tulud-kulud projektita'!J69</f>
        <v>0</v>
      </c>
      <c r="K69" s="11">
        <f>'2. Tulud-kulud projektiga'!K68-'3. Tulud-kulud projektita'!K69</f>
        <v>0</v>
      </c>
      <c r="L69" s="11">
        <f>'2. Tulud-kulud projektiga'!L68-'3. Tulud-kulud projektita'!L69</f>
        <v>0</v>
      </c>
      <c r="M69" s="11">
        <f>'2. Tulud-kulud projektiga'!M68-'3. Tulud-kulud projektita'!M69</f>
        <v>0</v>
      </c>
      <c r="N69" s="11">
        <f>'2. Tulud-kulud projektiga'!N68-'3. Tulud-kulud projektita'!N69</f>
        <v>0</v>
      </c>
      <c r="O69" s="11">
        <f>'2. Tulud-kulud projektiga'!O68-'3. Tulud-kulud projektita'!O69</f>
        <v>0</v>
      </c>
      <c r="P69" s="11">
        <f>'2. Tulud-kulud projektiga'!P68-'3. Tulud-kulud projektita'!P69</f>
        <v>0</v>
      </c>
      <c r="Q69" s="11">
        <f>'2. Tulud-kulud projektiga'!Q68-'3. Tulud-kulud projektita'!Q69</f>
        <v>0</v>
      </c>
      <c r="R69" s="11">
        <f>'2. Tulud-kulud projektiga'!R68-'3. Tulud-kulud projektita'!R69</f>
        <v>0</v>
      </c>
      <c r="S69" s="11">
        <f>'2. Tulud-kulud projektiga'!S68-'3. Tulud-kulud projektita'!S69</f>
        <v>0</v>
      </c>
      <c r="T69" s="11">
        <f>'2. Tulud-kulud projektiga'!T68-'3. Tulud-kulud projektita'!T69</f>
        <v>0</v>
      </c>
      <c r="U69" s="11">
        <f>'2. Tulud-kulud projektiga'!U68-'3. Tulud-kulud projektita'!U69</f>
        <v>0</v>
      </c>
      <c r="V69" s="11">
        <f>'2. Tulud-kulud projektiga'!V68-'3. Tulud-kulud projektita'!V69</f>
        <v>0</v>
      </c>
      <c r="W69" s="11">
        <f>'2. Tulud-kulud projektiga'!W68-'3. Tulud-kulud projektita'!W69</f>
        <v>0</v>
      </c>
      <c r="X69" s="11">
        <f>'2. Tulud-kulud projektiga'!X68-'3. Tulud-kulud projektita'!X69</f>
        <v>0</v>
      </c>
      <c r="Y69" s="11">
        <f>'2. Tulud-kulud projektiga'!Y68-'3. Tulud-kulud projektita'!Y69</f>
        <v>0</v>
      </c>
      <c r="Z69" s="11">
        <f>'2. Tulud-kulud projektiga'!Z68-'3. Tulud-kulud projektita'!Z69</f>
        <v>0</v>
      </c>
      <c r="AA69" s="11">
        <f>'2. Tulud-kulud projektiga'!AA68-'3. Tulud-kulud projektita'!AA69</f>
        <v>0</v>
      </c>
      <c r="AB69" s="11">
        <f>'2. Tulud-kulud projektiga'!AB68-'3. Tulud-kulud projektita'!AB69</f>
        <v>0</v>
      </c>
      <c r="AC69" s="24"/>
      <c r="AD69" s="24"/>
      <c r="AE69" s="25"/>
    </row>
    <row r="70" spans="1:31" hidden="1" outlineLevel="1" x14ac:dyDescent="0.25">
      <c r="A70" s="496"/>
      <c r="B70" s="98" t="str">
        <f>'2. Tulud-kulud projektiga'!B69</f>
        <v>Üldkulu 13</v>
      </c>
      <c r="C70" s="99" t="s">
        <v>3</v>
      </c>
      <c r="D70" s="11">
        <f>'2. Tulud-kulud projektiga'!D69-'3. Tulud-kulud projektita'!D70</f>
        <v>0</v>
      </c>
      <c r="E70" s="11">
        <f>'2. Tulud-kulud projektiga'!E69-'3. Tulud-kulud projektita'!E70</f>
        <v>0</v>
      </c>
      <c r="F70" s="11">
        <f>'2. Tulud-kulud projektiga'!F69-'3. Tulud-kulud projektita'!F70</f>
        <v>0</v>
      </c>
      <c r="G70" s="11">
        <f>'2. Tulud-kulud projektiga'!G69-'3. Tulud-kulud projektita'!G70</f>
        <v>0</v>
      </c>
      <c r="H70" s="11">
        <f>'2. Tulud-kulud projektiga'!H69-'3. Tulud-kulud projektita'!H70</f>
        <v>0</v>
      </c>
      <c r="I70" s="11">
        <f>'2. Tulud-kulud projektiga'!I69-'3. Tulud-kulud projektita'!I70</f>
        <v>0</v>
      </c>
      <c r="J70" s="11">
        <f>'2. Tulud-kulud projektiga'!J69-'3. Tulud-kulud projektita'!J70</f>
        <v>0</v>
      </c>
      <c r="K70" s="11">
        <f>'2. Tulud-kulud projektiga'!K69-'3. Tulud-kulud projektita'!K70</f>
        <v>0</v>
      </c>
      <c r="L70" s="11">
        <f>'2. Tulud-kulud projektiga'!L69-'3. Tulud-kulud projektita'!L70</f>
        <v>0</v>
      </c>
      <c r="M70" s="11">
        <f>'2. Tulud-kulud projektiga'!M69-'3. Tulud-kulud projektita'!M70</f>
        <v>0</v>
      </c>
      <c r="N70" s="11">
        <f>'2. Tulud-kulud projektiga'!N69-'3. Tulud-kulud projektita'!N70</f>
        <v>0</v>
      </c>
      <c r="O70" s="11">
        <f>'2. Tulud-kulud projektiga'!O69-'3. Tulud-kulud projektita'!O70</f>
        <v>0</v>
      </c>
      <c r="P70" s="11">
        <f>'2. Tulud-kulud projektiga'!P69-'3. Tulud-kulud projektita'!P70</f>
        <v>0</v>
      </c>
      <c r="Q70" s="11">
        <f>'2. Tulud-kulud projektiga'!Q69-'3. Tulud-kulud projektita'!Q70</f>
        <v>0</v>
      </c>
      <c r="R70" s="11">
        <f>'2. Tulud-kulud projektiga'!R69-'3. Tulud-kulud projektita'!R70</f>
        <v>0</v>
      </c>
      <c r="S70" s="11">
        <f>'2. Tulud-kulud projektiga'!S69-'3. Tulud-kulud projektita'!S70</f>
        <v>0</v>
      </c>
      <c r="T70" s="11">
        <f>'2. Tulud-kulud projektiga'!T69-'3. Tulud-kulud projektita'!T70</f>
        <v>0</v>
      </c>
      <c r="U70" s="11">
        <f>'2. Tulud-kulud projektiga'!U69-'3. Tulud-kulud projektita'!U70</f>
        <v>0</v>
      </c>
      <c r="V70" s="11">
        <f>'2. Tulud-kulud projektiga'!V69-'3. Tulud-kulud projektita'!V70</f>
        <v>0</v>
      </c>
      <c r="W70" s="11">
        <f>'2. Tulud-kulud projektiga'!W69-'3. Tulud-kulud projektita'!W70</f>
        <v>0</v>
      </c>
      <c r="X70" s="11">
        <f>'2. Tulud-kulud projektiga'!X69-'3. Tulud-kulud projektita'!X70</f>
        <v>0</v>
      </c>
      <c r="Y70" s="11">
        <f>'2. Tulud-kulud projektiga'!Y69-'3. Tulud-kulud projektita'!Y70</f>
        <v>0</v>
      </c>
      <c r="Z70" s="11">
        <f>'2. Tulud-kulud projektiga'!Z69-'3. Tulud-kulud projektita'!Z70</f>
        <v>0</v>
      </c>
      <c r="AA70" s="11">
        <f>'2. Tulud-kulud projektiga'!AA69-'3. Tulud-kulud projektita'!AA70</f>
        <v>0</v>
      </c>
      <c r="AB70" s="11">
        <f>'2. Tulud-kulud projektiga'!AB69-'3. Tulud-kulud projektita'!AB70</f>
        <v>0</v>
      </c>
      <c r="AC70" s="24"/>
      <c r="AD70" s="24"/>
      <c r="AE70" s="25"/>
    </row>
    <row r="71" spans="1:31" hidden="1" outlineLevel="1" x14ac:dyDescent="0.25">
      <c r="A71" s="496"/>
      <c r="B71" s="98" t="str">
        <f>'2. Tulud-kulud projektiga'!B70</f>
        <v>Üldkulu 14</v>
      </c>
      <c r="C71" s="99" t="s">
        <v>3</v>
      </c>
      <c r="D71" s="11">
        <f>'2. Tulud-kulud projektiga'!D70-'3. Tulud-kulud projektita'!D71</f>
        <v>0</v>
      </c>
      <c r="E71" s="11">
        <f>'2. Tulud-kulud projektiga'!E70-'3. Tulud-kulud projektita'!E71</f>
        <v>0</v>
      </c>
      <c r="F71" s="11">
        <f>'2. Tulud-kulud projektiga'!F70-'3. Tulud-kulud projektita'!F71</f>
        <v>0</v>
      </c>
      <c r="G71" s="11">
        <f>'2. Tulud-kulud projektiga'!G70-'3. Tulud-kulud projektita'!G71</f>
        <v>0</v>
      </c>
      <c r="H71" s="11">
        <f>'2. Tulud-kulud projektiga'!H70-'3. Tulud-kulud projektita'!H71</f>
        <v>0</v>
      </c>
      <c r="I71" s="11">
        <f>'2. Tulud-kulud projektiga'!I70-'3. Tulud-kulud projektita'!I71</f>
        <v>0</v>
      </c>
      <c r="J71" s="11">
        <f>'2. Tulud-kulud projektiga'!J70-'3. Tulud-kulud projektita'!J71</f>
        <v>0</v>
      </c>
      <c r="K71" s="11">
        <f>'2. Tulud-kulud projektiga'!K70-'3. Tulud-kulud projektita'!K71</f>
        <v>0</v>
      </c>
      <c r="L71" s="11">
        <f>'2. Tulud-kulud projektiga'!L70-'3. Tulud-kulud projektita'!L71</f>
        <v>0</v>
      </c>
      <c r="M71" s="11">
        <f>'2. Tulud-kulud projektiga'!M70-'3. Tulud-kulud projektita'!M71</f>
        <v>0</v>
      </c>
      <c r="N71" s="11">
        <f>'2. Tulud-kulud projektiga'!N70-'3. Tulud-kulud projektita'!N71</f>
        <v>0</v>
      </c>
      <c r="O71" s="11">
        <f>'2. Tulud-kulud projektiga'!O70-'3. Tulud-kulud projektita'!O71</f>
        <v>0</v>
      </c>
      <c r="P71" s="11">
        <f>'2. Tulud-kulud projektiga'!P70-'3. Tulud-kulud projektita'!P71</f>
        <v>0</v>
      </c>
      <c r="Q71" s="11">
        <f>'2. Tulud-kulud projektiga'!Q70-'3. Tulud-kulud projektita'!Q71</f>
        <v>0</v>
      </c>
      <c r="R71" s="11">
        <f>'2. Tulud-kulud projektiga'!R70-'3. Tulud-kulud projektita'!R71</f>
        <v>0</v>
      </c>
      <c r="S71" s="11">
        <f>'2. Tulud-kulud projektiga'!S70-'3. Tulud-kulud projektita'!S71</f>
        <v>0</v>
      </c>
      <c r="T71" s="11">
        <f>'2. Tulud-kulud projektiga'!T70-'3. Tulud-kulud projektita'!T71</f>
        <v>0</v>
      </c>
      <c r="U71" s="11">
        <f>'2. Tulud-kulud projektiga'!U70-'3. Tulud-kulud projektita'!U71</f>
        <v>0</v>
      </c>
      <c r="V71" s="11">
        <f>'2. Tulud-kulud projektiga'!V70-'3. Tulud-kulud projektita'!V71</f>
        <v>0</v>
      </c>
      <c r="W71" s="11">
        <f>'2. Tulud-kulud projektiga'!W70-'3. Tulud-kulud projektita'!W71</f>
        <v>0</v>
      </c>
      <c r="X71" s="11">
        <f>'2. Tulud-kulud projektiga'!X70-'3. Tulud-kulud projektita'!X71</f>
        <v>0</v>
      </c>
      <c r="Y71" s="11">
        <f>'2. Tulud-kulud projektiga'!Y70-'3. Tulud-kulud projektita'!Y71</f>
        <v>0</v>
      </c>
      <c r="Z71" s="11">
        <f>'2. Tulud-kulud projektiga'!Z70-'3. Tulud-kulud projektita'!Z71</f>
        <v>0</v>
      </c>
      <c r="AA71" s="11">
        <f>'2. Tulud-kulud projektiga'!AA70-'3. Tulud-kulud projektita'!AA71</f>
        <v>0</v>
      </c>
      <c r="AB71" s="11">
        <f>'2. Tulud-kulud projektiga'!AB70-'3. Tulud-kulud projektita'!AB71</f>
        <v>0</v>
      </c>
      <c r="AC71" s="24"/>
      <c r="AD71" s="24"/>
      <c r="AE71" s="25"/>
    </row>
    <row r="72" spans="1:31" hidden="1" outlineLevel="1" x14ac:dyDescent="0.25">
      <c r="A72" s="496"/>
      <c r="B72" s="98" t="str">
        <f>'2. Tulud-kulud projektiga'!B71</f>
        <v>Üldkulu 15</v>
      </c>
      <c r="C72" s="99" t="s">
        <v>3</v>
      </c>
      <c r="D72" s="11">
        <f>'2. Tulud-kulud projektiga'!D71-'3. Tulud-kulud projektita'!D72</f>
        <v>0</v>
      </c>
      <c r="E72" s="11">
        <f>'2. Tulud-kulud projektiga'!E71-'3. Tulud-kulud projektita'!E72</f>
        <v>0</v>
      </c>
      <c r="F72" s="11">
        <f>'2. Tulud-kulud projektiga'!F71-'3. Tulud-kulud projektita'!F72</f>
        <v>0</v>
      </c>
      <c r="G72" s="11">
        <f>'2. Tulud-kulud projektiga'!G71-'3. Tulud-kulud projektita'!G72</f>
        <v>0</v>
      </c>
      <c r="H72" s="11">
        <f>'2. Tulud-kulud projektiga'!H71-'3. Tulud-kulud projektita'!H72</f>
        <v>0</v>
      </c>
      <c r="I72" s="11">
        <f>'2. Tulud-kulud projektiga'!I71-'3. Tulud-kulud projektita'!I72</f>
        <v>0</v>
      </c>
      <c r="J72" s="11">
        <f>'2. Tulud-kulud projektiga'!J71-'3. Tulud-kulud projektita'!J72</f>
        <v>0</v>
      </c>
      <c r="K72" s="11">
        <f>'2. Tulud-kulud projektiga'!K71-'3. Tulud-kulud projektita'!K72</f>
        <v>0</v>
      </c>
      <c r="L72" s="11">
        <f>'2. Tulud-kulud projektiga'!L71-'3. Tulud-kulud projektita'!L72</f>
        <v>0</v>
      </c>
      <c r="M72" s="11">
        <f>'2. Tulud-kulud projektiga'!M71-'3. Tulud-kulud projektita'!M72</f>
        <v>0</v>
      </c>
      <c r="N72" s="11">
        <f>'2. Tulud-kulud projektiga'!N71-'3. Tulud-kulud projektita'!N72</f>
        <v>0</v>
      </c>
      <c r="O72" s="11">
        <f>'2. Tulud-kulud projektiga'!O71-'3. Tulud-kulud projektita'!O72</f>
        <v>0</v>
      </c>
      <c r="P72" s="11">
        <f>'2. Tulud-kulud projektiga'!P71-'3. Tulud-kulud projektita'!P72</f>
        <v>0</v>
      </c>
      <c r="Q72" s="11">
        <f>'2. Tulud-kulud projektiga'!Q71-'3. Tulud-kulud projektita'!Q72</f>
        <v>0</v>
      </c>
      <c r="R72" s="11">
        <f>'2. Tulud-kulud projektiga'!R71-'3. Tulud-kulud projektita'!R72</f>
        <v>0</v>
      </c>
      <c r="S72" s="11">
        <f>'2. Tulud-kulud projektiga'!S71-'3. Tulud-kulud projektita'!S72</f>
        <v>0</v>
      </c>
      <c r="T72" s="11">
        <f>'2. Tulud-kulud projektiga'!T71-'3. Tulud-kulud projektita'!T72</f>
        <v>0</v>
      </c>
      <c r="U72" s="11">
        <f>'2. Tulud-kulud projektiga'!U71-'3. Tulud-kulud projektita'!U72</f>
        <v>0</v>
      </c>
      <c r="V72" s="11">
        <f>'2. Tulud-kulud projektiga'!V71-'3. Tulud-kulud projektita'!V72</f>
        <v>0</v>
      </c>
      <c r="W72" s="11">
        <f>'2. Tulud-kulud projektiga'!W71-'3. Tulud-kulud projektita'!W72</f>
        <v>0</v>
      </c>
      <c r="X72" s="11">
        <f>'2. Tulud-kulud projektiga'!X71-'3. Tulud-kulud projektita'!X72</f>
        <v>0</v>
      </c>
      <c r="Y72" s="11">
        <f>'2. Tulud-kulud projektiga'!Y71-'3. Tulud-kulud projektita'!Y72</f>
        <v>0</v>
      </c>
      <c r="Z72" s="11">
        <f>'2. Tulud-kulud projektiga'!Z71-'3. Tulud-kulud projektita'!Z72</f>
        <v>0</v>
      </c>
      <c r="AA72" s="11">
        <f>'2. Tulud-kulud projektiga'!AA71-'3. Tulud-kulud projektita'!AA72</f>
        <v>0</v>
      </c>
      <c r="AB72" s="11">
        <f>'2. Tulud-kulud projektiga'!AB71-'3. Tulud-kulud projektita'!AB72</f>
        <v>0</v>
      </c>
      <c r="AC72" s="24"/>
      <c r="AD72" s="24"/>
      <c r="AE72" s="25"/>
    </row>
    <row r="73" spans="1:31" collapsed="1" x14ac:dyDescent="0.25">
      <c r="A73" s="497" t="s">
        <v>129</v>
      </c>
      <c r="B73" s="498"/>
      <c r="C73" s="97"/>
      <c r="D73" s="105">
        <f>SUM(D58:D72)</f>
        <v>0</v>
      </c>
      <c r="E73" s="105">
        <f t="shared" ref="E73:Z73" si="13">SUM(E58:E72)</f>
        <v>0</v>
      </c>
      <c r="F73" s="105">
        <f t="shared" si="13"/>
        <v>0</v>
      </c>
      <c r="G73" s="105">
        <f t="shared" si="13"/>
        <v>0</v>
      </c>
      <c r="H73" s="105">
        <f t="shared" si="13"/>
        <v>0</v>
      </c>
      <c r="I73" s="105">
        <f t="shared" si="13"/>
        <v>0</v>
      </c>
      <c r="J73" s="105">
        <f t="shared" si="13"/>
        <v>0</v>
      </c>
      <c r="K73" s="105">
        <f t="shared" si="13"/>
        <v>0</v>
      </c>
      <c r="L73" s="105">
        <f t="shared" si="13"/>
        <v>0</v>
      </c>
      <c r="M73" s="105">
        <f t="shared" si="13"/>
        <v>0</v>
      </c>
      <c r="N73" s="105">
        <f t="shared" si="13"/>
        <v>0</v>
      </c>
      <c r="O73" s="105">
        <f t="shared" si="13"/>
        <v>0</v>
      </c>
      <c r="P73" s="105">
        <f t="shared" si="13"/>
        <v>0</v>
      </c>
      <c r="Q73" s="105">
        <f t="shared" si="13"/>
        <v>0</v>
      </c>
      <c r="R73" s="105">
        <f t="shared" si="13"/>
        <v>0</v>
      </c>
      <c r="S73" s="105">
        <f t="shared" si="13"/>
        <v>0</v>
      </c>
      <c r="T73" s="105">
        <f t="shared" si="13"/>
        <v>0</v>
      </c>
      <c r="U73" s="105">
        <f t="shared" si="13"/>
        <v>0</v>
      </c>
      <c r="V73" s="105">
        <f t="shared" si="13"/>
        <v>0</v>
      </c>
      <c r="W73" s="105">
        <f t="shared" si="13"/>
        <v>0</v>
      </c>
      <c r="X73" s="105">
        <f t="shared" si="13"/>
        <v>0</v>
      </c>
      <c r="Y73" s="105">
        <f t="shared" si="13"/>
        <v>0</v>
      </c>
      <c r="Z73" s="105">
        <f t="shared" si="13"/>
        <v>0</v>
      </c>
      <c r="AA73" s="105">
        <f t="shared" ref="AA73:AB73" si="14">SUM(AA58:AA72)</f>
        <v>0</v>
      </c>
      <c r="AB73" s="105">
        <f t="shared" si="14"/>
        <v>0</v>
      </c>
      <c r="AC73" s="24"/>
      <c r="AD73" s="24"/>
      <c r="AE73" s="25"/>
    </row>
    <row r="74" spans="1:31" ht="4.5" customHeight="1" x14ac:dyDescent="0.25">
      <c r="A74" s="4"/>
      <c r="B74" s="39"/>
      <c r="C74" s="9"/>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4"/>
      <c r="AD74" s="24"/>
      <c r="AE74" s="25"/>
    </row>
    <row r="75" spans="1:31" ht="15" customHeight="1" x14ac:dyDescent="0.25">
      <c r="A75" s="505" t="s">
        <v>142</v>
      </c>
      <c r="B75" s="241" t="str">
        <f>'2. Tulud-kulud projektiga'!B74</f>
        <v>Ametinimetus (tegevusvaldkond)</v>
      </c>
      <c r="C75" s="99" t="s">
        <v>3</v>
      </c>
      <c r="D75" s="11">
        <f>'2. Tulud-kulud projektiga'!D74-'3. Tulud-kulud projektita'!D75</f>
        <v>0</v>
      </c>
      <c r="E75" s="11">
        <f>'2. Tulud-kulud projektiga'!E74-'3. Tulud-kulud projektita'!E75</f>
        <v>0</v>
      </c>
      <c r="F75" s="11">
        <f>'2. Tulud-kulud projektiga'!F74-'3. Tulud-kulud projektita'!F75</f>
        <v>0</v>
      </c>
      <c r="G75" s="11">
        <f>'2. Tulud-kulud projektiga'!G74-'3. Tulud-kulud projektita'!G75</f>
        <v>0</v>
      </c>
      <c r="H75" s="11">
        <f>'2. Tulud-kulud projektiga'!H74-'3. Tulud-kulud projektita'!H75</f>
        <v>0</v>
      </c>
      <c r="I75" s="11">
        <f>'2. Tulud-kulud projektiga'!I74-'3. Tulud-kulud projektita'!I75</f>
        <v>0</v>
      </c>
      <c r="J75" s="11">
        <f>'2. Tulud-kulud projektiga'!J74-'3. Tulud-kulud projektita'!J75</f>
        <v>0</v>
      </c>
      <c r="K75" s="11">
        <f>'2. Tulud-kulud projektiga'!K74-'3. Tulud-kulud projektita'!K75</f>
        <v>0</v>
      </c>
      <c r="L75" s="11">
        <f>'2. Tulud-kulud projektiga'!L74-'3. Tulud-kulud projektita'!L75</f>
        <v>0</v>
      </c>
      <c r="M75" s="11">
        <f>'2. Tulud-kulud projektiga'!M74-'3. Tulud-kulud projektita'!M75</f>
        <v>0</v>
      </c>
      <c r="N75" s="11">
        <f>'2. Tulud-kulud projektiga'!N74-'3. Tulud-kulud projektita'!N75</f>
        <v>0</v>
      </c>
      <c r="O75" s="11">
        <f>'2. Tulud-kulud projektiga'!O74-'3. Tulud-kulud projektita'!O75</f>
        <v>0</v>
      </c>
      <c r="P75" s="11">
        <f>'2. Tulud-kulud projektiga'!P74-'3. Tulud-kulud projektita'!P75</f>
        <v>0</v>
      </c>
      <c r="Q75" s="11">
        <f>'2. Tulud-kulud projektiga'!Q74-'3. Tulud-kulud projektita'!Q75</f>
        <v>0</v>
      </c>
      <c r="R75" s="11">
        <f>'2. Tulud-kulud projektiga'!R74-'3. Tulud-kulud projektita'!R75</f>
        <v>0</v>
      </c>
      <c r="S75" s="11">
        <f>'2. Tulud-kulud projektiga'!S74-'3. Tulud-kulud projektita'!S75</f>
        <v>0</v>
      </c>
      <c r="T75" s="11">
        <f>'2. Tulud-kulud projektiga'!T74-'3. Tulud-kulud projektita'!T75</f>
        <v>0</v>
      </c>
      <c r="U75" s="11">
        <f>'2. Tulud-kulud projektiga'!U74-'3. Tulud-kulud projektita'!U75</f>
        <v>0</v>
      </c>
      <c r="V75" s="11">
        <f>'2. Tulud-kulud projektiga'!V74-'3. Tulud-kulud projektita'!V75</f>
        <v>0</v>
      </c>
      <c r="W75" s="11">
        <f>'2. Tulud-kulud projektiga'!W74-'3. Tulud-kulud projektita'!W75</f>
        <v>0</v>
      </c>
      <c r="X75" s="11">
        <f>'2. Tulud-kulud projektiga'!X74-'3. Tulud-kulud projektita'!X75</f>
        <v>0</v>
      </c>
      <c r="Y75" s="11">
        <f>'2. Tulud-kulud projektiga'!Y74-'3. Tulud-kulud projektita'!Y75</f>
        <v>0</v>
      </c>
      <c r="Z75" s="11">
        <f>'2. Tulud-kulud projektiga'!Z74-'3. Tulud-kulud projektita'!Z75</f>
        <v>0</v>
      </c>
      <c r="AA75" s="11">
        <f>'2. Tulud-kulud projektiga'!AA74-'3. Tulud-kulud projektita'!AA75</f>
        <v>0</v>
      </c>
      <c r="AB75" s="11">
        <f>'2. Tulud-kulud projektiga'!AB74-'3. Tulud-kulud projektita'!AB75</f>
        <v>0</v>
      </c>
      <c r="AC75" s="24"/>
      <c r="AD75" s="24"/>
      <c r="AE75" s="25"/>
    </row>
    <row r="76" spans="1:31" x14ac:dyDescent="0.25">
      <c r="A76" s="506"/>
      <c r="B76" s="241" t="str">
        <f>'2. Tulud-kulud projektiga'!B75</f>
        <v>Ametinimetus (tegevusvaldkond)</v>
      </c>
      <c r="C76" s="99" t="s">
        <v>3</v>
      </c>
      <c r="D76" s="11">
        <f>'2. Tulud-kulud projektiga'!D75-'3. Tulud-kulud projektita'!D76</f>
        <v>0</v>
      </c>
      <c r="E76" s="11">
        <f>'2. Tulud-kulud projektiga'!E75-'3. Tulud-kulud projektita'!E76</f>
        <v>0</v>
      </c>
      <c r="F76" s="11">
        <f>'2. Tulud-kulud projektiga'!F75-'3. Tulud-kulud projektita'!F76</f>
        <v>0</v>
      </c>
      <c r="G76" s="11">
        <f>'2. Tulud-kulud projektiga'!G75-'3. Tulud-kulud projektita'!G76</f>
        <v>0</v>
      </c>
      <c r="H76" s="11">
        <f>'2. Tulud-kulud projektiga'!H75-'3. Tulud-kulud projektita'!H76</f>
        <v>0</v>
      </c>
      <c r="I76" s="11">
        <f>'2. Tulud-kulud projektiga'!I75-'3. Tulud-kulud projektita'!I76</f>
        <v>0</v>
      </c>
      <c r="J76" s="11">
        <f>'2. Tulud-kulud projektiga'!J75-'3. Tulud-kulud projektita'!J76</f>
        <v>0</v>
      </c>
      <c r="K76" s="11">
        <f>'2. Tulud-kulud projektiga'!K75-'3. Tulud-kulud projektita'!K76</f>
        <v>0</v>
      </c>
      <c r="L76" s="11">
        <f>'2. Tulud-kulud projektiga'!L75-'3. Tulud-kulud projektita'!L76</f>
        <v>0</v>
      </c>
      <c r="M76" s="11">
        <f>'2. Tulud-kulud projektiga'!M75-'3. Tulud-kulud projektita'!M76</f>
        <v>0</v>
      </c>
      <c r="N76" s="11">
        <f>'2. Tulud-kulud projektiga'!N75-'3. Tulud-kulud projektita'!N76</f>
        <v>0</v>
      </c>
      <c r="O76" s="11">
        <f>'2. Tulud-kulud projektiga'!O75-'3. Tulud-kulud projektita'!O76</f>
        <v>0</v>
      </c>
      <c r="P76" s="11">
        <f>'2. Tulud-kulud projektiga'!P75-'3. Tulud-kulud projektita'!P76</f>
        <v>0</v>
      </c>
      <c r="Q76" s="11">
        <f>'2. Tulud-kulud projektiga'!Q75-'3. Tulud-kulud projektita'!Q76</f>
        <v>0</v>
      </c>
      <c r="R76" s="11">
        <f>'2. Tulud-kulud projektiga'!R75-'3. Tulud-kulud projektita'!R76</f>
        <v>0</v>
      </c>
      <c r="S76" s="11">
        <f>'2. Tulud-kulud projektiga'!S75-'3. Tulud-kulud projektita'!S76</f>
        <v>0</v>
      </c>
      <c r="T76" s="11">
        <f>'2. Tulud-kulud projektiga'!T75-'3. Tulud-kulud projektita'!T76</f>
        <v>0</v>
      </c>
      <c r="U76" s="11">
        <f>'2. Tulud-kulud projektiga'!U75-'3. Tulud-kulud projektita'!U76</f>
        <v>0</v>
      </c>
      <c r="V76" s="11">
        <f>'2. Tulud-kulud projektiga'!V75-'3. Tulud-kulud projektita'!V76</f>
        <v>0</v>
      </c>
      <c r="W76" s="11">
        <f>'2. Tulud-kulud projektiga'!W75-'3. Tulud-kulud projektita'!W76</f>
        <v>0</v>
      </c>
      <c r="X76" s="11">
        <f>'2. Tulud-kulud projektiga'!X75-'3. Tulud-kulud projektita'!X76</f>
        <v>0</v>
      </c>
      <c r="Y76" s="11">
        <f>'2. Tulud-kulud projektiga'!Y75-'3. Tulud-kulud projektita'!Y76</f>
        <v>0</v>
      </c>
      <c r="Z76" s="11">
        <f>'2. Tulud-kulud projektiga'!Z75-'3. Tulud-kulud projektita'!Z76</f>
        <v>0</v>
      </c>
      <c r="AA76" s="11">
        <f>'2. Tulud-kulud projektiga'!AA75-'3. Tulud-kulud projektita'!AA76</f>
        <v>0</v>
      </c>
      <c r="AB76" s="11">
        <f>'2. Tulud-kulud projektiga'!AB75-'3. Tulud-kulud projektita'!AB76</f>
        <v>0</v>
      </c>
      <c r="AC76" s="24"/>
      <c r="AD76" s="24"/>
      <c r="AE76" s="25"/>
    </row>
    <row r="77" spans="1:31" x14ac:dyDescent="0.25">
      <c r="A77" s="506"/>
      <c r="B77" s="241" t="str">
        <f>'2. Tulud-kulud projektiga'!B76</f>
        <v>Ametinimetus (tegevusvaldkond)</v>
      </c>
      <c r="C77" s="99" t="s">
        <v>3</v>
      </c>
      <c r="D77" s="11">
        <f>'2. Tulud-kulud projektiga'!D76-'3. Tulud-kulud projektita'!D77</f>
        <v>0</v>
      </c>
      <c r="E77" s="11">
        <f>'2. Tulud-kulud projektiga'!E76-'3. Tulud-kulud projektita'!E77</f>
        <v>0</v>
      </c>
      <c r="F77" s="11">
        <f>'2. Tulud-kulud projektiga'!F76-'3. Tulud-kulud projektita'!F77</f>
        <v>0</v>
      </c>
      <c r="G77" s="11">
        <f>'2. Tulud-kulud projektiga'!G76-'3. Tulud-kulud projektita'!G77</f>
        <v>0</v>
      </c>
      <c r="H77" s="11">
        <f>'2. Tulud-kulud projektiga'!H76-'3. Tulud-kulud projektita'!H77</f>
        <v>0</v>
      </c>
      <c r="I77" s="11">
        <f>'2. Tulud-kulud projektiga'!I76-'3. Tulud-kulud projektita'!I77</f>
        <v>0</v>
      </c>
      <c r="J77" s="11">
        <f>'2. Tulud-kulud projektiga'!J76-'3. Tulud-kulud projektita'!J77</f>
        <v>0</v>
      </c>
      <c r="K77" s="11">
        <f>'2. Tulud-kulud projektiga'!K76-'3. Tulud-kulud projektita'!K77</f>
        <v>0</v>
      </c>
      <c r="L77" s="11">
        <f>'2. Tulud-kulud projektiga'!L76-'3. Tulud-kulud projektita'!L77</f>
        <v>0</v>
      </c>
      <c r="M77" s="11">
        <f>'2. Tulud-kulud projektiga'!M76-'3. Tulud-kulud projektita'!M77</f>
        <v>0</v>
      </c>
      <c r="N77" s="11">
        <f>'2. Tulud-kulud projektiga'!N76-'3. Tulud-kulud projektita'!N77</f>
        <v>0</v>
      </c>
      <c r="O77" s="11">
        <f>'2. Tulud-kulud projektiga'!O76-'3. Tulud-kulud projektita'!O77</f>
        <v>0</v>
      </c>
      <c r="P77" s="11">
        <f>'2. Tulud-kulud projektiga'!P76-'3. Tulud-kulud projektita'!P77</f>
        <v>0</v>
      </c>
      <c r="Q77" s="11">
        <f>'2. Tulud-kulud projektiga'!Q76-'3. Tulud-kulud projektita'!Q77</f>
        <v>0</v>
      </c>
      <c r="R77" s="11">
        <f>'2. Tulud-kulud projektiga'!R76-'3. Tulud-kulud projektita'!R77</f>
        <v>0</v>
      </c>
      <c r="S77" s="11">
        <f>'2. Tulud-kulud projektiga'!S76-'3. Tulud-kulud projektita'!S77</f>
        <v>0</v>
      </c>
      <c r="T77" s="11">
        <f>'2. Tulud-kulud projektiga'!T76-'3. Tulud-kulud projektita'!T77</f>
        <v>0</v>
      </c>
      <c r="U77" s="11">
        <f>'2. Tulud-kulud projektiga'!U76-'3. Tulud-kulud projektita'!U77</f>
        <v>0</v>
      </c>
      <c r="V77" s="11">
        <f>'2. Tulud-kulud projektiga'!V76-'3. Tulud-kulud projektita'!V77</f>
        <v>0</v>
      </c>
      <c r="W77" s="11">
        <f>'2. Tulud-kulud projektiga'!W76-'3. Tulud-kulud projektita'!W77</f>
        <v>0</v>
      </c>
      <c r="X77" s="11">
        <f>'2. Tulud-kulud projektiga'!X76-'3. Tulud-kulud projektita'!X77</f>
        <v>0</v>
      </c>
      <c r="Y77" s="11">
        <f>'2. Tulud-kulud projektiga'!Y76-'3. Tulud-kulud projektita'!Y77</f>
        <v>0</v>
      </c>
      <c r="Z77" s="11">
        <f>'2. Tulud-kulud projektiga'!Z76-'3. Tulud-kulud projektita'!Z77</f>
        <v>0</v>
      </c>
      <c r="AA77" s="11">
        <f>'2. Tulud-kulud projektiga'!AA76-'3. Tulud-kulud projektita'!AA77</f>
        <v>0</v>
      </c>
      <c r="AB77" s="11">
        <f>'2. Tulud-kulud projektiga'!AB76-'3. Tulud-kulud projektita'!AB77</f>
        <v>0</v>
      </c>
      <c r="AC77" s="24"/>
      <c r="AD77" s="24"/>
      <c r="AE77" s="25"/>
    </row>
    <row r="78" spans="1:31" x14ac:dyDescent="0.25">
      <c r="A78" s="506"/>
      <c r="B78" s="241" t="str">
        <f>'2. Tulud-kulud projektiga'!B77</f>
        <v>Ametinimetus (tegevusvaldkond)</v>
      </c>
      <c r="C78" s="99" t="s">
        <v>3</v>
      </c>
      <c r="D78" s="11">
        <f>'2. Tulud-kulud projektiga'!D77-'3. Tulud-kulud projektita'!D78</f>
        <v>0</v>
      </c>
      <c r="E78" s="11">
        <f>'2. Tulud-kulud projektiga'!E77-'3. Tulud-kulud projektita'!E78</f>
        <v>0</v>
      </c>
      <c r="F78" s="11">
        <f>'2. Tulud-kulud projektiga'!F77-'3. Tulud-kulud projektita'!F78</f>
        <v>0</v>
      </c>
      <c r="G78" s="11">
        <f>'2. Tulud-kulud projektiga'!G77-'3. Tulud-kulud projektita'!G78</f>
        <v>0</v>
      </c>
      <c r="H78" s="11">
        <f>'2. Tulud-kulud projektiga'!H77-'3. Tulud-kulud projektita'!H78</f>
        <v>0</v>
      </c>
      <c r="I78" s="11">
        <f>'2. Tulud-kulud projektiga'!I77-'3. Tulud-kulud projektita'!I78</f>
        <v>0</v>
      </c>
      <c r="J78" s="11">
        <f>'2. Tulud-kulud projektiga'!J77-'3. Tulud-kulud projektita'!J78</f>
        <v>0</v>
      </c>
      <c r="K78" s="11">
        <f>'2. Tulud-kulud projektiga'!K77-'3. Tulud-kulud projektita'!K78</f>
        <v>0</v>
      </c>
      <c r="L78" s="11">
        <f>'2. Tulud-kulud projektiga'!L77-'3. Tulud-kulud projektita'!L78</f>
        <v>0</v>
      </c>
      <c r="M78" s="11">
        <f>'2. Tulud-kulud projektiga'!M77-'3. Tulud-kulud projektita'!M78</f>
        <v>0</v>
      </c>
      <c r="N78" s="11">
        <f>'2. Tulud-kulud projektiga'!N77-'3. Tulud-kulud projektita'!N78</f>
        <v>0</v>
      </c>
      <c r="O78" s="11">
        <f>'2. Tulud-kulud projektiga'!O77-'3. Tulud-kulud projektita'!O78</f>
        <v>0</v>
      </c>
      <c r="P78" s="11">
        <f>'2. Tulud-kulud projektiga'!P77-'3. Tulud-kulud projektita'!P78</f>
        <v>0</v>
      </c>
      <c r="Q78" s="11">
        <f>'2. Tulud-kulud projektiga'!Q77-'3. Tulud-kulud projektita'!Q78</f>
        <v>0</v>
      </c>
      <c r="R78" s="11">
        <f>'2. Tulud-kulud projektiga'!R77-'3. Tulud-kulud projektita'!R78</f>
        <v>0</v>
      </c>
      <c r="S78" s="11">
        <f>'2. Tulud-kulud projektiga'!S77-'3. Tulud-kulud projektita'!S78</f>
        <v>0</v>
      </c>
      <c r="T78" s="11">
        <f>'2. Tulud-kulud projektiga'!T77-'3. Tulud-kulud projektita'!T78</f>
        <v>0</v>
      </c>
      <c r="U78" s="11">
        <f>'2. Tulud-kulud projektiga'!U77-'3. Tulud-kulud projektita'!U78</f>
        <v>0</v>
      </c>
      <c r="V78" s="11">
        <f>'2. Tulud-kulud projektiga'!V77-'3. Tulud-kulud projektita'!V78</f>
        <v>0</v>
      </c>
      <c r="W78" s="11">
        <f>'2. Tulud-kulud projektiga'!W77-'3. Tulud-kulud projektita'!W78</f>
        <v>0</v>
      </c>
      <c r="X78" s="11">
        <f>'2. Tulud-kulud projektiga'!X77-'3. Tulud-kulud projektita'!X78</f>
        <v>0</v>
      </c>
      <c r="Y78" s="11">
        <f>'2. Tulud-kulud projektiga'!Y77-'3. Tulud-kulud projektita'!Y78</f>
        <v>0</v>
      </c>
      <c r="Z78" s="11">
        <f>'2. Tulud-kulud projektiga'!Z77-'3. Tulud-kulud projektita'!Z78</f>
        <v>0</v>
      </c>
      <c r="AA78" s="11">
        <f>'2. Tulud-kulud projektiga'!AA77-'3. Tulud-kulud projektita'!AA78</f>
        <v>0</v>
      </c>
      <c r="AB78" s="11">
        <f>'2. Tulud-kulud projektiga'!AB77-'3. Tulud-kulud projektita'!AB78</f>
        <v>0</v>
      </c>
      <c r="AC78" s="24"/>
      <c r="AD78" s="24"/>
      <c r="AE78" s="25"/>
    </row>
    <row r="79" spans="1:31" x14ac:dyDescent="0.25">
      <c r="A79" s="506"/>
      <c r="B79" s="241" t="str">
        <f>'2. Tulud-kulud projektiga'!B78</f>
        <v>Ametinimetus (tegevusvaldkond)</v>
      </c>
      <c r="C79" s="99" t="s">
        <v>3</v>
      </c>
      <c r="D79" s="11">
        <f>'2. Tulud-kulud projektiga'!D78-'3. Tulud-kulud projektita'!D79</f>
        <v>0</v>
      </c>
      <c r="E79" s="11">
        <f>'2. Tulud-kulud projektiga'!E78-'3. Tulud-kulud projektita'!E79</f>
        <v>0</v>
      </c>
      <c r="F79" s="11">
        <f>'2. Tulud-kulud projektiga'!F78-'3. Tulud-kulud projektita'!F79</f>
        <v>0</v>
      </c>
      <c r="G79" s="11">
        <f>'2. Tulud-kulud projektiga'!G78-'3. Tulud-kulud projektita'!G79</f>
        <v>0</v>
      </c>
      <c r="H79" s="11">
        <f>'2. Tulud-kulud projektiga'!H78-'3. Tulud-kulud projektita'!H79</f>
        <v>0</v>
      </c>
      <c r="I79" s="11">
        <f>'2. Tulud-kulud projektiga'!I78-'3. Tulud-kulud projektita'!I79</f>
        <v>0</v>
      </c>
      <c r="J79" s="11">
        <f>'2. Tulud-kulud projektiga'!J78-'3. Tulud-kulud projektita'!J79</f>
        <v>0</v>
      </c>
      <c r="K79" s="11">
        <f>'2. Tulud-kulud projektiga'!K78-'3. Tulud-kulud projektita'!K79</f>
        <v>0</v>
      </c>
      <c r="L79" s="11">
        <f>'2. Tulud-kulud projektiga'!L78-'3. Tulud-kulud projektita'!L79</f>
        <v>0</v>
      </c>
      <c r="M79" s="11">
        <f>'2. Tulud-kulud projektiga'!M78-'3. Tulud-kulud projektita'!M79</f>
        <v>0</v>
      </c>
      <c r="N79" s="11">
        <f>'2. Tulud-kulud projektiga'!N78-'3. Tulud-kulud projektita'!N79</f>
        <v>0</v>
      </c>
      <c r="O79" s="11">
        <f>'2. Tulud-kulud projektiga'!O78-'3. Tulud-kulud projektita'!O79</f>
        <v>0</v>
      </c>
      <c r="P79" s="11">
        <f>'2. Tulud-kulud projektiga'!P78-'3. Tulud-kulud projektita'!P79</f>
        <v>0</v>
      </c>
      <c r="Q79" s="11">
        <f>'2. Tulud-kulud projektiga'!Q78-'3. Tulud-kulud projektita'!Q79</f>
        <v>0</v>
      </c>
      <c r="R79" s="11">
        <f>'2. Tulud-kulud projektiga'!R78-'3. Tulud-kulud projektita'!R79</f>
        <v>0</v>
      </c>
      <c r="S79" s="11">
        <f>'2. Tulud-kulud projektiga'!S78-'3. Tulud-kulud projektita'!S79</f>
        <v>0</v>
      </c>
      <c r="T79" s="11">
        <f>'2. Tulud-kulud projektiga'!T78-'3. Tulud-kulud projektita'!T79</f>
        <v>0</v>
      </c>
      <c r="U79" s="11">
        <f>'2. Tulud-kulud projektiga'!U78-'3. Tulud-kulud projektita'!U79</f>
        <v>0</v>
      </c>
      <c r="V79" s="11">
        <f>'2. Tulud-kulud projektiga'!V78-'3. Tulud-kulud projektita'!V79</f>
        <v>0</v>
      </c>
      <c r="W79" s="11">
        <f>'2. Tulud-kulud projektiga'!W78-'3. Tulud-kulud projektita'!W79</f>
        <v>0</v>
      </c>
      <c r="X79" s="11">
        <f>'2. Tulud-kulud projektiga'!X78-'3. Tulud-kulud projektita'!X79</f>
        <v>0</v>
      </c>
      <c r="Y79" s="11">
        <f>'2. Tulud-kulud projektiga'!Y78-'3. Tulud-kulud projektita'!Y79</f>
        <v>0</v>
      </c>
      <c r="Z79" s="11">
        <f>'2. Tulud-kulud projektiga'!Z78-'3. Tulud-kulud projektita'!Z79</f>
        <v>0</v>
      </c>
      <c r="AA79" s="11">
        <f>'2. Tulud-kulud projektiga'!AA78-'3. Tulud-kulud projektita'!AA79</f>
        <v>0</v>
      </c>
      <c r="AB79" s="11">
        <f>'2. Tulud-kulud projektiga'!AB78-'3. Tulud-kulud projektita'!AB79</f>
        <v>0</v>
      </c>
      <c r="AC79" s="24"/>
      <c r="AD79" s="24"/>
      <c r="AE79" s="25"/>
    </row>
    <row r="80" spans="1:31" x14ac:dyDescent="0.25">
      <c r="A80" s="506"/>
      <c r="B80" s="241" t="str">
        <f>'2. Tulud-kulud projektiga'!B79</f>
        <v>Ametinimetus (tegevusvaldkond)</v>
      </c>
      <c r="C80" s="99" t="s">
        <v>3</v>
      </c>
      <c r="D80" s="11">
        <f>'2. Tulud-kulud projektiga'!D79-'3. Tulud-kulud projektita'!D80</f>
        <v>0</v>
      </c>
      <c r="E80" s="11">
        <f>'2. Tulud-kulud projektiga'!E79-'3. Tulud-kulud projektita'!E80</f>
        <v>0</v>
      </c>
      <c r="F80" s="11">
        <f>'2. Tulud-kulud projektiga'!F79-'3. Tulud-kulud projektita'!F80</f>
        <v>0</v>
      </c>
      <c r="G80" s="11">
        <f>'2. Tulud-kulud projektiga'!G79-'3. Tulud-kulud projektita'!G80</f>
        <v>0</v>
      </c>
      <c r="H80" s="11">
        <f>'2. Tulud-kulud projektiga'!H79-'3. Tulud-kulud projektita'!H80</f>
        <v>0</v>
      </c>
      <c r="I80" s="11">
        <f>'2. Tulud-kulud projektiga'!I79-'3. Tulud-kulud projektita'!I80</f>
        <v>0</v>
      </c>
      <c r="J80" s="11">
        <f>'2. Tulud-kulud projektiga'!J79-'3. Tulud-kulud projektita'!J80</f>
        <v>0</v>
      </c>
      <c r="K80" s="11">
        <f>'2. Tulud-kulud projektiga'!K79-'3. Tulud-kulud projektita'!K80</f>
        <v>0</v>
      </c>
      <c r="L80" s="11">
        <f>'2. Tulud-kulud projektiga'!L79-'3. Tulud-kulud projektita'!L80</f>
        <v>0</v>
      </c>
      <c r="M80" s="11">
        <f>'2. Tulud-kulud projektiga'!M79-'3. Tulud-kulud projektita'!M80</f>
        <v>0</v>
      </c>
      <c r="N80" s="11">
        <f>'2. Tulud-kulud projektiga'!N79-'3. Tulud-kulud projektita'!N80</f>
        <v>0</v>
      </c>
      <c r="O80" s="11">
        <f>'2. Tulud-kulud projektiga'!O79-'3. Tulud-kulud projektita'!O80</f>
        <v>0</v>
      </c>
      <c r="P80" s="11">
        <f>'2. Tulud-kulud projektiga'!P79-'3. Tulud-kulud projektita'!P80</f>
        <v>0</v>
      </c>
      <c r="Q80" s="11">
        <f>'2. Tulud-kulud projektiga'!Q79-'3. Tulud-kulud projektita'!Q80</f>
        <v>0</v>
      </c>
      <c r="R80" s="11">
        <f>'2. Tulud-kulud projektiga'!R79-'3. Tulud-kulud projektita'!R80</f>
        <v>0</v>
      </c>
      <c r="S80" s="11">
        <f>'2. Tulud-kulud projektiga'!S79-'3. Tulud-kulud projektita'!S80</f>
        <v>0</v>
      </c>
      <c r="T80" s="11">
        <f>'2. Tulud-kulud projektiga'!T79-'3. Tulud-kulud projektita'!T80</f>
        <v>0</v>
      </c>
      <c r="U80" s="11">
        <f>'2. Tulud-kulud projektiga'!U79-'3. Tulud-kulud projektita'!U80</f>
        <v>0</v>
      </c>
      <c r="V80" s="11">
        <f>'2. Tulud-kulud projektiga'!V79-'3. Tulud-kulud projektita'!V80</f>
        <v>0</v>
      </c>
      <c r="W80" s="11">
        <f>'2. Tulud-kulud projektiga'!W79-'3. Tulud-kulud projektita'!W80</f>
        <v>0</v>
      </c>
      <c r="X80" s="11">
        <f>'2. Tulud-kulud projektiga'!X79-'3. Tulud-kulud projektita'!X80</f>
        <v>0</v>
      </c>
      <c r="Y80" s="11">
        <f>'2. Tulud-kulud projektiga'!Y79-'3. Tulud-kulud projektita'!Y80</f>
        <v>0</v>
      </c>
      <c r="Z80" s="11">
        <f>'2. Tulud-kulud projektiga'!Z79-'3. Tulud-kulud projektita'!Z80</f>
        <v>0</v>
      </c>
      <c r="AA80" s="11">
        <f>'2. Tulud-kulud projektiga'!AA79-'3. Tulud-kulud projektita'!AA80</f>
        <v>0</v>
      </c>
      <c r="AB80" s="11">
        <f>'2. Tulud-kulud projektiga'!AB79-'3. Tulud-kulud projektita'!AB80</f>
        <v>0</v>
      </c>
      <c r="AC80" s="24"/>
      <c r="AD80" s="24"/>
      <c r="AE80" s="25"/>
    </row>
    <row r="81" spans="1:31" x14ac:dyDescent="0.25">
      <c r="A81" s="506"/>
      <c r="B81" s="241" t="str">
        <f>'2. Tulud-kulud projektiga'!B80</f>
        <v>Ametinimetus (tegevusvaldkond)</v>
      </c>
      <c r="C81" s="99" t="s">
        <v>3</v>
      </c>
      <c r="D81" s="11">
        <f>'2. Tulud-kulud projektiga'!D80-'3. Tulud-kulud projektita'!D81</f>
        <v>0</v>
      </c>
      <c r="E81" s="11">
        <f>'2. Tulud-kulud projektiga'!E80-'3. Tulud-kulud projektita'!E81</f>
        <v>0</v>
      </c>
      <c r="F81" s="11">
        <f>'2. Tulud-kulud projektiga'!F80-'3. Tulud-kulud projektita'!F81</f>
        <v>0</v>
      </c>
      <c r="G81" s="11">
        <f>'2. Tulud-kulud projektiga'!G80-'3. Tulud-kulud projektita'!G81</f>
        <v>0</v>
      </c>
      <c r="H81" s="11">
        <f>'2. Tulud-kulud projektiga'!H80-'3. Tulud-kulud projektita'!H81</f>
        <v>0</v>
      </c>
      <c r="I81" s="11">
        <f>'2. Tulud-kulud projektiga'!I80-'3. Tulud-kulud projektita'!I81</f>
        <v>0</v>
      </c>
      <c r="J81" s="11">
        <f>'2. Tulud-kulud projektiga'!J80-'3. Tulud-kulud projektita'!J81</f>
        <v>0</v>
      </c>
      <c r="K81" s="11">
        <f>'2. Tulud-kulud projektiga'!K80-'3. Tulud-kulud projektita'!K81</f>
        <v>0</v>
      </c>
      <c r="L81" s="11">
        <f>'2. Tulud-kulud projektiga'!L80-'3. Tulud-kulud projektita'!L81</f>
        <v>0</v>
      </c>
      <c r="M81" s="11">
        <f>'2. Tulud-kulud projektiga'!M80-'3. Tulud-kulud projektita'!M81</f>
        <v>0</v>
      </c>
      <c r="N81" s="11">
        <f>'2. Tulud-kulud projektiga'!N80-'3. Tulud-kulud projektita'!N81</f>
        <v>0</v>
      </c>
      <c r="O81" s="11">
        <f>'2. Tulud-kulud projektiga'!O80-'3. Tulud-kulud projektita'!O81</f>
        <v>0</v>
      </c>
      <c r="P81" s="11">
        <f>'2. Tulud-kulud projektiga'!P80-'3. Tulud-kulud projektita'!P81</f>
        <v>0</v>
      </c>
      <c r="Q81" s="11">
        <f>'2. Tulud-kulud projektiga'!Q80-'3. Tulud-kulud projektita'!Q81</f>
        <v>0</v>
      </c>
      <c r="R81" s="11">
        <f>'2. Tulud-kulud projektiga'!R80-'3. Tulud-kulud projektita'!R81</f>
        <v>0</v>
      </c>
      <c r="S81" s="11">
        <f>'2. Tulud-kulud projektiga'!S80-'3. Tulud-kulud projektita'!S81</f>
        <v>0</v>
      </c>
      <c r="T81" s="11">
        <f>'2. Tulud-kulud projektiga'!T80-'3. Tulud-kulud projektita'!T81</f>
        <v>0</v>
      </c>
      <c r="U81" s="11">
        <f>'2. Tulud-kulud projektiga'!U80-'3. Tulud-kulud projektita'!U81</f>
        <v>0</v>
      </c>
      <c r="V81" s="11">
        <f>'2. Tulud-kulud projektiga'!V80-'3. Tulud-kulud projektita'!V81</f>
        <v>0</v>
      </c>
      <c r="W81" s="11">
        <f>'2. Tulud-kulud projektiga'!W80-'3. Tulud-kulud projektita'!W81</f>
        <v>0</v>
      </c>
      <c r="X81" s="11">
        <f>'2. Tulud-kulud projektiga'!X80-'3. Tulud-kulud projektita'!X81</f>
        <v>0</v>
      </c>
      <c r="Y81" s="11">
        <f>'2. Tulud-kulud projektiga'!Y80-'3. Tulud-kulud projektita'!Y81</f>
        <v>0</v>
      </c>
      <c r="Z81" s="11">
        <f>'2. Tulud-kulud projektiga'!Z80-'3. Tulud-kulud projektita'!Z81</f>
        <v>0</v>
      </c>
      <c r="AA81" s="11">
        <f>'2. Tulud-kulud projektiga'!AA80-'3. Tulud-kulud projektita'!AA81</f>
        <v>0</v>
      </c>
      <c r="AB81" s="11">
        <f>'2. Tulud-kulud projektiga'!AB80-'3. Tulud-kulud projektita'!AB81</f>
        <v>0</v>
      </c>
      <c r="AC81" s="24"/>
      <c r="AD81" s="24"/>
      <c r="AE81" s="25"/>
    </row>
    <row r="82" spans="1:31" x14ac:dyDescent="0.25">
      <c r="A82" s="506"/>
      <c r="B82" s="241" t="str">
        <f>'2. Tulud-kulud projektiga'!B81</f>
        <v>Ametinimetus (tegevusvaldkond)</v>
      </c>
      <c r="C82" s="99" t="s">
        <v>3</v>
      </c>
      <c r="D82" s="11">
        <f>'2. Tulud-kulud projektiga'!D81-'3. Tulud-kulud projektita'!D82</f>
        <v>0</v>
      </c>
      <c r="E82" s="11">
        <f>'2. Tulud-kulud projektiga'!E81-'3. Tulud-kulud projektita'!E82</f>
        <v>0</v>
      </c>
      <c r="F82" s="11">
        <f>'2. Tulud-kulud projektiga'!F81-'3. Tulud-kulud projektita'!F82</f>
        <v>0</v>
      </c>
      <c r="G82" s="11">
        <f>'2. Tulud-kulud projektiga'!G81-'3. Tulud-kulud projektita'!G82</f>
        <v>0</v>
      </c>
      <c r="H82" s="11">
        <f>'2. Tulud-kulud projektiga'!H81-'3. Tulud-kulud projektita'!H82</f>
        <v>0</v>
      </c>
      <c r="I82" s="11">
        <f>'2. Tulud-kulud projektiga'!I81-'3. Tulud-kulud projektita'!I82</f>
        <v>0</v>
      </c>
      <c r="J82" s="11">
        <f>'2. Tulud-kulud projektiga'!J81-'3. Tulud-kulud projektita'!J82</f>
        <v>0</v>
      </c>
      <c r="K82" s="11">
        <f>'2. Tulud-kulud projektiga'!K81-'3. Tulud-kulud projektita'!K82</f>
        <v>0</v>
      </c>
      <c r="L82" s="11">
        <f>'2. Tulud-kulud projektiga'!L81-'3. Tulud-kulud projektita'!L82</f>
        <v>0</v>
      </c>
      <c r="M82" s="11">
        <f>'2. Tulud-kulud projektiga'!M81-'3. Tulud-kulud projektita'!M82</f>
        <v>0</v>
      </c>
      <c r="N82" s="11">
        <f>'2. Tulud-kulud projektiga'!N81-'3. Tulud-kulud projektita'!N82</f>
        <v>0</v>
      </c>
      <c r="O82" s="11">
        <f>'2. Tulud-kulud projektiga'!O81-'3. Tulud-kulud projektita'!O82</f>
        <v>0</v>
      </c>
      <c r="P82" s="11">
        <f>'2. Tulud-kulud projektiga'!P81-'3. Tulud-kulud projektita'!P82</f>
        <v>0</v>
      </c>
      <c r="Q82" s="11">
        <f>'2. Tulud-kulud projektiga'!Q81-'3. Tulud-kulud projektita'!Q82</f>
        <v>0</v>
      </c>
      <c r="R82" s="11">
        <f>'2. Tulud-kulud projektiga'!R81-'3. Tulud-kulud projektita'!R82</f>
        <v>0</v>
      </c>
      <c r="S82" s="11">
        <f>'2. Tulud-kulud projektiga'!S81-'3. Tulud-kulud projektita'!S82</f>
        <v>0</v>
      </c>
      <c r="T82" s="11">
        <f>'2. Tulud-kulud projektiga'!T81-'3. Tulud-kulud projektita'!T82</f>
        <v>0</v>
      </c>
      <c r="U82" s="11">
        <f>'2. Tulud-kulud projektiga'!U81-'3. Tulud-kulud projektita'!U82</f>
        <v>0</v>
      </c>
      <c r="V82" s="11">
        <f>'2. Tulud-kulud projektiga'!V81-'3. Tulud-kulud projektita'!V82</f>
        <v>0</v>
      </c>
      <c r="W82" s="11">
        <f>'2. Tulud-kulud projektiga'!W81-'3. Tulud-kulud projektita'!W82</f>
        <v>0</v>
      </c>
      <c r="X82" s="11">
        <f>'2. Tulud-kulud projektiga'!X81-'3. Tulud-kulud projektita'!X82</f>
        <v>0</v>
      </c>
      <c r="Y82" s="11">
        <f>'2. Tulud-kulud projektiga'!Y81-'3. Tulud-kulud projektita'!Y82</f>
        <v>0</v>
      </c>
      <c r="Z82" s="11">
        <f>'2. Tulud-kulud projektiga'!Z81-'3. Tulud-kulud projektita'!Z82</f>
        <v>0</v>
      </c>
      <c r="AA82" s="11">
        <f>'2. Tulud-kulud projektiga'!AA81-'3. Tulud-kulud projektita'!AA82</f>
        <v>0</v>
      </c>
      <c r="AB82" s="11">
        <f>'2. Tulud-kulud projektiga'!AB81-'3. Tulud-kulud projektita'!AB82</f>
        <v>0</v>
      </c>
      <c r="AC82" s="24"/>
      <c r="AD82" s="24"/>
      <c r="AE82" s="25"/>
    </row>
    <row r="83" spans="1:31" x14ac:dyDescent="0.25">
      <c r="A83" s="506"/>
      <c r="B83" s="241" t="str">
        <f>'2. Tulud-kulud projektiga'!B82</f>
        <v>Ametinimetus (tegevusvaldkond)</v>
      </c>
      <c r="C83" s="99" t="s">
        <v>3</v>
      </c>
      <c r="D83" s="11">
        <f>'2. Tulud-kulud projektiga'!D82-'3. Tulud-kulud projektita'!D83</f>
        <v>0</v>
      </c>
      <c r="E83" s="11">
        <f>'2. Tulud-kulud projektiga'!E82-'3. Tulud-kulud projektita'!E83</f>
        <v>0</v>
      </c>
      <c r="F83" s="11">
        <f>'2. Tulud-kulud projektiga'!F82-'3. Tulud-kulud projektita'!F83</f>
        <v>0</v>
      </c>
      <c r="G83" s="11">
        <f>'2. Tulud-kulud projektiga'!G82-'3. Tulud-kulud projektita'!G83</f>
        <v>0</v>
      </c>
      <c r="H83" s="11">
        <f>'2. Tulud-kulud projektiga'!H82-'3. Tulud-kulud projektita'!H83</f>
        <v>0</v>
      </c>
      <c r="I83" s="11">
        <f>'2. Tulud-kulud projektiga'!I82-'3. Tulud-kulud projektita'!I83</f>
        <v>0</v>
      </c>
      <c r="J83" s="11">
        <f>'2. Tulud-kulud projektiga'!J82-'3. Tulud-kulud projektita'!J83</f>
        <v>0</v>
      </c>
      <c r="K83" s="11">
        <f>'2. Tulud-kulud projektiga'!K82-'3. Tulud-kulud projektita'!K83</f>
        <v>0</v>
      </c>
      <c r="L83" s="11">
        <f>'2. Tulud-kulud projektiga'!L82-'3. Tulud-kulud projektita'!L83</f>
        <v>0</v>
      </c>
      <c r="M83" s="11">
        <f>'2. Tulud-kulud projektiga'!M82-'3. Tulud-kulud projektita'!M83</f>
        <v>0</v>
      </c>
      <c r="N83" s="11">
        <f>'2. Tulud-kulud projektiga'!N82-'3. Tulud-kulud projektita'!N83</f>
        <v>0</v>
      </c>
      <c r="O83" s="11">
        <f>'2. Tulud-kulud projektiga'!O82-'3. Tulud-kulud projektita'!O83</f>
        <v>0</v>
      </c>
      <c r="P83" s="11">
        <f>'2. Tulud-kulud projektiga'!P82-'3. Tulud-kulud projektita'!P83</f>
        <v>0</v>
      </c>
      <c r="Q83" s="11">
        <f>'2. Tulud-kulud projektiga'!Q82-'3. Tulud-kulud projektita'!Q83</f>
        <v>0</v>
      </c>
      <c r="R83" s="11">
        <f>'2. Tulud-kulud projektiga'!R82-'3. Tulud-kulud projektita'!R83</f>
        <v>0</v>
      </c>
      <c r="S83" s="11">
        <f>'2. Tulud-kulud projektiga'!S82-'3. Tulud-kulud projektita'!S83</f>
        <v>0</v>
      </c>
      <c r="T83" s="11">
        <f>'2. Tulud-kulud projektiga'!T82-'3. Tulud-kulud projektita'!T83</f>
        <v>0</v>
      </c>
      <c r="U83" s="11">
        <f>'2. Tulud-kulud projektiga'!U82-'3. Tulud-kulud projektita'!U83</f>
        <v>0</v>
      </c>
      <c r="V83" s="11">
        <f>'2. Tulud-kulud projektiga'!V82-'3. Tulud-kulud projektita'!V83</f>
        <v>0</v>
      </c>
      <c r="W83" s="11">
        <f>'2. Tulud-kulud projektiga'!W82-'3. Tulud-kulud projektita'!W83</f>
        <v>0</v>
      </c>
      <c r="X83" s="11">
        <f>'2. Tulud-kulud projektiga'!X82-'3. Tulud-kulud projektita'!X83</f>
        <v>0</v>
      </c>
      <c r="Y83" s="11">
        <f>'2. Tulud-kulud projektiga'!Y82-'3. Tulud-kulud projektita'!Y83</f>
        <v>0</v>
      </c>
      <c r="Z83" s="11">
        <f>'2. Tulud-kulud projektiga'!Z82-'3. Tulud-kulud projektita'!Z83</f>
        <v>0</v>
      </c>
      <c r="AA83" s="11">
        <f>'2. Tulud-kulud projektiga'!AA82-'3. Tulud-kulud projektita'!AA83</f>
        <v>0</v>
      </c>
      <c r="AB83" s="11">
        <f>'2. Tulud-kulud projektiga'!AB82-'3. Tulud-kulud projektita'!AB83</f>
        <v>0</v>
      </c>
      <c r="AC83" s="24"/>
      <c r="AD83" s="24"/>
      <c r="AE83" s="25"/>
    </row>
    <row r="84" spans="1:31" x14ac:dyDescent="0.25">
      <c r="A84" s="506"/>
      <c r="B84" s="241" t="str">
        <f>'2. Tulud-kulud projektiga'!B83</f>
        <v>Ametinimetus (tegevusvaldkond)</v>
      </c>
      <c r="C84" s="99" t="s">
        <v>3</v>
      </c>
      <c r="D84" s="11">
        <f>'2. Tulud-kulud projektiga'!D83-'3. Tulud-kulud projektita'!D84</f>
        <v>0</v>
      </c>
      <c r="E84" s="11">
        <f>'2. Tulud-kulud projektiga'!E83-'3. Tulud-kulud projektita'!E84</f>
        <v>0</v>
      </c>
      <c r="F84" s="11">
        <f>'2. Tulud-kulud projektiga'!F83-'3. Tulud-kulud projektita'!F84</f>
        <v>0</v>
      </c>
      <c r="G84" s="11">
        <f>'2. Tulud-kulud projektiga'!G83-'3. Tulud-kulud projektita'!G84</f>
        <v>0</v>
      </c>
      <c r="H84" s="11">
        <f>'2. Tulud-kulud projektiga'!H83-'3. Tulud-kulud projektita'!H84</f>
        <v>0</v>
      </c>
      <c r="I84" s="11">
        <f>'2. Tulud-kulud projektiga'!I83-'3. Tulud-kulud projektita'!I84</f>
        <v>0</v>
      </c>
      <c r="J84" s="11">
        <f>'2. Tulud-kulud projektiga'!J83-'3. Tulud-kulud projektita'!J84</f>
        <v>0</v>
      </c>
      <c r="K84" s="11">
        <f>'2. Tulud-kulud projektiga'!K83-'3. Tulud-kulud projektita'!K84</f>
        <v>0</v>
      </c>
      <c r="L84" s="11">
        <f>'2. Tulud-kulud projektiga'!L83-'3. Tulud-kulud projektita'!L84</f>
        <v>0</v>
      </c>
      <c r="M84" s="11">
        <f>'2. Tulud-kulud projektiga'!M83-'3. Tulud-kulud projektita'!M84</f>
        <v>0</v>
      </c>
      <c r="N84" s="11">
        <f>'2. Tulud-kulud projektiga'!N83-'3. Tulud-kulud projektita'!N84</f>
        <v>0</v>
      </c>
      <c r="O84" s="11">
        <f>'2. Tulud-kulud projektiga'!O83-'3. Tulud-kulud projektita'!O84</f>
        <v>0</v>
      </c>
      <c r="P84" s="11">
        <f>'2. Tulud-kulud projektiga'!P83-'3. Tulud-kulud projektita'!P84</f>
        <v>0</v>
      </c>
      <c r="Q84" s="11">
        <f>'2. Tulud-kulud projektiga'!Q83-'3. Tulud-kulud projektita'!Q84</f>
        <v>0</v>
      </c>
      <c r="R84" s="11">
        <f>'2. Tulud-kulud projektiga'!R83-'3. Tulud-kulud projektita'!R84</f>
        <v>0</v>
      </c>
      <c r="S84" s="11">
        <f>'2. Tulud-kulud projektiga'!S83-'3. Tulud-kulud projektita'!S84</f>
        <v>0</v>
      </c>
      <c r="T84" s="11">
        <f>'2. Tulud-kulud projektiga'!T83-'3. Tulud-kulud projektita'!T84</f>
        <v>0</v>
      </c>
      <c r="U84" s="11">
        <f>'2. Tulud-kulud projektiga'!U83-'3. Tulud-kulud projektita'!U84</f>
        <v>0</v>
      </c>
      <c r="V84" s="11">
        <f>'2. Tulud-kulud projektiga'!V83-'3. Tulud-kulud projektita'!V84</f>
        <v>0</v>
      </c>
      <c r="W84" s="11">
        <f>'2. Tulud-kulud projektiga'!W83-'3. Tulud-kulud projektita'!W84</f>
        <v>0</v>
      </c>
      <c r="X84" s="11">
        <f>'2. Tulud-kulud projektiga'!X83-'3. Tulud-kulud projektita'!X84</f>
        <v>0</v>
      </c>
      <c r="Y84" s="11">
        <f>'2. Tulud-kulud projektiga'!Y83-'3. Tulud-kulud projektita'!Y84</f>
        <v>0</v>
      </c>
      <c r="Z84" s="11">
        <f>'2. Tulud-kulud projektiga'!Z83-'3. Tulud-kulud projektita'!Z84</f>
        <v>0</v>
      </c>
      <c r="AA84" s="11">
        <f>'2. Tulud-kulud projektiga'!AA83-'3. Tulud-kulud projektita'!AA84</f>
        <v>0</v>
      </c>
      <c r="AB84" s="11">
        <f>'2. Tulud-kulud projektiga'!AB83-'3. Tulud-kulud projektita'!AB84</f>
        <v>0</v>
      </c>
      <c r="AC84" s="24"/>
      <c r="AD84" s="24"/>
      <c r="AE84" s="25"/>
    </row>
    <row r="85" spans="1:31" x14ac:dyDescent="0.25">
      <c r="A85" s="506"/>
      <c r="B85" s="241" t="str">
        <f>'2. Tulud-kulud projektiga'!B84</f>
        <v>Ametinimetus (tegevusvaldkond)</v>
      </c>
      <c r="C85" s="99" t="s">
        <v>3</v>
      </c>
      <c r="D85" s="11">
        <f>'2. Tulud-kulud projektiga'!D84-'3. Tulud-kulud projektita'!D85</f>
        <v>0</v>
      </c>
      <c r="E85" s="11">
        <f>'2. Tulud-kulud projektiga'!E84-'3. Tulud-kulud projektita'!E85</f>
        <v>0</v>
      </c>
      <c r="F85" s="11">
        <f>'2. Tulud-kulud projektiga'!F84-'3. Tulud-kulud projektita'!F85</f>
        <v>0</v>
      </c>
      <c r="G85" s="11">
        <f>'2. Tulud-kulud projektiga'!G84-'3. Tulud-kulud projektita'!G85</f>
        <v>0</v>
      </c>
      <c r="H85" s="11">
        <f>'2. Tulud-kulud projektiga'!H84-'3. Tulud-kulud projektita'!H85</f>
        <v>0</v>
      </c>
      <c r="I85" s="11">
        <f>'2. Tulud-kulud projektiga'!I84-'3. Tulud-kulud projektita'!I85</f>
        <v>0</v>
      </c>
      <c r="J85" s="11">
        <f>'2. Tulud-kulud projektiga'!J84-'3. Tulud-kulud projektita'!J85</f>
        <v>0</v>
      </c>
      <c r="K85" s="11">
        <f>'2. Tulud-kulud projektiga'!K84-'3. Tulud-kulud projektita'!K85</f>
        <v>0</v>
      </c>
      <c r="L85" s="11">
        <f>'2. Tulud-kulud projektiga'!L84-'3. Tulud-kulud projektita'!L85</f>
        <v>0</v>
      </c>
      <c r="M85" s="11">
        <f>'2. Tulud-kulud projektiga'!M84-'3. Tulud-kulud projektita'!M85</f>
        <v>0</v>
      </c>
      <c r="N85" s="11">
        <f>'2. Tulud-kulud projektiga'!N84-'3. Tulud-kulud projektita'!N85</f>
        <v>0</v>
      </c>
      <c r="O85" s="11">
        <f>'2. Tulud-kulud projektiga'!O84-'3. Tulud-kulud projektita'!O85</f>
        <v>0</v>
      </c>
      <c r="P85" s="11">
        <f>'2. Tulud-kulud projektiga'!P84-'3. Tulud-kulud projektita'!P85</f>
        <v>0</v>
      </c>
      <c r="Q85" s="11">
        <f>'2. Tulud-kulud projektiga'!Q84-'3. Tulud-kulud projektita'!Q85</f>
        <v>0</v>
      </c>
      <c r="R85" s="11">
        <f>'2. Tulud-kulud projektiga'!R84-'3. Tulud-kulud projektita'!R85</f>
        <v>0</v>
      </c>
      <c r="S85" s="11">
        <f>'2. Tulud-kulud projektiga'!S84-'3. Tulud-kulud projektita'!S85</f>
        <v>0</v>
      </c>
      <c r="T85" s="11">
        <f>'2. Tulud-kulud projektiga'!T84-'3. Tulud-kulud projektita'!T85</f>
        <v>0</v>
      </c>
      <c r="U85" s="11">
        <f>'2. Tulud-kulud projektiga'!U84-'3. Tulud-kulud projektita'!U85</f>
        <v>0</v>
      </c>
      <c r="V85" s="11">
        <f>'2. Tulud-kulud projektiga'!V84-'3. Tulud-kulud projektita'!V85</f>
        <v>0</v>
      </c>
      <c r="W85" s="11">
        <f>'2. Tulud-kulud projektiga'!W84-'3. Tulud-kulud projektita'!W85</f>
        <v>0</v>
      </c>
      <c r="X85" s="11">
        <f>'2. Tulud-kulud projektiga'!X84-'3. Tulud-kulud projektita'!X85</f>
        <v>0</v>
      </c>
      <c r="Y85" s="11">
        <f>'2. Tulud-kulud projektiga'!Y84-'3. Tulud-kulud projektita'!Y85</f>
        <v>0</v>
      </c>
      <c r="Z85" s="11">
        <f>'2. Tulud-kulud projektiga'!Z84-'3. Tulud-kulud projektita'!Z85</f>
        <v>0</v>
      </c>
      <c r="AA85" s="11">
        <f>'2. Tulud-kulud projektiga'!AA84-'3. Tulud-kulud projektita'!AA85</f>
        <v>0</v>
      </c>
      <c r="AB85" s="11">
        <f>'2. Tulud-kulud projektiga'!AB84-'3. Tulud-kulud projektita'!AB85</f>
        <v>0</v>
      </c>
      <c r="AC85" s="24"/>
      <c r="AD85" s="24"/>
      <c r="AE85" s="25"/>
    </row>
    <row r="86" spans="1:31" x14ac:dyDescent="0.25">
      <c r="A86" s="506"/>
      <c r="B86" s="241" t="str">
        <f>'2. Tulud-kulud projektiga'!B85</f>
        <v>Ametinimetus (tegevusvaldkond)</v>
      </c>
      <c r="C86" s="99" t="s">
        <v>3</v>
      </c>
      <c r="D86" s="11">
        <f>'2. Tulud-kulud projektiga'!D85-'3. Tulud-kulud projektita'!D86</f>
        <v>0</v>
      </c>
      <c r="E86" s="11">
        <f>'2. Tulud-kulud projektiga'!E85-'3. Tulud-kulud projektita'!E86</f>
        <v>0</v>
      </c>
      <c r="F86" s="11">
        <f>'2. Tulud-kulud projektiga'!F85-'3. Tulud-kulud projektita'!F86</f>
        <v>0</v>
      </c>
      <c r="G86" s="11">
        <f>'2. Tulud-kulud projektiga'!G85-'3. Tulud-kulud projektita'!G86</f>
        <v>0</v>
      </c>
      <c r="H86" s="11">
        <f>'2. Tulud-kulud projektiga'!H85-'3. Tulud-kulud projektita'!H86</f>
        <v>0</v>
      </c>
      <c r="I86" s="11">
        <f>'2. Tulud-kulud projektiga'!I85-'3. Tulud-kulud projektita'!I86</f>
        <v>0</v>
      </c>
      <c r="J86" s="11">
        <f>'2. Tulud-kulud projektiga'!J85-'3. Tulud-kulud projektita'!J86</f>
        <v>0</v>
      </c>
      <c r="K86" s="11">
        <f>'2. Tulud-kulud projektiga'!K85-'3. Tulud-kulud projektita'!K86</f>
        <v>0</v>
      </c>
      <c r="L86" s="11">
        <f>'2. Tulud-kulud projektiga'!L85-'3. Tulud-kulud projektita'!L86</f>
        <v>0</v>
      </c>
      <c r="M86" s="11">
        <f>'2. Tulud-kulud projektiga'!M85-'3. Tulud-kulud projektita'!M86</f>
        <v>0</v>
      </c>
      <c r="N86" s="11">
        <f>'2. Tulud-kulud projektiga'!N85-'3. Tulud-kulud projektita'!N86</f>
        <v>0</v>
      </c>
      <c r="O86" s="11">
        <f>'2. Tulud-kulud projektiga'!O85-'3. Tulud-kulud projektita'!O86</f>
        <v>0</v>
      </c>
      <c r="P86" s="11">
        <f>'2. Tulud-kulud projektiga'!P85-'3. Tulud-kulud projektita'!P86</f>
        <v>0</v>
      </c>
      <c r="Q86" s="11">
        <f>'2. Tulud-kulud projektiga'!Q85-'3. Tulud-kulud projektita'!Q86</f>
        <v>0</v>
      </c>
      <c r="R86" s="11">
        <f>'2. Tulud-kulud projektiga'!R85-'3. Tulud-kulud projektita'!R86</f>
        <v>0</v>
      </c>
      <c r="S86" s="11">
        <f>'2. Tulud-kulud projektiga'!S85-'3. Tulud-kulud projektita'!S86</f>
        <v>0</v>
      </c>
      <c r="T86" s="11">
        <f>'2. Tulud-kulud projektiga'!T85-'3. Tulud-kulud projektita'!T86</f>
        <v>0</v>
      </c>
      <c r="U86" s="11">
        <f>'2. Tulud-kulud projektiga'!U85-'3. Tulud-kulud projektita'!U86</f>
        <v>0</v>
      </c>
      <c r="V86" s="11">
        <f>'2. Tulud-kulud projektiga'!V85-'3. Tulud-kulud projektita'!V86</f>
        <v>0</v>
      </c>
      <c r="W86" s="11">
        <f>'2. Tulud-kulud projektiga'!W85-'3. Tulud-kulud projektita'!W86</f>
        <v>0</v>
      </c>
      <c r="X86" s="11">
        <f>'2. Tulud-kulud projektiga'!X85-'3. Tulud-kulud projektita'!X86</f>
        <v>0</v>
      </c>
      <c r="Y86" s="11">
        <f>'2. Tulud-kulud projektiga'!Y85-'3. Tulud-kulud projektita'!Y86</f>
        <v>0</v>
      </c>
      <c r="Z86" s="11">
        <f>'2. Tulud-kulud projektiga'!Z85-'3. Tulud-kulud projektita'!Z86</f>
        <v>0</v>
      </c>
      <c r="AA86" s="11">
        <f>'2. Tulud-kulud projektiga'!AA85-'3. Tulud-kulud projektita'!AA86</f>
        <v>0</v>
      </c>
      <c r="AB86" s="11">
        <f>'2. Tulud-kulud projektiga'!AB85-'3. Tulud-kulud projektita'!AB86</f>
        <v>0</v>
      </c>
      <c r="AC86" s="24"/>
      <c r="AD86" s="24"/>
      <c r="AE86" s="25"/>
    </row>
    <row r="87" spans="1:31" x14ac:dyDescent="0.25">
      <c r="A87" s="506"/>
      <c r="B87" s="241" t="str">
        <f>'2. Tulud-kulud projektiga'!B86</f>
        <v>Brutotasud kokku</v>
      </c>
      <c r="C87" s="99" t="s">
        <v>3</v>
      </c>
      <c r="D87" s="307">
        <f>'2. Tulud-kulud projektiga'!D86-'3. Tulud-kulud projektita'!D87</f>
        <v>0</v>
      </c>
      <c r="E87" s="307">
        <f>'2. Tulud-kulud projektiga'!E86-'3. Tulud-kulud projektita'!E87</f>
        <v>0</v>
      </c>
      <c r="F87" s="307">
        <f>'2. Tulud-kulud projektiga'!F86-'3. Tulud-kulud projektita'!F87</f>
        <v>0</v>
      </c>
      <c r="G87" s="307">
        <f>'2. Tulud-kulud projektiga'!G86-'3. Tulud-kulud projektita'!G87</f>
        <v>0</v>
      </c>
      <c r="H87" s="307">
        <f>'2. Tulud-kulud projektiga'!H86-'3. Tulud-kulud projektita'!H87</f>
        <v>0</v>
      </c>
      <c r="I87" s="307">
        <f>'2. Tulud-kulud projektiga'!I86-'3. Tulud-kulud projektita'!I87</f>
        <v>0</v>
      </c>
      <c r="J87" s="307">
        <f>'2. Tulud-kulud projektiga'!J86-'3. Tulud-kulud projektita'!J87</f>
        <v>0</v>
      </c>
      <c r="K87" s="307">
        <f>'2. Tulud-kulud projektiga'!K86-'3. Tulud-kulud projektita'!K87</f>
        <v>0</v>
      </c>
      <c r="L87" s="307">
        <f>'2. Tulud-kulud projektiga'!L86-'3. Tulud-kulud projektita'!L87</f>
        <v>0</v>
      </c>
      <c r="M87" s="307">
        <f>'2. Tulud-kulud projektiga'!M86-'3. Tulud-kulud projektita'!M87</f>
        <v>0</v>
      </c>
      <c r="N87" s="307">
        <f>'2. Tulud-kulud projektiga'!N86-'3. Tulud-kulud projektita'!N87</f>
        <v>0</v>
      </c>
      <c r="O87" s="307">
        <f>'2. Tulud-kulud projektiga'!O86-'3. Tulud-kulud projektita'!O87</f>
        <v>0</v>
      </c>
      <c r="P87" s="307">
        <f>'2. Tulud-kulud projektiga'!P86-'3. Tulud-kulud projektita'!P87</f>
        <v>0</v>
      </c>
      <c r="Q87" s="307">
        <f>'2. Tulud-kulud projektiga'!Q86-'3. Tulud-kulud projektita'!Q87</f>
        <v>0</v>
      </c>
      <c r="R87" s="307">
        <f>'2. Tulud-kulud projektiga'!R86-'3. Tulud-kulud projektita'!R87</f>
        <v>0</v>
      </c>
      <c r="S87" s="307">
        <f>'2. Tulud-kulud projektiga'!S86-'3. Tulud-kulud projektita'!S87</f>
        <v>0</v>
      </c>
      <c r="T87" s="307">
        <f>'2. Tulud-kulud projektiga'!T86-'3. Tulud-kulud projektita'!T87</f>
        <v>0</v>
      </c>
      <c r="U87" s="307">
        <f>'2. Tulud-kulud projektiga'!U86-'3. Tulud-kulud projektita'!U87</f>
        <v>0</v>
      </c>
      <c r="V87" s="307">
        <f>'2. Tulud-kulud projektiga'!V86-'3. Tulud-kulud projektita'!V87</f>
        <v>0</v>
      </c>
      <c r="W87" s="307">
        <f>'2. Tulud-kulud projektiga'!W86-'3. Tulud-kulud projektita'!W87</f>
        <v>0</v>
      </c>
      <c r="X87" s="307">
        <f>'2. Tulud-kulud projektiga'!X86-'3. Tulud-kulud projektita'!X87</f>
        <v>0</v>
      </c>
      <c r="Y87" s="307">
        <f>'2. Tulud-kulud projektiga'!Y86-'3. Tulud-kulud projektita'!Y87</f>
        <v>0</v>
      </c>
      <c r="Z87" s="307">
        <f>'2. Tulud-kulud projektiga'!Z86-'3. Tulud-kulud projektita'!Z87</f>
        <v>0</v>
      </c>
      <c r="AA87" s="307">
        <f>'2. Tulud-kulud projektiga'!AA86-'3. Tulud-kulud projektita'!AA87</f>
        <v>0</v>
      </c>
      <c r="AB87" s="307">
        <f>'2. Tulud-kulud projektiga'!AB86-'3. Tulud-kulud projektita'!AB87</f>
        <v>0</v>
      </c>
      <c r="AC87" s="24"/>
      <c r="AD87" s="24"/>
      <c r="AE87" s="25"/>
    </row>
    <row r="88" spans="1:31" x14ac:dyDescent="0.25">
      <c r="A88" s="507"/>
      <c r="B88" s="306" t="str">
        <f>'2. Tulud-kulud projektiga'!B87</f>
        <v>Sotsiaal- ja tk.m.</v>
      </c>
      <c r="C88" s="99" t="s">
        <v>3</v>
      </c>
      <c r="D88" s="307">
        <f>'2. Tulud-kulud projektiga'!D87-'3. Tulud-kulud projektita'!D88</f>
        <v>0</v>
      </c>
      <c r="E88" s="307">
        <f>'2. Tulud-kulud projektiga'!E87-'3. Tulud-kulud projektita'!E88</f>
        <v>0</v>
      </c>
      <c r="F88" s="307">
        <f>'2. Tulud-kulud projektiga'!F87-'3. Tulud-kulud projektita'!F88</f>
        <v>0</v>
      </c>
      <c r="G88" s="307">
        <f>'2. Tulud-kulud projektiga'!G87-'3. Tulud-kulud projektita'!G88</f>
        <v>0</v>
      </c>
      <c r="H88" s="307">
        <f>'2. Tulud-kulud projektiga'!H87-'3. Tulud-kulud projektita'!H88</f>
        <v>0</v>
      </c>
      <c r="I88" s="307">
        <f>'2. Tulud-kulud projektiga'!I87-'3. Tulud-kulud projektita'!I88</f>
        <v>0</v>
      </c>
      <c r="J88" s="307">
        <f>'2. Tulud-kulud projektiga'!J87-'3. Tulud-kulud projektita'!J88</f>
        <v>0</v>
      </c>
      <c r="K88" s="307">
        <f>'2. Tulud-kulud projektiga'!K87-'3. Tulud-kulud projektita'!K88</f>
        <v>0</v>
      </c>
      <c r="L88" s="307">
        <f>'2. Tulud-kulud projektiga'!L87-'3. Tulud-kulud projektita'!L88</f>
        <v>0</v>
      </c>
      <c r="M88" s="307">
        <f>'2. Tulud-kulud projektiga'!M87-'3. Tulud-kulud projektita'!M88</f>
        <v>0</v>
      </c>
      <c r="N88" s="307">
        <f>'2. Tulud-kulud projektiga'!N87-'3. Tulud-kulud projektita'!N88</f>
        <v>0</v>
      </c>
      <c r="O88" s="307">
        <f>'2. Tulud-kulud projektiga'!O87-'3. Tulud-kulud projektita'!O88</f>
        <v>0</v>
      </c>
      <c r="P88" s="307">
        <f>'2. Tulud-kulud projektiga'!P87-'3. Tulud-kulud projektita'!P88</f>
        <v>0</v>
      </c>
      <c r="Q88" s="307">
        <f>'2. Tulud-kulud projektiga'!Q87-'3. Tulud-kulud projektita'!Q88</f>
        <v>0</v>
      </c>
      <c r="R88" s="307">
        <f>'2. Tulud-kulud projektiga'!R87-'3. Tulud-kulud projektita'!R88</f>
        <v>0</v>
      </c>
      <c r="S88" s="307">
        <f>'2. Tulud-kulud projektiga'!S87-'3. Tulud-kulud projektita'!S88</f>
        <v>0</v>
      </c>
      <c r="T88" s="307">
        <f>'2. Tulud-kulud projektiga'!T87-'3. Tulud-kulud projektita'!T88</f>
        <v>0</v>
      </c>
      <c r="U88" s="307">
        <f>'2. Tulud-kulud projektiga'!U87-'3. Tulud-kulud projektita'!U88</f>
        <v>0</v>
      </c>
      <c r="V88" s="307">
        <f>'2. Tulud-kulud projektiga'!V87-'3. Tulud-kulud projektita'!V88</f>
        <v>0</v>
      </c>
      <c r="W88" s="307">
        <f>'2. Tulud-kulud projektiga'!W87-'3. Tulud-kulud projektita'!W88</f>
        <v>0</v>
      </c>
      <c r="X88" s="307">
        <f>'2. Tulud-kulud projektiga'!X87-'3. Tulud-kulud projektita'!X88</f>
        <v>0</v>
      </c>
      <c r="Y88" s="307">
        <f>'2. Tulud-kulud projektiga'!Y87-'3. Tulud-kulud projektita'!Y88</f>
        <v>0</v>
      </c>
      <c r="Z88" s="307">
        <f>'2. Tulud-kulud projektiga'!Z87-'3. Tulud-kulud projektita'!Z88</f>
        <v>0</v>
      </c>
      <c r="AA88" s="307">
        <f>'2. Tulud-kulud projektiga'!AA87-'3. Tulud-kulud projektita'!AA88</f>
        <v>0</v>
      </c>
      <c r="AB88" s="307">
        <f>'2. Tulud-kulud projektiga'!AB87-'3. Tulud-kulud projektita'!AB88</f>
        <v>0</v>
      </c>
      <c r="AC88" s="24"/>
      <c r="AD88" s="24"/>
      <c r="AE88" s="25"/>
    </row>
    <row r="89" spans="1:31" x14ac:dyDescent="0.25">
      <c r="A89" s="497" t="s">
        <v>131</v>
      </c>
      <c r="B89" s="498"/>
      <c r="C89" s="97"/>
      <c r="D89" s="105">
        <f>'2. Tulud-kulud projektiga'!D88-'3. Tulud-kulud projektita'!D89</f>
        <v>0</v>
      </c>
      <c r="E89" s="105">
        <f>'2. Tulud-kulud projektiga'!E88-'3. Tulud-kulud projektita'!E89</f>
        <v>0</v>
      </c>
      <c r="F89" s="105">
        <f>'2. Tulud-kulud projektiga'!F88-'3. Tulud-kulud projektita'!F89</f>
        <v>0</v>
      </c>
      <c r="G89" s="105">
        <f>'2. Tulud-kulud projektiga'!G88-'3. Tulud-kulud projektita'!G89</f>
        <v>0</v>
      </c>
      <c r="H89" s="105">
        <f>'2. Tulud-kulud projektiga'!H88-'3. Tulud-kulud projektita'!H89</f>
        <v>0</v>
      </c>
      <c r="I89" s="105">
        <f>'2. Tulud-kulud projektiga'!I88-'3. Tulud-kulud projektita'!I89</f>
        <v>0</v>
      </c>
      <c r="J89" s="105">
        <f>'2. Tulud-kulud projektiga'!J88-'3. Tulud-kulud projektita'!J89</f>
        <v>0</v>
      </c>
      <c r="K89" s="105">
        <f>'2. Tulud-kulud projektiga'!K88-'3. Tulud-kulud projektita'!K89</f>
        <v>0</v>
      </c>
      <c r="L89" s="105">
        <f>'2. Tulud-kulud projektiga'!L88-'3. Tulud-kulud projektita'!L89</f>
        <v>0</v>
      </c>
      <c r="M89" s="105">
        <f>'2. Tulud-kulud projektiga'!M88-'3. Tulud-kulud projektita'!M89</f>
        <v>0</v>
      </c>
      <c r="N89" s="105">
        <f>'2. Tulud-kulud projektiga'!N88-'3. Tulud-kulud projektita'!N89</f>
        <v>0</v>
      </c>
      <c r="O89" s="105">
        <f>'2. Tulud-kulud projektiga'!O88-'3. Tulud-kulud projektita'!O89</f>
        <v>0</v>
      </c>
      <c r="P89" s="105">
        <f>'2. Tulud-kulud projektiga'!P88-'3. Tulud-kulud projektita'!P89</f>
        <v>0</v>
      </c>
      <c r="Q89" s="105">
        <f>'2. Tulud-kulud projektiga'!Q88-'3. Tulud-kulud projektita'!Q89</f>
        <v>0</v>
      </c>
      <c r="R89" s="105">
        <f>'2. Tulud-kulud projektiga'!R88-'3. Tulud-kulud projektita'!R89</f>
        <v>0</v>
      </c>
      <c r="S89" s="105">
        <f>'2. Tulud-kulud projektiga'!S88-'3. Tulud-kulud projektita'!S89</f>
        <v>0</v>
      </c>
      <c r="T89" s="105">
        <f>'2. Tulud-kulud projektiga'!T88-'3. Tulud-kulud projektita'!T89</f>
        <v>0</v>
      </c>
      <c r="U89" s="105">
        <f>'2. Tulud-kulud projektiga'!U88-'3. Tulud-kulud projektita'!U89</f>
        <v>0</v>
      </c>
      <c r="V89" s="105">
        <f>'2. Tulud-kulud projektiga'!V88-'3. Tulud-kulud projektita'!V89</f>
        <v>0</v>
      </c>
      <c r="W89" s="105">
        <f>'2. Tulud-kulud projektiga'!W88-'3. Tulud-kulud projektita'!W89</f>
        <v>0</v>
      </c>
      <c r="X89" s="105">
        <f>'2. Tulud-kulud projektiga'!X88-'3. Tulud-kulud projektita'!X89</f>
        <v>0</v>
      </c>
      <c r="Y89" s="105">
        <f>'2. Tulud-kulud projektiga'!Y88-'3. Tulud-kulud projektita'!Y89</f>
        <v>0</v>
      </c>
      <c r="Z89" s="105">
        <f>'2. Tulud-kulud projektiga'!Z88-'3. Tulud-kulud projektita'!Z89</f>
        <v>0</v>
      </c>
      <c r="AA89" s="105">
        <f>'2. Tulud-kulud projektiga'!AA88-'3. Tulud-kulud projektita'!AA89</f>
        <v>0</v>
      </c>
      <c r="AB89" s="105">
        <f>'2. Tulud-kulud projektiga'!AB88-'3. Tulud-kulud projektita'!AB89</f>
        <v>0</v>
      </c>
      <c r="AC89" s="24"/>
      <c r="AD89" s="24"/>
      <c r="AE89" s="25"/>
    </row>
    <row r="90" spans="1:31" ht="4.5" customHeight="1" x14ac:dyDescent="0.25">
      <c r="A90" s="4"/>
      <c r="B90" s="39"/>
      <c r="C90" s="9"/>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4"/>
      <c r="AD90" s="24"/>
      <c r="AE90" s="25"/>
    </row>
    <row r="91" spans="1:31" x14ac:dyDescent="0.25">
      <c r="A91" s="508" t="str">
        <f>'1.1. Uue projekti kulud'!A28</f>
        <v xml:space="preserve">Tegevusvaldkond 1 </v>
      </c>
      <c r="B91" s="98" t="str">
        <f>'2. Tulud-kulud projektiga'!B90</f>
        <v>Kulu 1</v>
      </c>
      <c r="C91" s="99" t="s">
        <v>3</v>
      </c>
      <c r="D91" s="11">
        <f>'2. Tulud-kulud projektiga'!D90-'3. Tulud-kulud projektita'!D91</f>
        <v>0</v>
      </c>
      <c r="E91" s="11">
        <f>'2. Tulud-kulud projektiga'!E90-'3. Tulud-kulud projektita'!E91</f>
        <v>0</v>
      </c>
      <c r="F91" s="11">
        <f>'2. Tulud-kulud projektiga'!F90-'3. Tulud-kulud projektita'!F91</f>
        <v>0</v>
      </c>
      <c r="G91" s="11">
        <f>'2. Tulud-kulud projektiga'!G90-'3. Tulud-kulud projektita'!G91</f>
        <v>0</v>
      </c>
      <c r="H91" s="11">
        <f>'2. Tulud-kulud projektiga'!H90-'3. Tulud-kulud projektita'!H91</f>
        <v>0</v>
      </c>
      <c r="I91" s="11">
        <f>'2. Tulud-kulud projektiga'!I90-'3. Tulud-kulud projektita'!I91</f>
        <v>0</v>
      </c>
      <c r="J91" s="11">
        <f>'2. Tulud-kulud projektiga'!J90-'3. Tulud-kulud projektita'!J91</f>
        <v>0</v>
      </c>
      <c r="K91" s="11">
        <f>'2. Tulud-kulud projektiga'!K90-'3. Tulud-kulud projektita'!K91</f>
        <v>0</v>
      </c>
      <c r="L91" s="11">
        <f>'2. Tulud-kulud projektiga'!L90-'3. Tulud-kulud projektita'!L91</f>
        <v>0</v>
      </c>
      <c r="M91" s="11">
        <f>'2. Tulud-kulud projektiga'!M90-'3. Tulud-kulud projektita'!M91</f>
        <v>0</v>
      </c>
      <c r="N91" s="11">
        <f>'2. Tulud-kulud projektiga'!N90-'3. Tulud-kulud projektita'!N91</f>
        <v>0</v>
      </c>
      <c r="O91" s="11">
        <f>'2. Tulud-kulud projektiga'!O90-'3. Tulud-kulud projektita'!O91</f>
        <v>0</v>
      </c>
      <c r="P91" s="11">
        <f>'2. Tulud-kulud projektiga'!P90-'3. Tulud-kulud projektita'!P91</f>
        <v>0</v>
      </c>
      <c r="Q91" s="11">
        <f>'2. Tulud-kulud projektiga'!Q90-'3. Tulud-kulud projektita'!Q91</f>
        <v>0</v>
      </c>
      <c r="R91" s="11">
        <f>'2. Tulud-kulud projektiga'!R90-'3. Tulud-kulud projektita'!R91</f>
        <v>0</v>
      </c>
      <c r="S91" s="11">
        <f>'2. Tulud-kulud projektiga'!S90-'3. Tulud-kulud projektita'!S91</f>
        <v>0</v>
      </c>
      <c r="T91" s="11">
        <f>'2. Tulud-kulud projektiga'!T90-'3. Tulud-kulud projektita'!T91</f>
        <v>0</v>
      </c>
      <c r="U91" s="11">
        <f>'2. Tulud-kulud projektiga'!U90-'3. Tulud-kulud projektita'!U91</f>
        <v>0</v>
      </c>
      <c r="V91" s="11">
        <f>'2. Tulud-kulud projektiga'!V90-'3. Tulud-kulud projektita'!V91</f>
        <v>0</v>
      </c>
      <c r="W91" s="11">
        <f>'2. Tulud-kulud projektiga'!W90-'3. Tulud-kulud projektita'!W91</f>
        <v>0</v>
      </c>
      <c r="X91" s="11">
        <f>'2. Tulud-kulud projektiga'!X90-'3. Tulud-kulud projektita'!X91</f>
        <v>0</v>
      </c>
      <c r="Y91" s="11">
        <f>'2. Tulud-kulud projektiga'!Y90-'3. Tulud-kulud projektita'!Y91</f>
        <v>0</v>
      </c>
      <c r="Z91" s="11">
        <f>'2. Tulud-kulud projektiga'!Z90-'3. Tulud-kulud projektita'!Z91</f>
        <v>0</v>
      </c>
      <c r="AA91" s="11">
        <f>'2. Tulud-kulud projektiga'!AA90-'3. Tulud-kulud projektita'!AA91</f>
        <v>0</v>
      </c>
      <c r="AB91" s="11">
        <f>'2. Tulud-kulud projektiga'!AB90-'3. Tulud-kulud projektita'!AB91</f>
        <v>0</v>
      </c>
      <c r="AC91" s="24"/>
      <c r="AD91" s="24"/>
      <c r="AE91" s="25"/>
    </row>
    <row r="92" spans="1:31" x14ac:dyDescent="0.25">
      <c r="A92" s="509"/>
      <c r="B92" s="98" t="str">
        <f>'2. Tulud-kulud projektiga'!B91</f>
        <v>Kulu 2</v>
      </c>
      <c r="C92" s="99" t="s">
        <v>3</v>
      </c>
      <c r="D92" s="11">
        <f>'2. Tulud-kulud projektiga'!D91-'3. Tulud-kulud projektita'!D92</f>
        <v>0</v>
      </c>
      <c r="E92" s="11">
        <f>'2. Tulud-kulud projektiga'!E91-'3. Tulud-kulud projektita'!E92</f>
        <v>0</v>
      </c>
      <c r="F92" s="11">
        <f>'2. Tulud-kulud projektiga'!F91-'3. Tulud-kulud projektita'!F92</f>
        <v>0</v>
      </c>
      <c r="G92" s="11">
        <f>'2. Tulud-kulud projektiga'!G91-'3. Tulud-kulud projektita'!G92</f>
        <v>0</v>
      </c>
      <c r="H92" s="11">
        <f>'2. Tulud-kulud projektiga'!H91-'3. Tulud-kulud projektita'!H92</f>
        <v>0</v>
      </c>
      <c r="I92" s="11">
        <f>'2. Tulud-kulud projektiga'!I91-'3. Tulud-kulud projektita'!I92</f>
        <v>0</v>
      </c>
      <c r="J92" s="11">
        <f>'2. Tulud-kulud projektiga'!J91-'3. Tulud-kulud projektita'!J92</f>
        <v>0</v>
      </c>
      <c r="K92" s="11">
        <f>'2. Tulud-kulud projektiga'!K91-'3. Tulud-kulud projektita'!K92</f>
        <v>0</v>
      </c>
      <c r="L92" s="11">
        <f>'2. Tulud-kulud projektiga'!L91-'3. Tulud-kulud projektita'!L92</f>
        <v>0</v>
      </c>
      <c r="M92" s="11">
        <f>'2. Tulud-kulud projektiga'!M91-'3. Tulud-kulud projektita'!M92</f>
        <v>0</v>
      </c>
      <c r="N92" s="11">
        <f>'2. Tulud-kulud projektiga'!N91-'3. Tulud-kulud projektita'!N92</f>
        <v>0</v>
      </c>
      <c r="O92" s="11">
        <f>'2. Tulud-kulud projektiga'!O91-'3. Tulud-kulud projektita'!O92</f>
        <v>0</v>
      </c>
      <c r="P92" s="11">
        <f>'2. Tulud-kulud projektiga'!P91-'3. Tulud-kulud projektita'!P92</f>
        <v>0</v>
      </c>
      <c r="Q92" s="11">
        <f>'2. Tulud-kulud projektiga'!Q91-'3. Tulud-kulud projektita'!Q92</f>
        <v>0</v>
      </c>
      <c r="R92" s="11">
        <f>'2. Tulud-kulud projektiga'!R91-'3. Tulud-kulud projektita'!R92</f>
        <v>0</v>
      </c>
      <c r="S92" s="11">
        <f>'2. Tulud-kulud projektiga'!S91-'3. Tulud-kulud projektita'!S92</f>
        <v>0</v>
      </c>
      <c r="T92" s="11">
        <f>'2. Tulud-kulud projektiga'!T91-'3. Tulud-kulud projektita'!T92</f>
        <v>0</v>
      </c>
      <c r="U92" s="11">
        <f>'2. Tulud-kulud projektiga'!U91-'3. Tulud-kulud projektita'!U92</f>
        <v>0</v>
      </c>
      <c r="V92" s="11">
        <f>'2. Tulud-kulud projektiga'!V91-'3. Tulud-kulud projektita'!V92</f>
        <v>0</v>
      </c>
      <c r="W92" s="11">
        <f>'2. Tulud-kulud projektiga'!W91-'3. Tulud-kulud projektita'!W92</f>
        <v>0</v>
      </c>
      <c r="X92" s="11">
        <f>'2. Tulud-kulud projektiga'!X91-'3. Tulud-kulud projektita'!X92</f>
        <v>0</v>
      </c>
      <c r="Y92" s="11">
        <f>'2. Tulud-kulud projektiga'!Y91-'3. Tulud-kulud projektita'!Y92</f>
        <v>0</v>
      </c>
      <c r="Z92" s="11">
        <f>'2. Tulud-kulud projektiga'!Z91-'3. Tulud-kulud projektita'!Z92</f>
        <v>0</v>
      </c>
      <c r="AA92" s="11">
        <f>'2. Tulud-kulud projektiga'!AA91-'3. Tulud-kulud projektita'!AA92</f>
        <v>0</v>
      </c>
      <c r="AB92" s="11">
        <f>'2. Tulud-kulud projektiga'!AB91-'3. Tulud-kulud projektita'!AB92</f>
        <v>0</v>
      </c>
      <c r="AC92" s="24"/>
      <c r="AD92" s="24"/>
      <c r="AE92" s="25"/>
    </row>
    <row r="93" spans="1:31" x14ac:dyDescent="0.25">
      <c r="A93" s="509"/>
      <c r="B93" s="98" t="str">
        <f>'2. Tulud-kulud projektiga'!B92</f>
        <v>Kulu 3</v>
      </c>
      <c r="C93" s="99" t="s">
        <v>3</v>
      </c>
      <c r="D93" s="11">
        <f>'2. Tulud-kulud projektiga'!D92-'3. Tulud-kulud projektita'!D93</f>
        <v>0</v>
      </c>
      <c r="E93" s="11">
        <f>'2. Tulud-kulud projektiga'!E92-'3. Tulud-kulud projektita'!E93</f>
        <v>0</v>
      </c>
      <c r="F93" s="11">
        <f>'2. Tulud-kulud projektiga'!F92-'3. Tulud-kulud projektita'!F93</f>
        <v>0</v>
      </c>
      <c r="G93" s="11">
        <f>'2. Tulud-kulud projektiga'!G92-'3. Tulud-kulud projektita'!G93</f>
        <v>0</v>
      </c>
      <c r="H93" s="11">
        <f>'2. Tulud-kulud projektiga'!H92-'3. Tulud-kulud projektita'!H93</f>
        <v>0</v>
      </c>
      <c r="I93" s="11">
        <f>'2. Tulud-kulud projektiga'!I92-'3. Tulud-kulud projektita'!I93</f>
        <v>0</v>
      </c>
      <c r="J93" s="11">
        <f>'2. Tulud-kulud projektiga'!J92-'3. Tulud-kulud projektita'!J93</f>
        <v>0</v>
      </c>
      <c r="K93" s="11">
        <f>'2. Tulud-kulud projektiga'!K92-'3. Tulud-kulud projektita'!K93</f>
        <v>0</v>
      </c>
      <c r="L93" s="11">
        <f>'2. Tulud-kulud projektiga'!L92-'3. Tulud-kulud projektita'!L93</f>
        <v>0</v>
      </c>
      <c r="M93" s="11">
        <f>'2. Tulud-kulud projektiga'!M92-'3. Tulud-kulud projektita'!M93</f>
        <v>0</v>
      </c>
      <c r="N93" s="11">
        <f>'2. Tulud-kulud projektiga'!N92-'3. Tulud-kulud projektita'!N93</f>
        <v>0</v>
      </c>
      <c r="O93" s="11">
        <f>'2. Tulud-kulud projektiga'!O92-'3. Tulud-kulud projektita'!O93</f>
        <v>0</v>
      </c>
      <c r="P93" s="11">
        <f>'2. Tulud-kulud projektiga'!P92-'3. Tulud-kulud projektita'!P93</f>
        <v>0</v>
      </c>
      <c r="Q93" s="11">
        <f>'2. Tulud-kulud projektiga'!Q92-'3. Tulud-kulud projektita'!Q93</f>
        <v>0</v>
      </c>
      <c r="R93" s="11">
        <f>'2. Tulud-kulud projektiga'!R92-'3. Tulud-kulud projektita'!R93</f>
        <v>0</v>
      </c>
      <c r="S93" s="11">
        <f>'2. Tulud-kulud projektiga'!S92-'3. Tulud-kulud projektita'!S93</f>
        <v>0</v>
      </c>
      <c r="T93" s="11">
        <f>'2. Tulud-kulud projektiga'!T92-'3. Tulud-kulud projektita'!T93</f>
        <v>0</v>
      </c>
      <c r="U93" s="11">
        <f>'2. Tulud-kulud projektiga'!U92-'3. Tulud-kulud projektita'!U93</f>
        <v>0</v>
      </c>
      <c r="V93" s="11">
        <f>'2. Tulud-kulud projektiga'!V92-'3. Tulud-kulud projektita'!V93</f>
        <v>0</v>
      </c>
      <c r="W93" s="11">
        <f>'2. Tulud-kulud projektiga'!W92-'3. Tulud-kulud projektita'!W93</f>
        <v>0</v>
      </c>
      <c r="X93" s="11">
        <f>'2. Tulud-kulud projektiga'!X92-'3. Tulud-kulud projektita'!X93</f>
        <v>0</v>
      </c>
      <c r="Y93" s="11">
        <f>'2. Tulud-kulud projektiga'!Y92-'3. Tulud-kulud projektita'!Y93</f>
        <v>0</v>
      </c>
      <c r="Z93" s="11">
        <f>'2. Tulud-kulud projektiga'!Z92-'3. Tulud-kulud projektita'!Z93</f>
        <v>0</v>
      </c>
      <c r="AA93" s="11">
        <f>'2. Tulud-kulud projektiga'!AA92-'3. Tulud-kulud projektita'!AA93</f>
        <v>0</v>
      </c>
      <c r="AB93" s="11">
        <f>'2. Tulud-kulud projektiga'!AB92-'3. Tulud-kulud projektita'!AB93</f>
        <v>0</v>
      </c>
      <c r="AC93" s="24"/>
      <c r="AD93" s="24"/>
      <c r="AE93" s="25"/>
    </row>
    <row r="94" spans="1:31" x14ac:dyDescent="0.25">
      <c r="A94" s="509"/>
      <c r="B94" s="98" t="str">
        <f>'2. Tulud-kulud projektiga'!B93</f>
        <v>Kulu 4</v>
      </c>
      <c r="C94" s="99" t="s">
        <v>3</v>
      </c>
      <c r="D94" s="11">
        <f>'2. Tulud-kulud projektiga'!D93-'3. Tulud-kulud projektita'!D94</f>
        <v>0</v>
      </c>
      <c r="E94" s="11">
        <f>'2. Tulud-kulud projektiga'!E93-'3. Tulud-kulud projektita'!E94</f>
        <v>0</v>
      </c>
      <c r="F94" s="11">
        <f>'2. Tulud-kulud projektiga'!F93-'3. Tulud-kulud projektita'!F94</f>
        <v>0</v>
      </c>
      <c r="G94" s="11">
        <f>'2. Tulud-kulud projektiga'!G93-'3. Tulud-kulud projektita'!G94</f>
        <v>0</v>
      </c>
      <c r="H94" s="11">
        <f>'2. Tulud-kulud projektiga'!H93-'3. Tulud-kulud projektita'!H94</f>
        <v>0</v>
      </c>
      <c r="I94" s="11">
        <f>'2. Tulud-kulud projektiga'!I93-'3. Tulud-kulud projektita'!I94</f>
        <v>0</v>
      </c>
      <c r="J94" s="11">
        <f>'2. Tulud-kulud projektiga'!J93-'3. Tulud-kulud projektita'!J94</f>
        <v>0</v>
      </c>
      <c r="K94" s="11">
        <f>'2. Tulud-kulud projektiga'!K93-'3. Tulud-kulud projektita'!K94</f>
        <v>0</v>
      </c>
      <c r="L94" s="11">
        <f>'2. Tulud-kulud projektiga'!L93-'3. Tulud-kulud projektita'!L94</f>
        <v>0</v>
      </c>
      <c r="M94" s="11">
        <f>'2. Tulud-kulud projektiga'!M93-'3. Tulud-kulud projektita'!M94</f>
        <v>0</v>
      </c>
      <c r="N94" s="11">
        <f>'2. Tulud-kulud projektiga'!N93-'3. Tulud-kulud projektita'!N94</f>
        <v>0</v>
      </c>
      <c r="O94" s="11">
        <f>'2. Tulud-kulud projektiga'!O93-'3. Tulud-kulud projektita'!O94</f>
        <v>0</v>
      </c>
      <c r="P94" s="11">
        <f>'2. Tulud-kulud projektiga'!P93-'3. Tulud-kulud projektita'!P94</f>
        <v>0</v>
      </c>
      <c r="Q94" s="11">
        <f>'2. Tulud-kulud projektiga'!Q93-'3. Tulud-kulud projektita'!Q94</f>
        <v>0</v>
      </c>
      <c r="R94" s="11">
        <f>'2. Tulud-kulud projektiga'!R93-'3. Tulud-kulud projektita'!R94</f>
        <v>0</v>
      </c>
      <c r="S94" s="11">
        <f>'2. Tulud-kulud projektiga'!S93-'3. Tulud-kulud projektita'!S94</f>
        <v>0</v>
      </c>
      <c r="T94" s="11">
        <f>'2. Tulud-kulud projektiga'!T93-'3. Tulud-kulud projektita'!T94</f>
        <v>0</v>
      </c>
      <c r="U94" s="11">
        <f>'2. Tulud-kulud projektiga'!U93-'3. Tulud-kulud projektita'!U94</f>
        <v>0</v>
      </c>
      <c r="V94" s="11">
        <f>'2. Tulud-kulud projektiga'!V93-'3. Tulud-kulud projektita'!V94</f>
        <v>0</v>
      </c>
      <c r="W94" s="11">
        <f>'2. Tulud-kulud projektiga'!W93-'3. Tulud-kulud projektita'!W94</f>
        <v>0</v>
      </c>
      <c r="X94" s="11">
        <f>'2. Tulud-kulud projektiga'!X93-'3. Tulud-kulud projektita'!X94</f>
        <v>0</v>
      </c>
      <c r="Y94" s="11">
        <f>'2. Tulud-kulud projektiga'!Y93-'3. Tulud-kulud projektita'!Y94</f>
        <v>0</v>
      </c>
      <c r="Z94" s="11">
        <f>'2. Tulud-kulud projektiga'!Z93-'3. Tulud-kulud projektita'!Z94</f>
        <v>0</v>
      </c>
      <c r="AA94" s="11">
        <f>'2. Tulud-kulud projektiga'!AA93-'3. Tulud-kulud projektita'!AA94</f>
        <v>0</v>
      </c>
      <c r="AB94" s="11">
        <f>'2. Tulud-kulud projektiga'!AB93-'3. Tulud-kulud projektita'!AB94</f>
        <v>0</v>
      </c>
      <c r="AC94" s="24"/>
      <c r="AD94" s="24"/>
      <c r="AE94" s="25"/>
    </row>
    <row r="95" spans="1:31" x14ac:dyDescent="0.25">
      <c r="A95" s="509"/>
      <c r="B95" s="98" t="str">
        <f>'2. Tulud-kulud projektiga'!B94</f>
        <v>Kulu 5</v>
      </c>
      <c r="C95" s="99" t="s">
        <v>3</v>
      </c>
      <c r="D95" s="11">
        <f>'2. Tulud-kulud projektiga'!D94-'3. Tulud-kulud projektita'!D95</f>
        <v>0</v>
      </c>
      <c r="E95" s="11">
        <f>'2. Tulud-kulud projektiga'!E94-'3. Tulud-kulud projektita'!E95</f>
        <v>0</v>
      </c>
      <c r="F95" s="11">
        <f>'2. Tulud-kulud projektiga'!F94-'3. Tulud-kulud projektita'!F95</f>
        <v>0</v>
      </c>
      <c r="G95" s="11">
        <f>'2. Tulud-kulud projektiga'!G94-'3. Tulud-kulud projektita'!G95</f>
        <v>0</v>
      </c>
      <c r="H95" s="11">
        <f>'2. Tulud-kulud projektiga'!H94-'3. Tulud-kulud projektita'!H95</f>
        <v>0</v>
      </c>
      <c r="I95" s="11">
        <f>'2. Tulud-kulud projektiga'!I94-'3. Tulud-kulud projektita'!I95</f>
        <v>0</v>
      </c>
      <c r="J95" s="11">
        <f>'2. Tulud-kulud projektiga'!J94-'3. Tulud-kulud projektita'!J95</f>
        <v>0</v>
      </c>
      <c r="K95" s="11">
        <f>'2. Tulud-kulud projektiga'!K94-'3. Tulud-kulud projektita'!K95</f>
        <v>0</v>
      </c>
      <c r="L95" s="11">
        <f>'2. Tulud-kulud projektiga'!L94-'3. Tulud-kulud projektita'!L95</f>
        <v>0</v>
      </c>
      <c r="M95" s="11">
        <f>'2. Tulud-kulud projektiga'!M94-'3. Tulud-kulud projektita'!M95</f>
        <v>0</v>
      </c>
      <c r="N95" s="11">
        <f>'2. Tulud-kulud projektiga'!N94-'3. Tulud-kulud projektita'!N95</f>
        <v>0</v>
      </c>
      <c r="O95" s="11">
        <f>'2. Tulud-kulud projektiga'!O94-'3. Tulud-kulud projektita'!O95</f>
        <v>0</v>
      </c>
      <c r="P95" s="11">
        <f>'2. Tulud-kulud projektiga'!P94-'3. Tulud-kulud projektita'!P95</f>
        <v>0</v>
      </c>
      <c r="Q95" s="11">
        <f>'2. Tulud-kulud projektiga'!Q94-'3. Tulud-kulud projektita'!Q95</f>
        <v>0</v>
      </c>
      <c r="R95" s="11">
        <f>'2. Tulud-kulud projektiga'!R94-'3. Tulud-kulud projektita'!R95</f>
        <v>0</v>
      </c>
      <c r="S95" s="11">
        <f>'2. Tulud-kulud projektiga'!S94-'3. Tulud-kulud projektita'!S95</f>
        <v>0</v>
      </c>
      <c r="T95" s="11">
        <f>'2. Tulud-kulud projektiga'!T94-'3. Tulud-kulud projektita'!T95</f>
        <v>0</v>
      </c>
      <c r="U95" s="11">
        <f>'2. Tulud-kulud projektiga'!U94-'3. Tulud-kulud projektita'!U95</f>
        <v>0</v>
      </c>
      <c r="V95" s="11">
        <f>'2. Tulud-kulud projektiga'!V94-'3. Tulud-kulud projektita'!V95</f>
        <v>0</v>
      </c>
      <c r="W95" s="11">
        <f>'2. Tulud-kulud projektiga'!W94-'3. Tulud-kulud projektita'!W95</f>
        <v>0</v>
      </c>
      <c r="X95" s="11">
        <f>'2. Tulud-kulud projektiga'!X94-'3. Tulud-kulud projektita'!X95</f>
        <v>0</v>
      </c>
      <c r="Y95" s="11">
        <f>'2. Tulud-kulud projektiga'!Y94-'3. Tulud-kulud projektita'!Y95</f>
        <v>0</v>
      </c>
      <c r="Z95" s="11">
        <f>'2. Tulud-kulud projektiga'!Z94-'3. Tulud-kulud projektita'!Z95</f>
        <v>0</v>
      </c>
      <c r="AA95" s="11">
        <f>'2. Tulud-kulud projektiga'!AA94-'3. Tulud-kulud projektita'!AA95</f>
        <v>0</v>
      </c>
      <c r="AB95" s="11">
        <f>'2. Tulud-kulud projektiga'!AB94-'3. Tulud-kulud projektita'!AB95</f>
        <v>0</v>
      </c>
      <c r="AC95" s="24"/>
      <c r="AD95" s="24"/>
      <c r="AE95" s="25"/>
    </row>
    <row r="96" spans="1:31" hidden="1" outlineLevel="1" x14ac:dyDescent="0.25">
      <c r="A96" s="509"/>
      <c r="B96" s="98" t="str">
        <f>'2. Tulud-kulud projektiga'!B95</f>
        <v>Kulu 6</v>
      </c>
      <c r="C96" s="99" t="s">
        <v>3</v>
      </c>
      <c r="D96" s="11">
        <f>'2. Tulud-kulud projektiga'!D95-'3. Tulud-kulud projektita'!D96</f>
        <v>0</v>
      </c>
      <c r="E96" s="11">
        <f>'2. Tulud-kulud projektiga'!E95-'3. Tulud-kulud projektita'!E96</f>
        <v>0</v>
      </c>
      <c r="F96" s="11">
        <f>'2. Tulud-kulud projektiga'!F95-'3. Tulud-kulud projektita'!F96</f>
        <v>0</v>
      </c>
      <c r="G96" s="11">
        <f>'2. Tulud-kulud projektiga'!G95-'3. Tulud-kulud projektita'!G96</f>
        <v>0</v>
      </c>
      <c r="H96" s="11">
        <f>'2. Tulud-kulud projektiga'!H95-'3. Tulud-kulud projektita'!H96</f>
        <v>0</v>
      </c>
      <c r="I96" s="11">
        <f>'2. Tulud-kulud projektiga'!I95-'3. Tulud-kulud projektita'!I96</f>
        <v>0</v>
      </c>
      <c r="J96" s="11">
        <f>'2. Tulud-kulud projektiga'!J95-'3. Tulud-kulud projektita'!J96</f>
        <v>0</v>
      </c>
      <c r="K96" s="11">
        <f>'2. Tulud-kulud projektiga'!K95-'3. Tulud-kulud projektita'!K96</f>
        <v>0</v>
      </c>
      <c r="L96" s="11">
        <f>'2. Tulud-kulud projektiga'!L95-'3. Tulud-kulud projektita'!L96</f>
        <v>0</v>
      </c>
      <c r="M96" s="11">
        <f>'2. Tulud-kulud projektiga'!M95-'3. Tulud-kulud projektita'!M96</f>
        <v>0</v>
      </c>
      <c r="N96" s="11">
        <f>'2. Tulud-kulud projektiga'!N95-'3. Tulud-kulud projektita'!N96</f>
        <v>0</v>
      </c>
      <c r="O96" s="11">
        <f>'2. Tulud-kulud projektiga'!O95-'3. Tulud-kulud projektita'!O96</f>
        <v>0</v>
      </c>
      <c r="P96" s="11">
        <f>'2. Tulud-kulud projektiga'!P95-'3. Tulud-kulud projektita'!P96</f>
        <v>0</v>
      </c>
      <c r="Q96" s="11">
        <f>'2. Tulud-kulud projektiga'!Q95-'3. Tulud-kulud projektita'!Q96</f>
        <v>0</v>
      </c>
      <c r="R96" s="11">
        <f>'2. Tulud-kulud projektiga'!R95-'3. Tulud-kulud projektita'!R96</f>
        <v>0</v>
      </c>
      <c r="S96" s="11">
        <f>'2. Tulud-kulud projektiga'!S95-'3. Tulud-kulud projektita'!S96</f>
        <v>0</v>
      </c>
      <c r="T96" s="11">
        <f>'2. Tulud-kulud projektiga'!T95-'3. Tulud-kulud projektita'!T96</f>
        <v>0</v>
      </c>
      <c r="U96" s="11">
        <f>'2. Tulud-kulud projektiga'!U95-'3. Tulud-kulud projektita'!U96</f>
        <v>0</v>
      </c>
      <c r="V96" s="11">
        <f>'2. Tulud-kulud projektiga'!V95-'3. Tulud-kulud projektita'!V96</f>
        <v>0</v>
      </c>
      <c r="W96" s="11">
        <f>'2. Tulud-kulud projektiga'!W95-'3. Tulud-kulud projektita'!W96</f>
        <v>0</v>
      </c>
      <c r="X96" s="11">
        <f>'2. Tulud-kulud projektiga'!X95-'3. Tulud-kulud projektita'!X96</f>
        <v>0</v>
      </c>
      <c r="Y96" s="11">
        <f>'2. Tulud-kulud projektiga'!Y95-'3. Tulud-kulud projektita'!Y96</f>
        <v>0</v>
      </c>
      <c r="Z96" s="11">
        <f>'2. Tulud-kulud projektiga'!Z95-'3. Tulud-kulud projektita'!Z96</f>
        <v>0</v>
      </c>
      <c r="AA96" s="11">
        <f>'2. Tulud-kulud projektiga'!AA95-'3. Tulud-kulud projektita'!AA96</f>
        <v>0</v>
      </c>
      <c r="AB96" s="11">
        <f>'2. Tulud-kulud projektiga'!AB95-'3. Tulud-kulud projektita'!AB96</f>
        <v>0</v>
      </c>
      <c r="AC96" s="24"/>
      <c r="AD96" s="24"/>
      <c r="AE96" s="25"/>
    </row>
    <row r="97" spans="1:31" hidden="1" outlineLevel="1" x14ac:dyDescent="0.25">
      <c r="A97" s="509"/>
      <c r="B97" s="98" t="str">
        <f>'2. Tulud-kulud projektiga'!B96</f>
        <v>Kulu 7</v>
      </c>
      <c r="C97" s="99" t="s">
        <v>3</v>
      </c>
      <c r="D97" s="11">
        <f>'2. Tulud-kulud projektiga'!D96-'3. Tulud-kulud projektita'!D97</f>
        <v>0</v>
      </c>
      <c r="E97" s="11">
        <f>'2. Tulud-kulud projektiga'!E96-'3. Tulud-kulud projektita'!E97</f>
        <v>0</v>
      </c>
      <c r="F97" s="11">
        <f>'2. Tulud-kulud projektiga'!F96-'3. Tulud-kulud projektita'!F97</f>
        <v>0</v>
      </c>
      <c r="G97" s="11">
        <f>'2. Tulud-kulud projektiga'!G96-'3. Tulud-kulud projektita'!G97</f>
        <v>0</v>
      </c>
      <c r="H97" s="11">
        <f>'2. Tulud-kulud projektiga'!H96-'3. Tulud-kulud projektita'!H97</f>
        <v>0</v>
      </c>
      <c r="I97" s="11">
        <f>'2. Tulud-kulud projektiga'!I96-'3. Tulud-kulud projektita'!I97</f>
        <v>0</v>
      </c>
      <c r="J97" s="11">
        <f>'2. Tulud-kulud projektiga'!J96-'3. Tulud-kulud projektita'!J97</f>
        <v>0</v>
      </c>
      <c r="K97" s="11">
        <f>'2. Tulud-kulud projektiga'!K96-'3. Tulud-kulud projektita'!K97</f>
        <v>0</v>
      </c>
      <c r="L97" s="11">
        <f>'2. Tulud-kulud projektiga'!L96-'3. Tulud-kulud projektita'!L97</f>
        <v>0</v>
      </c>
      <c r="M97" s="11">
        <f>'2. Tulud-kulud projektiga'!M96-'3. Tulud-kulud projektita'!M97</f>
        <v>0</v>
      </c>
      <c r="N97" s="11">
        <f>'2. Tulud-kulud projektiga'!N96-'3. Tulud-kulud projektita'!N97</f>
        <v>0</v>
      </c>
      <c r="O97" s="11">
        <f>'2. Tulud-kulud projektiga'!O96-'3. Tulud-kulud projektita'!O97</f>
        <v>0</v>
      </c>
      <c r="P97" s="11">
        <f>'2. Tulud-kulud projektiga'!P96-'3. Tulud-kulud projektita'!P97</f>
        <v>0</v>
      </c>
      <c r="Q97" s="11">
        <f>'2. Tulud-kulud projektiga'!Q96-'3. Tulud-kulud projektita'!Q97</f>
        <v>0</v>
      </c>
      <c r="R97" s="11">
        <f>'2. Tulud-kulud projektiga'!R96-'3. Tulud-kulud projektita'!R97</f>
        <v>0</v>
      </c>
      <c r="S97" s="11">
        <f>'2. Tulud-kulud projektiga'!S96-'3. Tulud-kulud projektita'!S97</f>
        <v>0</v>
      </c>
      <c r="T97" s="11">
        <f>'2. Tulud-kulud projektiga'!T96-'3. Tulud-kulud projektita'!T97</f>
        <v>0</v>
      </c>
      <c r="U97" s="11">
        <f>'2. Tulud-kulud projektiga'!U96-'3. Tulud-kulud projektita'!U97</f>
        <v>0</v>
      </c>
      <c r="V97" s="11">
        <f>'2. Tulud-kulud projektiga'!V96-'3. Tulud-kulud projektita'!V97</f>
        <v>0</v>
      </c>
      <c r="W97" s="11">
        <f>'2. Tulud-kulud projektiga'!W96-'3. Tulud-kulud projektita'!W97</f>
        <v>0</v>
      </c>
      <c r="X97" s="11">
        <f>'2. Tulud-kulud projektiga'!X96-'3. Tulud-kulud projektita'!X97</f>
        <v>0</v>
      </c>
      <c r="Y97" s="11">
        <f>'2. Tulud-kulud projektiga'!Y96-'3. Tulud-kulud projektita'!Y97</f>
        <v>0</v>
      </c>
      <c r="Z97" s="11">
        <f>'2. Tulud-kulud projektiga'!Z96-'3. Tulud-kulud projektita'!Z97</f>
        <v>0</v>
      </c>
      <c r="AA97" s="11">
        <f>'2. Tulud-kulud projektiga'!AA96-'3. Tulud-kulud projektita'!AA97</f>
        <v>0</v>
      </c>
      <c r="AB97" s="11">
        <f>'2. Tulud-kulud projektiga'!AB96-'3. Tulud-kulud projektita'!AB97</f>
        <v>0</v>
      </c>
      <c r="AC97" s="24"/>
      <c r="AD97" s="24"/>
      <c r="AE97" s="25"/>
    </row>
    <row r="98" spans="1:31" hidden="1" outlineLevel="1" x14ac:dyDescent="0.25">
      <c r="A98" s="509"/>
      <c r="B98" s="98" t="str">
        <f>'2. Tulud-kulud projektiga'!B97</f>
        <v>Kulu 8</v>
      </c>
      <c r="C98" s="99" t="s">
        <v>3</v>
      </c>
      <c r="D98" s="11">
        <f>'2. Tulud-kulud projektiga'!D97-'3. Tulud-kulud projektita'!D98</f>
        <v>0</v>
      </c>
      <c r="E98" s="11">
        <f>'2. Tulud-kulud projektiga'!E97-'3. Tulud-kulud projektita'!E98</f>
        <v>0</v>
      </c>
      <c r="F98" s="11">
        <f>'2. Tulud-kulud projektiga'!F97-'3. Tulud-kulud projektita'!F98</f>
        <v>0</v>
      </c>
      <c r="G98" s="11">
        <f>'2. Tulud-kulud projektiga'!G97-'3. Tulud-kulud projektita'!G98</f>
        <v>0</v>
      </c>
      <c r="H98" s="11">
        <f>'2. Tulud-kulud projektiga'!H97-'3. Tulud-kulud projektita'!H98</f>
        <v>0</v>
      </c>
      <c r="I98" s="11">
        <f>'2. Tulud-kulud projektiga'!I97-'3. Tulud-kulud projektita'!I98</f>
        <v>0</v>
      </c>
      <c r="J98" s="11">
        <f>'2. Tulud-kulud projektiga'!J97-'3. Tulud-kulud projektita'!J98</f>
        <v>0</v>
      </c>
      <c r="K98" s="11">
        <f>'2. Tulud-kulud projektiga'!K97-'3. Tulud-kulud projektita'!K98</f>
        <v>0</v>
      </c>
      <c r="L98" s="11">
        <f>'2. Tulud-kulud projektiga'!L97-'3. Tulud-kulud projektita'!L98</f>
        <v>0</v>
      </c>
      <c r="M98" s="11">
        <f>'2. Tulud-kulud projektiga'!M97-'3. Tulud-kulud projektita'!M98</f>
        <v>0</v>
      </c>
      <c r="N98" s="11">
        <f>'2. Tulud-kulud projektiga'!N97-'3. Tulud-kulud projektita'!N98</f>
        <v>0</v>
      </c>
      <c r="O98" s="11">
        <f>'2. Tulud-kulud projektiga'!O97-'3. Tulud-kulud projektita'!O98</f>
        <v>0</v>
      </c>
      <c r="P98" s="11">
        <f>'2. Tulud-kulud projektiga'!P97-'3. Tulud-kulud projektita'!P98</f>
        <v>0</v>
      </c>
      <c r="Q98" s="11">
        <f>'2. Tulud-kulud projektiga'!Q97-'3. Tulud-kulud projektita'!Q98</f>
        <v>0</v>
      </c>
      <c r="R98" s="11">
        <f>'2. Tulud-kulud projektiga'!R97-'3. Tulud-kulud projektita'!R98</f>
        <v>0</v>
      </c>
      <c r="S98" s="11">
        <f>'2. Tulud-kulud projektiga'!S97-'3. Tulud-kulud projektita'!S98</f>
        <v>0</v>
      </c>
      <c r="T98" s="11">
        <f>'2. Tulud-kulud projektiga'!T97-'3. Tulud-kulud projektita'!T98</f>
        <v>0</v>
      </c>
      <c r="U98" s="11">
        <f>'2. Tulud-kulud projektiga'!U97-'3. Tulud-kulud projektita'!U98</f>
        <v>0</v>
      </c>
      <c r="V98" s="11">
        <f>'2. Tulud-kulud projektiga'!V97-'3. Tulud-kulud projektita'!V98</f>
        <v>0</v>
      </c>
      <c r="W98" s="11">
        <f>'2. Tulud-kulud projektiga'!W97-'3. Tulud-kulud projektita'!W98</f>
        <v>0</v>
      </c>
      <c r="X98" s="11">
        <f>'2. Tulud-kulud projektiga'!X97-'3. Tulud-kulud projektita'!X98</f>
        <v>0</v>
      </c>
      <c r="Y98" s="11">
        <f>'2. Tulud-kulud projektiga'!Y97-'3. Tulud-kulud projektita'!Y98</f>
        <v>0</v>
      </c>
      <c r="Z98" s="11">
        <f>'2. Tulud-kulud projektiga'!Z97-'3. Tulud-kulud projektita'!Z98</f>
        <v>0</v>
      </c>
      <c r="AA98" s="11">
        <f>'2. Tulud-kulud projektiga'!AA97-'3. Tulud-kulud projektita'!AA98</f>
        <v>0</v>
      </c>
      <c r="AB98" s="11">
        <f>'2. Tulud-kulud projektiga'!AB97-'3. Tulud-kulud projektita'!AB98</f>
        <v>0</v>
      </c>
      <c r="AC98" s="24"/>
      <c r="AD98" s="24"/>
      <c r="AE98" s="25"/>
    </row>
    <row r="99" spans="1:31" hidden="1" outlineLevel="1" x14ac:dyDescent="0.25">
      <c r="A99" s="509"/>
      <c r="B99" s="98" t="str">
        <f>'2. Tulud-kulud projektiga'!B98</f>
        <v>Kulu 9</v>
      </c>
      <c r="C99" s="99" t="s">
        <v>3</v>
      </c>
      <c r="D99" s="11">
        <f>'2. Tulud-kulud projektiga'!D98-'3. Tulud-kulud projektita'!D99</f>
        <v>0</v>
      </c>
      <c r="E99" s="11">
        <f>'2. Tulud-kulud projektiga'!E98-'3. Tulud-kulud projektita'!E99</f>
        <v>0</v>
      </c>
      <c r="F99" s="11">
        <f>'2. Tulud-kulud projektiga'!F98-'3. Tulud-kulud projektita'!F99</f>
        <v>0</v>
      </c>
      <c r="G99" s="11">
        <f>'2. Tulud-kulud projektiga'!G98-'3. Tulud-kulud projektita'!G99</f>
        <v>0</v>
      </c>
      <c r="H99" s="11">
        <f>'2. Tulud-kulud projektiga'!H98-'3. Tulud-kulud projektita'!H99</f>
        <v>0</v>
      </c>
      <c r="I99" s="11">
        <f>'2. Tulud-kulud projektiga'!I98-'3. Tulud-kulud projektita'!I99</f>
        <v>0</v>
      </c>
      <c r="J99" s="11">
        <f>'2. Tulud-kulud projektiga'!J98-'3. Tulud-kulud projektita'!J99</f>
        <v>0</v>
      </c>
      <c r="K99" s="11">
        <f>'2. Tulud-kulud projektiga'!K98-'3. Tulud-kulud projektita'!K99</f>
        <v>0</v>
      </c>
      <c r="L99" s="11">
        <f>'2. Tulud-kulud projektiga'!L98-'3. Tulud-kulud projektita'!L99</f>
        <v>0</v>
      </c>
      <c r="M99" s="11">
        <f>'2. Tulud-kulud projektiga'!M98-'3. Tulud-kulud projektita'!M99</f>
        <v>0</v>
      </c>
      <c r="N99" s="11">
        <f>'2. Tulud-kulud projektiga'!N98-'3. Tulud-kulud projektita'!N99</f>
        <v>0</v>
      </c>
      <c r="O99" s="11">
        <f>'2. Tulud-kulud projektiga'!O98-'3. Tulud-kulud projektita'!O99</f>
        <v>0</v>
      </c>
      <c r="P99" s="11">
        <f>'2. Tulud-kulud projektiga'!P98-'3. Tulud-kulud projektita'!P99</f>
        <v>0</v>
      </c>
      <c r="Q99" s="11">
        <f>'2. Tulud-kulud projektiga'!Q98-'3. Tulud-kulud projektita'!Q99</f>
        <v>0</v>
      </c>
      <c r="R99" s="11">
        <f>'2. Tulud-kulud projektiga'!R98-'3. Tulud-kulud projektita'!R99</f>
        <v>0</v>
      </c>
      <c r="S99" s="11">
        <f>'2. Tulud-kulud projektiga'!S98-'3. Tulud-kulud projektita'!S99</f>
        <v>0</v>
      </c>
      <c r="T99" s="11">
        <f>'2. Tulud-kulud projektiga'!T98-'3. Tulud-kulud projektita'!T99</f>
        <v>0</v>
      </c>
      <c r="U99" s="11">
        <f>'2. Tulud-kulud projektiga'!U98-'3. Tulud-kulud projektita'!U99</f>
        <v>0</v>
      </c>
      <c r="V99" s="11">
        <f>'2. Tulud-kulud projektiga'!V98-'3. Tulud-kulud projektita'!V99</f>
        <v>0</v>
      </c>
      <c r="W99" s="11">
        <f>'2. Tulud-kulud projektiga'!W98-'3. Tulud-kulud projektita'!W99</f>
        <v>0</v>
      </c>
      <c r="X99" s="11">
        <f>'2. Tulud-kulud projektiga'!X98-'3. Tulud-kulud projektita'!X99</f>
        <v>0</v>
      </c>
      <c r="Y99" s="11">
        <f>'2. Tulud-kulud projektiga'!Y98-'3. Tulud-kulud projektita'!Y99</f>
        <v>0</v>
      </c>
      <c r="Z99" s="11">
        <f>'2. Tulud-kulud projektiga'!Z98-'3. Tulud-kulud projektita'!Z99</f>
        <v>0</v>
      </c>
      <c r="AA99" s="11">
        <f>'2. Tulud-kulud projektiga'!AA98-'3. Tulud-kulud projektita'!AA99</f>
        <v>0</v>
      </c>
      <c r="AB99" s="11">
        <f>'2. Tulud-kulud projektiga'!AB98-'3. Tulud-kulud projektita'!AB99</f>
        <v>0</v>
      </c>
      <c r="AC99" s="24"/>
      <c r="AD99" s="24"/>
      <c r="AE99" s="25"/>
    </row>
    <row r="100" spans="1:31" hidden="1" outlineLevel="1" x14ac:dyDescent="0.25">
      <c r="A100" s="510"/>
      <c r="B100" s="98" t="str">
        <f>'2. Tulud-kulud projektiga'!B99</f>
        <v>Kulu 10</v>
      </c>
      <c r="C100" s="99" t="s">
        <v>3</v>
      </c>
      <c r="D100" s="11">
        <f>'2. Tulud-kulud projektiga'!D99-'3. Tulud-kulud projektita'!D100</f>
        <v>0</v>
      </c>
      <c r="E100" s="11">
        <f>'2. Tulud-kulud projektiga'!E99-'3. Tulud-kulud projektita'!E100</f>
        <v>0</v>
      </c>
      <c r="F100" s="11">
        <f>'2. Tulud-kulud projektiga'!F99-'3. Tulud-kulud projektita'!F100</f>
        <v>0</v>
      </c>
      <c r="G100" s="11">
        <f>'2. Tulud-kulud projektiga'!G99-'3. Tulud-kulud projektita'!G100</f>
        <v>0</v>
      </c>
      <c r="H100" s="11">
        <f>'2. Tulud-kulud projektiga'!H99-'3. Tulud-kulud projektita'!H100</f>
        <v>0</v>
      </c>
      <c r="I100" s="11">
        <f>'2. Tulud-kulud projektiga'!I99-'3. Tulud-kulud projektita'!I100</f>
        <v>0</v>
      </c>
      <c r="J100" s="11">
        <f>'2. Tulud-kulud projektiga'!J99-'3. Tulud-kulud projektita'!J100</f>
        <v>0</v>
      </c>
      <c r="K100" s="11">
        <f>'2. Tulud-kulud projektiga'!K99-'3. Tulud-kulud projektita'!K100</f>
        <v>0</v>
      </c>
      <c r="L100" s="11">
        <f>'2. Tulud-kulud projektiga'!L99-'3. Tulud-kulud projektita'!L100</f>
        <v>0</v>
      </c>
      <c r="M100" s="11">
        <f>'2. Tulud-kulud projektiga'!M99-'3. Tulud-kulud projektita'!M100</f>
        <v>0</v>
      </c>
      <c r="N100" s="11">
        <f>'2. Tulud-kulud projektiga'!N99-'3. Tulud-kulud projektita'!N100</f>
        <v>0</v>
      </c>
      <c r="O100" s="11">
        <f>'2. Tulud-kulud projektiga'!O99-'3. Tulud-kulud projektita'!O100</f>
        <v>0</v>
      </c>
      <c r="P100" s="11">
        <f>'2. Tulud-kulud projektiga'!P99-'3. Tulud-kulud projektita'!P100</f>
        <v>0</v>
      </c>
      <c r="Q100" s="11">
        <f>'2. Tulud-kulud projektiga'!Q99-'3. Tulud-kulud projektita'!Q100</f>
        <v>0</v>
      </c>
      <c r="R100" s="11">
        <f>'2. Tulud-kulud projektiga'!R99-'3. Tulud-kulud projektita'!R100</f>
        <v>0</v>
      </c>
      <c r="S100" s="11">
        <f>'2. Tulud-kulud projektiga'!S99-'3. Tulud-kulud projektita'!S100</f>
        <v>0</v>
      </c>
      <c r="T100" s="11">
        <f>'2. Tulud-kulud projektiga'!T99-'3. Tulud-kulud projektita'!T100</f>
        <v>0</v>
      </c>
      <c r="U100" s="11">
        <f>'2. Tulud-kulud projektiga'!U99-'3. Tulud-kulud projektita'!U100</f>
        <v>0</v>
      </c>
      <c r="V100" s="11">
        <f>'2. Tulud-kulud projektiga'!V99-'3. Tulud-kulud projektita'!V100</f>
        <v>0</v>
      </c>
      <c r="W100" s="11">
        <f>'2. Tulud-kulud projektiga'!W99-'3. Tulud-kulud projektita'!W100</f>
        <v>0</v>
      </c>
      <c r="X100" s="11">
        <f>'2. Tulud-kulud projektiga'!X99-'3. Tulud-kulud projektita'!X100</f>
        <v>0</v>
      </c>
      <c r="Y100" s="11">
        <f>'2. Tulud-kulud projektiga'!Y99-'3. Tulud-kulud projektita'!Y100</f>
        <v>0</v>
      </c>
      <c r="Z100" s="11">
        <f>'2. Tulud-kulud projektiga'!Z99-'3. Tulud-kulud projektita'!Z100</f>
        <v>0</v>
      </c>
      <c r="AA100" s="11">
        <f>'2. Tulud-kulud projektiga'!AA99-'3. Tulud-kulud projektita'!AA100</f>
        <v>0</v>
      </c>
      <c r="AB100" s="11">
        <f>'2. Tulud-kulud projektiga'!AB99-'3. Tulud-kulud projektita'!AB100</f>
        <v>0</v>
      </c>
      <c r="AC100" s="24"/>
      <c r="AD100" s="24"/>
      <c r="AE100" s="25"/>
    </row>
    <row r="101" spans="1:31" s="2" customFormat="1" collapsed="1" x14ac:dyDescent="0.25">
      <c r="A101" s="497" t="s">
        <v>143</v>
      </c>
      <c r="B101" s="498"/>
      <c r="C101" s="97"/>
      <c r="D101" s="105">
        <f>'2. Tulud-kulud projektiga'!D100-'3. Tulud-kulud projektita'!D101</f>
        <v>0</v>
      </c>
      <c r="E101" s="105">
        <f>'2. Tulud-kulud projektiga'!E100-'3. Tulud-kulud projektita'!E101</f>
        <v>0</v>
      </c>
      <c r="F101" s="105">
        <f>'2. Tulud-kulud projektiga'!F100-'3. Tulud-kulud projektita'!F101</f>
        <v>0</v>
      </c>
      <c r="G101" s="105">
        <f>'2. Tulud-kulud projektiga'!G100-'3. Tulud-kulud projektita'!G101</f>
        <v>0</v>
      </c>
      <c r="H101" s="105">
        <f>'2. Tulud-kulud projektiga'!H100-'3. Tulud-kulud projektita'!H101</f>
        <v>0</v>
      </c>
      <c r="I101" s="105">
        <f>'2. Tulud-kulud projektiga'!I100-'3. Tulud-kulud projektita'!I101</f>
        <v>0</v>
      </c>
      <c r="J101" s="105">
        <f>'2. Tulud-kulud projektiga'!J100-'3. Tulud-kulud projektita'!J101</f>
        <v>0</v>
      </c>
      <c r="K101" s="105">
        <f>'2. Tulud-kulud projektiga'!K100-'3. Tulud-kulud projektita'!K101</f>
        <v>0</v>
      </c>
      <c r="L101" s="105">
        <f>'2. Tulud-kulud projektiga'!L100-'3. Tulud-kulud projektita'!L101</f>
        <v>0</v>
      </c>
      <c r="M101" s="105">
        <f>'2. Tulud-kulud projektiga'!M100-'3. Tulud-kulud projektita'!M101</f>
        <v>0</v>
      </c>
      <c r="N101" s="105">
        <f>'2. Tulud-kulud projektiga'!N100-'3. Tulud-kulud projektita'!N101</f>
        <v>0</v>
      </c>
      <c r="O101" s="105">
        <f>'2. Tulud-kulud projektiga'!O100-'3. Tulud-kulud projektita'!O101</f>
        <v>0</v>
      </c>
      <c r="P101" s="105">
        <f>'2. Tulud-kulud projektiga'!P100-'3. Tulud-kulud projektita'!P101</f>
        <v>0</v>
      </c>
      <c r="Q101" s="105">
        <f>'2. Tulud-kulud projektiga'!Q100-'3. Tulud-kulud projektita'!Q101</f>
        <v>0</v>
      </c>
      <c r="R101" s="105">
        <f>'2. Tulud-kulud projektiga'!R100-'3. Tulud-kulud projektita'!R101</f>
        <v>0</v>
      </c>
      <c r="S101" s="105">
        <f>'2. Tulud-kulud projektiga'!S100-'3. Tulud-kulud projektita'!S101</f>
        <v>0</v>
      </c>
      <c r="T101" s="105">
        <f>'2. Tulud-kulud projektiga'!T100-'3. Tulud-kulud projektita'!T101</f>
        <v>0</v>
      </c>
      <c r="U101" s="105">
        <f>'2. Tulud-kulud projektiga'!U100-'3. Tulud-kulud projektita'!U101</f>
        <v>0</v>
      </c>
      <c r="V101" s="105">
        <f>'2. Tulud-kulud projektiga'!V100-'3. Tulud-kulud projektita'!V101</f>
        <v>0</v>
      </c>
      <c r="W101" s="105">
        <f>'2. Tulud-kulud projektiga'!W100-'3. Tulud-kulud projektita'!W101</f>
        <v>0</v>
      </c>
      <c r="X101" s="105">
        <f>'2. Tulud-kulud projektiga'!X100-'3. Tulud-kulud projektita'!X101</f>
        <v>0</v>
      </c>
      <c r="Y101" s="105">
        <f>'2. Tulud-kulud projektiga'!Y100-'3. Tulud-kulud projektita'!Y101</f>
        <v>0</v>
      </c>
      <c r="Z101" s="105">
        <f>'2. Tulud-kulud projektiga'!Z100-'3. Tulud-kulud projektita'!Z101</f>
        <v>0</v>
      </c>
      <c r="AA101" s="105">
        <f>'2. Tulud-kulud projektiga'!AA100-'3. Tulud-kulud projektita'!AA101</f>
        <v>0</v>
      </c>
      <c r="AB101" s="105">
        <f>'2. Tulud-kulud projektiga'!AB100-'3. Tulud-kulud projektita'!AB101</f>
        <v>0</v>
      </c>
      <c r="AC101" s="31"/>
      <c r="AD101" s="31"/>
      <c r="AE101" s="32"/>
    </row>
    <row r="102" spans="1:31" ht="4.5" customHeight="1" x14ac:dyDescent="0.25">
      <c r="A102" s="4"/>
      <c r="B102" s="39"/>
      <c r="C102" s="9"/>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4"/>
      <c r="AD102" s="24"/>
      <c r="AE102" s="25"/>
    </row>
    <row r="103" spans="1:31" ht="16.5" customHeight="1" x14ac:dyDescent="0.25">
      <c r="A103" s="508" t="str">
        <f>'1.1. Uue projekti kulud'!A37</f>
        <v xml:space="preserve">Tegevusvaldkond 2 </v>
      </c>
      <c r="B103" s="98" t="str">
        <f>'2. Tulud-kulud projektiga'!B102</f>
        <v>Kulu 1</v>
      </c>
      <c r="C103" s="99" t="s">
        <v>3</v>
      </c>
      <c r="D103" s="11">
        <f>'2. Tulud-kulud projektiga'!D102-'3. Tulud-kulud projektita'!D103</f>
        <v>0</v>
      </c>
      <c r="E103" s="11">
        <f>'2. Tulud-kulud projektiga'!E102-'3. Tulud-kulud projektita'!E103</f>
        <v>0</v>
      </c>
      <c r="F103" s="11">
        <f>'2. Tulud-kulud projektiga'!F102-'3. Tulud-kulud projektita'!F103</f>
        <v>0</v>
      </c>
      <c r="G103" s="11">
        <f>'2. Tulud-kulud projektiga'!G102-'3. Tulud-kulud projektita'!G103</f>
        <v>0</v>
      </c>
      <c r="H103" s="11">
        <f>'2. Tulud-kulud projektiga'!H102-'3. Tulud-kulud projektita'!H103</f>
        <v>0</v>
      </c>
      <c r="I103" s="11">
        <f>'2. Tulud-kulud projektiga'!I102-'3. Tulud-kulud projektita'!I103</f>
        <v>0</v>
      </c>
      <c r="J103" s="11">
        <f>'2. Tulud-kulud projektiga'!J102-'3. Tulud-kulud projektita'!J103</f>
        <v>0</v>
      </c>
      <c r="K103" s="11">
        <f>'2. Tulud-kulud projektiga'!K102-'3. Tulud-kulud projektita'!K103</f>
        <v>0</v>
      </c>
      <c r="L103" s="11">
        <f>'2. Tulud-kulud projektiga'!L102-'3. Tulud-kulud projektita'!L103</f>
        <v>0</v>
      </c>
      <c r="M103" s="11">
        <f>'2. Tulud-kulud projektiga'!M102-'3. Tulud-kulud projektita'!M103</f>
        <v>0</v>
      </c>
      <c r="N103" s="11">
        <f>'2. Tulud-kulud projektiga'!N102-'3. Tulud-kulud projektita'!N103</f>
        <v>0</v>
      </c>
      <c r="O103" s="11">
        <f>'2. Tulud-kulud projektiga'!O102-'3. Tulud-kulud projektita'!O103</f>
        <v>0</v>
      </c>
      <c r="P103" s="11">
        <f>'2. Tulud-kulud projektiga'!P102-'3. Tulud-kulud projektita'!P103</f>
        <v>0</v>
      </c>
      <c r="Q103" s="11">
        <f>'2. Tulud-kulud projektiga'!Q102-'3. Tulud-kulud projektita'!Q103</f>
        <v>0</v>
      </c>
      <c r="R103" s="11">
        <f>'2. Tulud-kulud projektiga'!R102-'3. Tulud-kulud projektita'!R103</f>
        <v>0</v>
      </c>
      <c r="S103" s="11">
        <f>'2. Tulud-kulud projektiga'!S102-'3. Tulud-kulud projektita'!S103</f>
        <v>0</v>
      </c>
      <c r="T103" s="11">
        <f>'2. Tulud-kulud projektiga'!T102-'3. Tulud-kulud projektita'!T103</f>
        <v>0</v>
      </c>
      <c r="U103" s="11">
        <f>'2. Tulud-kulud projektiga'!U102-'3. Tulud-kulud projektita'!U103</f>
        <v>0</v>
      </c>
      <c r="V103" s="11">
        <f>'2. Tulud-kulud projektiga'!V102-'3. Tulud-kulud projektita'!V103</f>
        <v>0</v>
      </c>
      <c r="W103" s="11">
        <f>'2. Tulud-kulud projektiga'!W102-'3. Tulud-kulud projektita'!W103</f>
        <v>0</v>
      </c>
      <c r="X103" s="11">
        <f>'2. Tulud-kulud projektiga'!X102-'3. Tulud-kulud projektita'!X103</f>
        <v>0</v>
      </c>
      <c r="Y103" s="11">
        <f>'2. Tulud-kulud projektiga'!Y102-'3. Tulud-kulud projektita'!Y103</f>
        <v>0</v>
      </c>
      <c r="Z103" s="11">
        <f>'2. Tulud-kulud projektiga'!Z102-'3. Tulud-kulud projektita'!Z103</f>
        <v>0</v>
      </c>
      <c r="AA103" s="11">
        <f>'2. Tulud-kulud projektiga'!AA102-'3. Tulud-kulud projektita'!AA103</f>
        <v>0</v>
      </c>
      <c r="AB103" s="11">
        <f>'2. Tulud-kulud projektiga'!AB102-'3. Tulud-kulud projektita'!AB103</f>
        <v>0</v>
      </c>
      <c r="AC103" s="24"/>
      <c r="AD103" s="24"/>
      <c r="AE103" s="25"/>
    </row>
    <row r="104" spans="1:31" ht="16.5" customHeight="1" x14ac:dyDescent="0.25">
      <c r="A104" s="509"/>
      <c r="B104" s="98" t="str">
        <f>'2. Tulud-kulud projektiga'!B103</f>
        <v>Kulu 2</v>
      </c>
      <c r="C104" s="99" t="s">
        <v>3</v>
      </c>
      <c r="D104" s="11">
        <f>'2. Tulud-kulud projektiga'!D103-'3. Tulud-kulud projektita'!D104</f>
        <v>0</v>
      </c>
      <c r="E104" s="11">
        <f>'2. Tulud-kulud projektiga'!E103-'3. Tulud-kulud projektita'!E104</f>
        <v>0</v>
      </c>
      <c r="F104" s="11">
        <f>'2. Tulud-kulud projektiga'!F103-'3. Tulud-kulud projektita'!F104</f>
        <v>0</v>
      </c>
      <c r="G104" s="11">
        <f>'2. Tulud-kulud projektiga'!G103-'3. Tulud-kulud projektita'!G104</f>
        <v>0</v>
      </c>
      <c r="H104" s="11">
        <f>'2. Tulud-kulud projektiga'!H103-'3. Tulud-kulud projektita'!H104</f>
        <v>0</v>
      </c>
      <c r="I104" s="11">
        <f>'2. Tulud-kulud projektiga'!I103-'3. Tulud-kulud projektita'!I104</f>
        <v>0</v>
      </c>
      <c r="J104" s="11">
        <f>'2. Tulud-kulud projektiga'!J103-'3. Tulud-kulud projektita'!J104</f>
        <v>0</v>
      </c>
      <c r="K104" s="11">
        <f>'2. Tulud-kulud projektiga'!K103-'3. Tulud-kulud projektita'!K104</f>
        <v>0</v>
      </c>
      <c r="L104" s="11">
        <f>'2. Tulud-kulud projektiga'!L103-'3. Tulud-kulud projektita'!L104</f>
        <v>0</v>
      </c>
      <c r="M104" s="11">
        <f>'2. Tulud-kulud projektiga'!M103-'3. Tulud-kulud projektita'!M104</f>
        <v>0</v>
      </c>
      <c r="N104" s="11">
        <f>'2. Tulud-kulud projektiga'!N103-'3. Tulud-kulud projektita'!N104</f>
        <v>0</v>
      </c>
      <c r="O104" s="11">
        <f>'2. Tulud-kulud projektiga'!O103-'3. Tulud-kulud projektita'!O104</f>
        <v>0</v>
      </c>
      <c r="P104" s="11">
        <f>'2. Tulud-kulud projektiga'!P103-'3. Tulud-kulud projektita'!P104</f>
        <v>0</v>
      </c>
      <c r="Q104" s="11">
        <f>'2. Tulud-kulud projektiga'!Q103-'3. Tulud-kulud projektita'!Q104</f>
        <v>0</v>
      </c>
      <c r="R104" s="11">
        <f>'2. Tulud-kulud projektiga'!R103-'3. Tulud-kulud projektita'!R104</f>
        <v>0</v>
      </c>
      <c r="S104" s="11">
        <f>'2. Tulud-kulud projektiga'!S103-'3. Tulud-kulud projektita'!S104</f>
        <v>0</v>
      </c>
      <c r="T104" s="11">
        <f>'2. Tulud-kulud projektiga'!T103-'3. Tulud-kulud projektita'!T104</f>
        <v>0</v>
      </c>
      <c r="U104" s="11">
        <f>'2. Tulud-kulud projektiga'!U103-'3. Tulud-kulud projektita'!U104</f>
        <v>0</v>
      </c>
      <c r="V104" s="11">
        <f>'2. Tulud-kulud projektiga'!V103-'3. Tulud-kulud projektita'!V104</f>
        <v>0</v>
      </c>
      <c r="W104" s="11">
        <f>'2. Tulud-kulud projektiga'!W103-'3. Tulud-kulud projektita'!W104</f>
        <v>0</v>
      </c>
      <c r="X104" s="11">
        <f>'2. Tulud-kulud projektiga'!X103-'3. Tulud-kulud projektita'!X104</f>
        <v>0</v>
      </c>
      <c r="Y104" s="11">
        <f>'2. Tulud-kulud projektiga'!Y103-'3. Tulud-kulud projektita'!Y104</f>
        <v>0</v>
      </c>
      <c r="Z104" s="11">
        <f>'2. Tulud-kulud projektiga'!Z103-'3. Tulud-kulud projektita'!Z104</f>
        <v>0</v>
      </c>
      <c r="AA104" s="11">
        <f>'2. Tulud-kulud projektiga'!AA103-'3. Tulud-kulud projektita'!AA104</f>
        <v>0</v>
      </c>
      <c r="AB104" s="11">
        <f>'2. Tulud-kulud projektiga'!AB103-'3. Tulud-kulud projektita'!AB104</f>
        <v>0</v>
      </c>
      <c r="AC104" s="24"/>
      <c r="AD104" s="24"/>
      <c r="AE104" s="25"/>
    </row>
    <row r="105" spans="1:31" ht="16.5" customHeight="1" x14ac:dyDescent="0.25">
      <c r="A105" s="509"/>
      <c r="B105" s="98" t="str">
        <f>'2. Tulud-kulud projektiga'!B104</f>
        <v>Kulu 3</v>
      </c>
      <c r="C105" s="99" t="s">
        <v>3</v>
      </c>
      <c r="D105" s="11">
        <f>'2. Tulud-kulud projektiga'!D104-'3. Tulud-kulud projektita'!D105</f>
        <v>0</v>
      </c>
      <c r="E105" s="11">
        <f>'2. Tulud-kulud projektiga'!E104-'3. Tulud-kulud projektita'!E105</f>
        <v>0</v>
      </c>
      <c r="F105" s="11">
        <f>'2. Tulud-kulud projektiga'!F104-'3. Tulud-kulud projektita'!F105</f>
        <v>0</v>
      </c>
      <c r="G105" s="11">
        <f>'2. Tulud-kulud projektiga'!G104-'3. Tulud-kulud projektita'!G105</f>
        <v>0</v>
      </c>
      <c r="H105" s="11">
        <f>'2. Tulud-kulud projektiga'!H104-'3. Tulud-kulud projektita'!H105</f>
        <v>0</v>
      </c>
      <c r="I105" s="11">
        <f>'2. Tulud-kulud projektiga'!I104-'3. Tulud-kulud projektita'!I105</f>
        <v>0</v>
      </c>
      <c r="J105" s="11">
        <f>'2. Tulud-kulud projektiga'!J104-'3. Tulud-kulud projektita'!J105</f>
        <v>0</v>
      </c>
      <c r="K105" s="11">
        <f>'2. Tulud-kulud projektiga'!K104-'3. Tulud-kulud projektita'!K105</f>
        <v>0</v>
      </c>
      <c r="L105" s="11">
        <f>'2. Tulud-kulud projektiga'!L104-'3. Tulud-kulud projektita'!L105</f>
        <v>0</v>
      </c>
      <c r="M105" s="11">
        <f>'2. Tulud-kulud projektiga'!M104-'3. Tulud-kulud projektita'!M105</f>
        <v>0</v>
      </c>
      <c r="N105" s="11">
        <f>'2. Tulud-kulud projektiga'!N104-'3. Tulud-kulud projektita'!N105</f>
        <v>0</v>
      </c>
      <c r="O105" s="11">
        <f>'2. Tulud-kulud projektiga'!O104-'3. Tulud-kulud projektita'!O105</f>
        <v>0</v>
      </c>
      <c r="P105" s="11">
        <f>'2. Tulud-kulud projektiga'!P104-'3. Tulud-kulud projektita'!P105</f>
        <v>0</v>
      </c>
      <c r="Q105" s="11">
        <f>'2. Tulud-kulud projektiga'!Q104-'3. Tulud-kulud projektita'!Q105</f>
        <v>0</v>
      </c>
      <c r="R105" s="11">
        <f>'2. Tulud-kulud projektiga'!R104-'3. Tulud-kulud projektita'!R105</f>
        <v>0</v>
      </c>
      <c r="S105" s="11">
        <f>'2. Tulud-kulud projektiga'!S104-'3. Tulud-kulud projektita'!S105</f>
        <v>0</v>
      </c>
      <c r="T105" s="11">
        <f>'2. Tulud-kulud projektiga'!T104-'3. Tulud-kulud projektita'!T105</f>
        <v>0</v>
      </c>
      <c r="U105" s="11">
        <f>'2. Tulud-kulud projektiga'!U104-'3. Tulud-kulud projektita'!U105</f>
        <v>0</v>
      </c>
      <c r="V105" s="11">
        <f>'2. Tulud-kulud projektiga'!V104-'3. Tulud-kulud projektita'!V105</f>
        <v>0</v>
      </c>
      <c r="W105" s="11">
        <f>'2. Tulud-kulud projektiga'!W104-'3. Tulud-kulud projektita'!W105</f>
        <v>0</v>
      </c>
      <c r="X105" s="11">
        <f>'2. Tulud-kulud projektiga'!X104-'3. Tulud-kulud projektita'!X105</f>
        <v>0</v>
      </c>
      <c r="Y105" s="11">
        <f>'2. Tulud-kulud projektiga'!Y104-'3. Tulud-kulud projektita'!Y105</f>
        <v>0</v>
      </c>
      <c r="Z105" s="11">
        <f>'2. Tulud-kulud projektiga'!Z104-'3. Tulud-kulud projektita'!Z105</f>
        <v>0</v>
      </c>
      <c r="AA105" s="11">
        <f>'2. Tulud-kulud projektiga'!AA104-'3. Tulud-kulud projektita'!AA105</f>
        <v>0</v>
      </c>
      <c r="AB105" s="11">
        <f>'2. Tulud-kulud projektiga'!AB104-'3. Tulud-kulud projektita'!AB105</f>
        <v>0</v>
      </c>
      <c r="AC105" s="24"/>
      <c r="AD105" s="24"/>
      <c r="AE105" s="25"/>
    </row>
    <row r="106" spans="1:31" ht="16.5" customHeight="1" x14ac:dyDescent="0.25">
      <c r="A106" s="509"/>
      <c r="B106" s="98" t="str">
        <f>'2. Tulud-kulud projektiga'!B105</f>
        <v>Kulu 4</v>
      </c>
      <c r="C106" s="99" t="s">
        <v>3</v>
      </c>
      <c r="D106" s="11">
        <f>'2. Tulud-kulud projektiga'!D105-'3. Tulud-kulud projektita'!D106</f>
        <v>0</v>
      </c>
      <c r="E106" s="11">
        <f>'2. Tulud-kulud projektiga'!E105-'3. Tulud-kulud projektita'!E106</f>
        <v>0</v>
      </c>
      <c r="F106" s="11">
        <f>'2. Tulud-kulud projektiga'!F105-'3. Tulud-kulud projektita'!F106</f>
        <v>0</v>
      </c>
      <c r="G106" s="11">
        <f>'2. Tulud-kulud projektiga'!G105-'3. Tulud-kulud projektita'!G106</f>
        <v>0</v>
      </c>
      <c r="H106" s="11">
        <f>'2. Tulud-kulud projektiga'!H105-'3. Tulud-kulud projektita'!H106</f>
        <v>0</v>
      </c>
      <c r="I106" s="11">
        <f>'2. Tulud-kulud projektiga'!I105-'3. Tulud-kulud projektita'!I106</f>
        <v>0</v>
      </c>
      <c r="J106" s="11">
        <f>'2. Tulud-kulud projektiga'!J105-'3. Tulud-kulud projektita'!J106</f>
        <v>0</v>
      </c>
      <c r="K106" s="11">
        <f>'2. Tulud-kulud projektiga'!K105-'3. Tulud-kulud projektita'!K106</f>
        <v>0</v>
      </c>
      <c r="L106" s="11">
        <f>'2. Tulud-kulud projektiga'!L105-'3. Tulud-kulud projektita'!L106</f>
        <v>0</v>
      </c>
      <c r="M106" s="11">
        <f>'2. Tulud-kulud projektiga'!M105-'3. Tulud-kulud projektita'!M106</f>
        <v>0</v>
      </c>
      <c r="N106" s="11">
        <f>'2. Tulud-kulud projektiga'!N105-'3. Tulud-kulud projektita'!N106</f>
        <v>0</v>
      </c>
      <c r="O106" s="11">
        <f>'2. Tulud-kulud projektiga'!O105-'3. Tulud-kulud projektita'!O106</f>
        <v>0</v>
      </c>
      <c r="P106" s="11">
        <f>'2. Tulud-kulud projektiga'!P105-'3. Tulud-kulud projektita'!P106</f>
        <v>0</v>
      </c>
      <c r="Q106" s="11">
        <f>'2. Tulud-kulud projektiga'!Q105-'3. Tulud-kulud projektita'!Q106</f>
        <v>0</v>
      </c>
      <c r="R106" s="11">
        <f>'2. Tulud-kulud projektiga'!R105-'3. Tulud-kulud projektita'!R106</f>
        <v>0</v>
      </c>
      <c r="S106" s="11">
        <f>'2. Tulud-kulud projektiga'!S105-'3. Tulud-kulud projektita'!S106</f>
        <v>0</v>
      </c>
      <c r="T106" s="11">
        <f>'2. Tulud-kulud projektiga'!T105-'3. Tulud-kulud projektita'!T106</f>
        <v>0</v>
      </c>
      <c r="U106" s="11">
        <f>'2. Tulud-kulud projektiga'!U105-'3. Tulud-kulud projektita'!U106</f>
        <v>0</v>
      </c>
      <c r="V106" s="11">
        <f>'2. Tulud-kulud projektiga'!V105-'3. Tulud-kulud projektita'!V106</f>
        <v>0</v>
      </c>
      <c r="W106" s="11">
        <f>'2. Tulud-kulud projektiga'!W105-'3. Tulud-kulud projektita'!W106</f>
        <v>0</v>
      </c>
      <c r="X106" s="11">
        <f>'2. Tulud-kulud projektiga'!X105-'3. Tulud-kulud projektita'!X106</f>
        <v>0</v>
      </c>
      <c r="Y106" s="11">
        <f>'2. Tulud-kulud projektiga'!Y105-'3. Tulud-kulud projektita'!Y106</f>
        <v>0</v>
      </c>
      <c r="Z106" s="11">
        <f>'2. Tulud-kulud projektiga'!Z105-'3. Tulud-kulud projektita'!Z106</f>
        <v>0</v>
      </c>
      <c r="AA106" s="11">
        <f>'2. Tulud-kulud projektiga'!AA105-'3. Tulud-kulud projektita'!AA106</f>
        <v>0</v>
      </c>
      <c r="AB106" s="11">
        <f>'2. Tulud-kulud projektiga'!AB105-'3. Tulud-kulud projektita'!AB106</f>
        <v>0</v>
      </c>
      <c r="AC106" s="24"/>
      <c r="AD106" s="24"/>
      <c r="AE106" s="25"/>
    </row>
    <row r="107" spans="1:31" ht="16.5" customHeight="1" x14ac:dyDescent="0.25">
      <c r="A107" s="509"/>
      <c r="B107" s="98" t="str">
        <f>'2. Tulud-kulud projektiga'!B106</f>
        <v>Kulu 5</v>
      </c>
      <c r="C107" s="99" t="s">
        <v>3</v>
      </c>
      <c r="D107" s="11">
        <f>'2. Tulud-kulud projektiga'!D106-'3. Tulud-kulud projektita'!D107</f>
        <v>0</v>
      </c>
      <c r="E107" s="11">
        <f>'2. Tulud-kulud projektiga'!E106-'3. Tulud-kulud projektita'!E107</f>
        <v>0</v>
      </c>
      <c r="F107" s="11">
        <f>'2. Tulud-kulud projektiga'!F106-'3. Tulud-kulud projektita'!F107</f>
        <v>0</v>
      </c>
      <c r="G107" s="11">
        <f>'2. Tulud-kulud projektiga'!G106-'3. Tulud-kulud projektita'!G107</f>
        <v>0</v>
      </c>
      <c r="H107" s="11">
        <f>'2. Tulud-kulud projektiga'!H106-'3. Tulud-kulud projektita'!H107</f>
        <v>0</v>
      </c>
      <c r="I107" s="11">
        <f>'2. Tulud-kulud projektiga'!I106-'3. Tulud-kulud projektita'!I107</f>
        <v>0</v>
      </c>
      <c r="J107" s="11">
        <f>'2. Tulud-kulud projektiga'!J106-'3. Tulud-kulud projektita'!J107</f>
        <v>0</v>
      </c>
      <c r="K107" s="11">
        <f>'2. Tulud-kulud projektiga'!K106-'3. Tulud-kulud projektita'!K107</f>
        <v>0</v>
      </c>
      <c r="L107" s="11">
        <f>'2. Tulud-kulud projektiga'!L106-'3. Tulud-kulud projektita'!L107</f>
        <v>0</v>
      </c>
      <c r="M107" s="11">
        <f>'2. Tulud-kulud projektiga'!M106-'3. Tulud-kulud projektita'!M107</f>
        <v>0</v>
      </c>
      <c r="N107" s="11">
        <f>'2. Tulud-kulud projektiga'!N106-'3. Tulud-kulud projektita'!N107</f>
        <v>0</v>
      </c>
      <c r="O107" s="11">
        <f>'2. Tulud-kulud projektiga'!O106-'3. Tulud-kulud projektita'!O107</f>
        <v>0</v>
      </c>
      <c r="P107" s="11">
        <f>'2. Tulud-kulud projektiga'!P106-'3. Tulud-kulud projektita'!P107</f>
        <v>0</v>
      </c>
      <c r="Q107" s="11">
        <f>'2. Tulud-kulud projektiga'!Q106-'3. Tulud-kulud projektita'!Q107</f>
        <v>0</v>
      </c>
      <c r="R107" s="11">
        <f>'2. Tulud-kulud projektiga'!R106-'3. Tulud-kulud projektita'!R107</f>
        <v>0</v>
      </c>
      <c r="S107" s="11">
        <f>'2. Tulud-kulud projektiga'!S106-'3. Tulud-kulud projektita'!S107</f>
        <v>0</v>
      </c>
      <c r="T107" s="11">
        <f>'2. Tulud-kulud projektiga'!T106-'3. Tulud-kulud projektita'!T107</f>
        <v>0</v>
      </c>
      <c r="U107" s="11">
        <f>'2. Tulud-kulud projektiga'!U106-'3. Tulud-kulud projektita'!U107</f>
        <v>0</v>
      </c>
      <c r="V107" s="11">
        <f>'2. Tulud-kulud projektiga'!V106-'3. Tulud-kulud projektita'!V107</f>
        <v>0</v>
      </c>
      <c r="W107" s="11">
        <f>'2. Tulud-kulud projektiga'!W106-'3. Tulud-kulud projektita'!W107</f>
        <v>0</v>
      </c>
      <c r="X107" s="11">
        <f>'2. Tulud-kulud projektiga'!X106-'3. Tulud-kulud projektita'!X107</f>
        <v>0</v>
      </c>
      <c r="Y107" s="11">
        <f>'2. Tulud-kulud projektiga'!Y106-'3. Tulud-kulud projektita'!Y107</f>
        <v>0</v>
      </c>
      <c r="Z107" s="11">
        <f>'2. Tulud-kulud projektiga'!Z106-'3. Tulud-kulud projektita'!Z107</f>
        <v>0</v>
      </c>
      <c r="AA107" s="11">
        <f>'2. Tulud-kulud projektiga'!AA106-'3. Tulud-kulud projektita'!AA107</f>
        <v>0</v>
      </c>
      <c r="AB107" s="11">
        <f>'2. Tulud-kulud projektiga'!AB106-'3. Tulud-kulud projektita'!AB107</f>
        <v>0</v>
      </c>
      <c r="AC107" s="24"/>
      <c r="AD107" s="24"/>
      <c r="AE107" s="25"/>
    </row>
    <row r="108" spans="1:31" ht="16.5" hidden="1" customHeight="1" outlineLevel="1" x14ac:dyDescent="0.25">
      <c r="A108" s="509"/>
      <c r="B108" s="98" t="str">
        <f>'2. Tulud-kulud projektiga'!B107</f>
        <v>Kulu 6</v>
      </c>
      <c r="C108" s="99" t="s">
        <v>3</v>
      </c>
      <c r="D108" s="11">
        <f>'2. Tulud-kulud projektiga'!D107-'3. Tulud-kulud projektita'!D108</f>
        <v>0</v>
      </c>
      <c r="E108" s="11">
        <f>'2. Tulud-kulud projektiga'!E107-'3. Tulud-kulud projektita'!E108</f>
        <v>0</v>
      </c>
      <c r="F108" s="11">
        <f>'2. Tulud-kulud projektiga'!F107-'3. Tulud-kulud projektita'!F108</f>
        <v>0</v>
      </c>
      <c r="G108" s="11">
        <f>'2. Tulud-kulud projektiga'!G107-'3. Tulud-kulud projektita'!G108</f>
        <v>0</v>
      </c>
      <c r="H108" s="11">
        <f>'2. Tulud-kulud projektiga'!H107-'3. Tulud-kulud projektita'!H108</f>
        <v>0</v>
      </c>
      <c r="I108" s="11">
        <f>'2. Tulud-kulud projektiga'!I107-'3. Tulud-kulud projektita'!I108</f>
        <v>0</v>
      </c>
      <c r="J108" s="11">
        <f>'2. Tulud-kulud projektiga'!J107-'3. Tulud-kulud projektita'!J108</f>
        <v>0</v>
      </c>
      <c r="K108" s="11">
        <f>'2. Tulud-kulud projektiga'!K107-'3. Tulud-kulud projektita'!K108</f>
        <v>0</v>
      </c>
      <c r="L108" s="11">
        <f>'2. Tulud-kulud projektiga'!L107-'3. Tulud-kulud projektita'!L108</f>
        <v>0</v>
      </c>
      <c r="M108" s="11">
        <f>'2. Tulud-kulud projektiga'!M107-'3. Tulud-kulud projektita'!M108</f>
        <v>0</v>
      </c>
      <c r="N108" s="11">
        <f>'2. Tulud-kulud projektiga'!N107-'3. Tulud-kulud projektita'!N108</f>
        <v>0</v>
      </c>
      <c r="O108" s="11">
        <f>'2. Tulud-kulud projektiga'!O107-'3. Tulud-kulud projektita'!O108</f>
        <v>0</v>
      </c>
      <c r="P108" s="11">
        <f>'2. Tulud-kulud projektiga'!P107-'3. Tulud-kulud projektita'!P108</f>
        <v>0</v>
      </c>
      <c r="Q108" s="11">
        <f>'2. Tulud-kulud projektiga'!Q107-'3. Tulud-kulud projektita'!Q108</f>
        <v>0</v>
      </c>
      <c r="R108" s="11">
        <f>'2. Tulud-kulud projektiga'!R107-'3. Tulud-kulud projektita'!R108</f>
        <v>0</v>
      </c>
      <c r="S108" s="11">
        <f>'2. Tulud-kulud projektiga'!S107-'3. Tulud-kulud projektita'!S108</f>
        <v>0</v>
      </c>
      <c r="T108" s="11">
        <f>'2. Tulud-kulud projektiga'!T107-'3. Tulud-kulud projektita'!T108</f>
        <v>0</v>
      </c>
      <c r="U108" s="11">
        <f>'2. Tulud-kulud projektiga'!U107-'3. Tulud-kulud projektita'!U108</f>
        <v>0</v>
      </c>
      <c r="V108" s="11">
        <f>'2. Tulud-kulud projektiga'!V107-'3. Tulud-kulud projektita'!V108</f>
        <v>0</v>
      </c>
      <c r="W108" s="11">
        <f>'2. Tulud-kulud projektiga'!W107-'3. Tulud-kulud projektita'!W108</f>
        <v>0</v>
      </c>
      <c r="X108" s="11">
        <f>'2. Tulud-kulud projektiga'!X107-'3. Tulud-kulud projektita'!X108</f>
        <v>0</v>
      </c>
      <c r="Y108" s="11">
        <f>'2. Tulud-kulud projektiga'!Y107-'3. Tulud-kulud projektita'!Y108</f>
        <v>0</v>
      </c>
      <c r="Z108" s="11">
        <f>'2. Tulud-kulud projektiga'!Z107-'3. Tulud-kulud projektita'!Z108</f>
        <v>0</v>
      </c>
      <c r="AA108" s="11">
        <f>'2. Tulud-kulud projektiga'!AA107-'3. Tulud-kulud projektita'!AA108</f>
        <v>0</v>
      </c>
      <c r="AB108" s="11">
        <f>'2. Tulud-kulud projektiga'!AB107-'3. Tulud-kulud projektita'!AB108</f>
        <v>0</v>
      </c>
      <c r="AC108" s="24"/>
      <c r="AD108" s="24"/>
      <c r="AE108" s="25"/>
    </row>
    <row r="109" spans="1:31" ht="16.5" hidden="1" customHeight="1" outlineLevel="1" x14ac:dyDescent="0.25">
      <c r="A109" s="509"/>
      <c r="B109" s="98" t="str">
        <f>'2. Tulud-kulud projektiga'!B108</f>
        <v>Kulu 7</v>
      </c>
      <c r="C109" s="99" t="s">
        <v>3</v>
      </c>
      <c r="D109" s="11">
        <f>'2. Tulud-kulud projektiga'!D108-'3. Tulud-kulud projektita'!D109</f>
        <v>0</v>
      </c>
      <c r="E109" s="11">
        <f>'2. Tulud-kulud projektiga'!E108-'3. Tulud-kulud projektita'!E109</f>
        <v>0</v>
      </c>
      <c r="F109" s="11">
        <f>'2. Tulud-kulud projektiga'!F108-'3. Tulud-kulud projektita'!F109</f>
        <v>0</v>
      </c>
      <c r="G109" s="11">
        <f>'2. Tulud-kulud projektiga'!G108-'3. Tulud-kulud projektita'!G109</f>
        <v>0</v>
      </c>
      <c r="H109" s="11">
        <f>'2. Tulud-kulud projektiga'!H108-'3. Tulud-kulud projektita'!H109</f>
        <v>0</v>
      </c>
      <c r="I109" s="11">
        <f>'2. Tulud-kulud projektiga'!I108-'3. Tulud-kulud projektita'!I109</f>
        <v>0</v>
      </c>
      <c r="J109" s="11">
        <f>'2. Tulud-kulud projektiga'!J108-'3. Tulud-kulud projektita'!J109</f>
        <v>0</v>
      </c>
      <c r="K109" s="11">
        <f>'2. Tulud-kulud projektiga'!K108-'3. Tulud-kulud projektita'!K109</f>
        <v>0</v>
      </c>
      <c r="L109" s="11">
        <f>'2. Tulud-kulud projektiga'!L108-'3. Tulud-kulud projektita'!L109</f>
        <v>0</v>
      </c>
      <c r="M109" s="11">
        <f>'2. Tulud-kulud projektiga'!M108-'3. Tulud-kulud projektita'!M109</f>
        <v>0</v>
      </c>
      <c r="N109" s="11">
        <f>'2. Tulud-kulud projektiga'!N108-'3. Tulud-kulud projektita'!N109</f>
        <v>0</v>
      </c>
      <c r="O109" s="11">
        <f>'2. Tulud-kulud projektiga'!O108-'3. Tulud-kulud projektita'!O109</f>
        <v>0</v>
      </c>
      <c r="P109" s="11">
        <f>'2. Tulud-kulud projektiga'!P108-'3. Tulud-kulud projektita'!P109</f>
        <v>0</v>
      </c>
      <c r="Q109" s="11">
        <f>'2. Tulud-kulud projektiga'!Q108-'3. Tulud-kulud projektita'!Q109</f>
        <v>0</v>
      </c>
      <c r="R109" s="11">
        <f>'2. Tulud-kulud projektiga'!R108-'3. Tulud-kulud projektita'!R109</f>
        <v>0</v>
      </c>
      <c r="S109" s="11">
        <f>'2. Tulud-kulud projektiga'!S108-'3. Tulud-kulud projektita'!S109</f>
        <v>0</v>
      </c>
      <c r="T109" s="11">
        <f>'2. Tulud-kulud projektiga'!T108-'3. Tulud-kulud projektita'!T109</f>
        <v>0</v>
      </c>
      <c r="U109" s="11">
        <f>'2. Tulud-kulud projektiga'!U108-'3. Tulud-kulud projektita'!U109</f>
        <v>0</v>
      </c>
      <c r="V109" s="11">
        <f>'2. Tulud-kulud projektiga'!V108-'3. Tulud-kulud projektita'!V109</f>
        <v>0</v>
      </c>
      <c r="W109" s="11">
        <f>'2. Tulud-kulud projektiga'!W108-'3. Tulud-kulud projektita'!W109</f>
        <v>0</v>
      </c>
      <c r="X109" s="11">
        <f>'2. Tulud-kulud projektiga'!X108-'3. Tulud-kulud projektita'!X109</f>
        <v>0</v>
      </c>
      <c r="Y109" s="11">
        <f>'2. Tulud-kulud projektiga'!Y108-'3. Tulud-kulud projektita'!Y109</f>
        <v>0</v>
      </c>
      <c r="Z109" s="11">
        <f>'2. Tulud-kulud projektiga'!Z108-'3. Tulud-kulud projektita'!Z109</f>
        <v>0</v>
      </c>
      <c r="AA109" s="11">
        <f>'2. Tulud-kulud projektiga'!AA108-'3. Tulud-kulud projektita'!AA109</f>
        <v>0</v>
      </c>
      <c r="AB109" s="11">
        <f>'2. Tulud-kulud projektiga'!AB108-'3. Tulud-kulud projektita'!AB109</f>
        <v>0</v>
      </c>
      <c r="AC109" s="24"/>
      <c r="AD109" s="24"/>
      <c r="AE109" s="25"/>
    </row>
    <row r="110" spans="1:31" ht="16.5" hidden="1" customHeight="1" outlineLevel="1" x14ac:dyDescent="0.25">
      <c r="A110" s="509"/>
      <c r="B110" s="98" t="str">
        <f>'2. Tulud-kulud projektiga'!B109</f>
        <v>Kulu 8</v>
      </c>
      <c r="C110" s="99" t="s">
        <v>3</v>
      </c>
      <c r="D110" s="11">
        <f>'2. Tulud-kulud projektiga'!D109-'3. Tulud-kulud projektita'!D110</f>
        <v>0</v>
      </c>
      <c r="E110" s="11">
        <f>'2. Tulud-kulud projektiga'!E109-'3. Tulud-kulud projektita'!E110</f>
        <v>0</v>
      </c>
      <c r="F110" s="11">
        <f>'2. Tulud-kulud projektiga'!F109-'3. Tulud-kulud projektita'!F110</f>
        <v>0</v>
      </c>
      <c r="G110" s="11">
        <f>'2. Tulud-kulud projektiga'!G109-'3. Tulud-kulud projektita'!G110</f>
        <v>0</v>
      </c>
      <c r="H110" s="11">
        <f>'2. Tulud-kulud projektiga'!H109-'3. Tulud-kulud projektita'!H110</f>
        <v>0</v>
      </c>
      <c r="I110" s="11">
        <f>'2. Tulud-kulud projektiga'!I109-'3. Tulud-kulud projektita'!I110</f>
        <v>0</v>
      </c>
      <c r="J110" s="11">
        <f>'2. Tulud-kulud projektiga'!J109-'3. Tulud-kulud projektita'!J110</f>
        <v>0</v>
      </c>
      <c r="K110" s="11">
        <f>'2. Tulud-kulud projektiga'!K109-'3. Tulud-kulud projektita'!K110</f>
        <v>0</v>
      </c>
      <c r="L110" s="11">
        <f>'2. Tulud-kulud projektiga'!L109-'3. Tulud-kulud projektita'!L110</f>
        <v>0</v>
      </c>
      <c r="M110" s="11">
        <f>'2. Tulud-kulud projektiga'!M109-'3. Tulud-kulud projektita'!M110</f>
        <v>0</v>
      </c>
      <c r="N110" s="11">
        <f>'2. Tulud-kulud projektiga'!N109-'3. Tulud-kulud projektita'!N110</f>
        <v>0</v>
      </c>
      <c r="O110" s="11">
        <f>'2. Tulud-kulud projektiga'!O109-'3. Tulud-kulud projektita'!O110</f>
        <v>0</v>
      </c>
      <c r="P110" s="11">
        <f>'2. Tulud-kulud projektiga'!P109-'3. Tulud-kulud projektita'!P110</f>
        <v>0</v>
      </c>
      <c r="Q110" s="11">
        <f>'2. Tulud-kulud projektiga'!Q109-'3. Tulud-kulud projektita'!Q110</f>
        <v>0</v>
      </c>
      <c r="R110" s="11">
        <f>'2. Tulud-kulud projektiga'!R109-'3. Tulud-kulud projektita'!R110</f>
        <v>0</v>
      </c>
      <c r="S110" s="11">
        <f>'2. Tulud-kulud projektiga'!S109-'3. Tulud-kulud projektita'!S110</f>
        <v>0</v>
      </c>
      <c r="T110" s="11">
        <f>'2. Tulud-kulud projektiga'!T109-'3. Tulud-kulud projektita'!T110</f>
        <v>0</v>
      </c>
      <c r="U110" s="11">
        <f>'2. Tulud-kulud projektiga'!U109-'3. Tulud-kulud projektita'!U110</f>
        <v>0</v>
      </c>
      <c r="V110" s="11">
        <f>'2. Tulud-kulud projektiga'!V109-'3. Tulud-kulud projektita'!V110</f>
        <v>0</v>
      </c>
      <c r="W110" s="11">
        <f>'2. Tulud-kulud projektiga'!W109-'3. Tulud-kulud projektita'!W110</f>
        <v>0</v>
      </c>
      <c r="X110" s="11">
        <f>'2. Tulud-kulud projektiga'!X109-'3. Tulud-kulud projektita'!X110</f>
        <v>0</v>
      </c>
      <c r="Y110" s="11">
        <f>'2. Tulud-kulud projektiga'!Y109-'3. Tulud-kulud projektita'!Y110</f>
        <v>0</v>
      </c>
      <c r="Z110" s="11">
        <f>'2. Tulud-kulud projektiga'!Z109-'3. Tulud-kulud projektita'!Z110</f>
        <v>0</v>
      </c>
      <c r="AA110" s="11">
        <f>'2. Tulud-kulud projektiga'!AA109-'3. Tulud-kulud projektita'!AA110</f>
        <v>0</v>
      </c>
      <c r="AB110" s="11">
        <f>'2. Tulud-kulud projektiga'!AB109-'3. Tulud-kulud projektita'!AB110</f>
        <v>0</v>
      </c>
      <c r="AC110" s="24"/>
      <c r="AD110" s="24"/>
      <c r="AE110" s="25"/>
    </row>
    <row r="111" spans="1:31" ht="16.5" hidden="1" customHeight="1" outlineLevel="1" x14ac:dyDescent="0.25">
      <c r="A111" s="509"/>
      <c r="B111" s="98" t="str">
        <f>'2. Tulud-kulud projektiga'!B110</f>
        <v>Kulu 9</v>
      </c>
      <c r="C111" s="99" t="s">
        <v>3</v>
      </c>
      <c r="D111" s="11">
        <f>'2. Tulud-kulud projektiga'!D110-'3. Tulud-kulud projektita'!D111</f>
        <v>0</v>
      </c>
      <c r="E111" s="11">
        <f>'2. Tulud-kulud projektiga'!E110-'3. Tulud-kulud projektita'!E111</f>
        <v>0</v>
      </c>
      <c r="F111" s="11">
        <f>'2. Tulud-kulud projektiga'!F110-'3. Tulud-kulud projektita'!F111</f>
        <v>0</v>
      </c>
      <c r="G111" s="11">
        <f>'2. Tulud-kulud projektiga'!G110-'3. Tulud-kulud projektita'!G111</f>
        <v>0</v>
      </c>
      <c r="H111" s="11">
        <f>'2. Tulud-kulud projektiga'!H110-'3. Tulud-kulud projektita'!H111</f>
        <v>0</v>
      </c>
      <c r="I111" s="11">
        <f>'2. Tulud-kulud projektiga'!I110-'3. Tulud-kulud projektita'!I111</f>
        <v>0</v>
      </c>
      <c r="J111" s="11">
        <f>'2. Tulud-kulud projektiga'!J110-'3. Tulud-kulud projektita'!J111</f>
        <v>0</v>
      </c>
      <c r="K111" s="11">
        <f>'2. Tulud-kulud projektiga'!K110-'3. Tulud-kulud projektita'!K111</f>
        <v>0</v>
      </c>
      <c r="L111" s="11">
        <f>'2. Tulud-kulud projektiga'!L110-'3. Tulud-kulud projektita'!L111</f>
        <v>0</v>
      </c>
      <c r="M111" s="11">
        <f>'2. Tulud-kulud projektiga'!M110-'3. Tulud-kulud projektita'!M111</f>
        <v>0</v>
      </c>
      <c r="N111" s="11">
        <f>'2. Tulud-kulud projektiga'!N110-'3. Tulud-kulud projektita'!N111</f>
        <v>0</v>
      </c>
      <c r="O111" s="11">
        <f>'2. Tulud-kulud projektiga'!O110-'3. Tulud-kulud projektita'!O111</f>
        <v>0</v>
      </c>
      <c r="P111" s="11">
        <f>'2. Tulud-kulud projektiga'!P110-'3. Tulud-kulud projektita'!P111</f>
        <v>0</v>
      </c>
      <c r="Q111" s="11">
        <f>'2. Tulud-kulud projektiga'!Q110-'3. Tulud-kulud projektita'!Q111</f>
        <v>0</v>
      </c>
      <c r="R111" s="11">
        <f>'2. Tulud-kulud projektiga'!R110-'3. Tulud-kulud projektita'!R111</f>
        <v>0</v>
      </c>
      <c r="S111" s="11">
        <f>'2. Tulud-kulud projektiga'!S110-'3. Tulud-kulud projektita'!S111</f>
        <v>0</v>
      </c>
      <c r="T111" s="11">
        <f>'2. Tulud-kulud projektiga'!T110-'3. Tulud-kulud projektita'!T111</f>
        <v>0</v>
      </c>
      <c r="U111" s="11">
        <f>'2. Tulud-kulud projektiga'!U110-'3. Tulud-kulud projektita'!U111</f>
        <v>0</v>
      </c>
      <c r="V111" s="11">
        <f>'2. Tulud-kulud projektiga'!V110-'3. Tulud-kulud projektita'!V111</f>
        <v>0</v>
      </c>
      <c r="W111" s="11">
        <f>'2. Tulud-kulud projektiga'!W110-'3. Tulud-kulud projektita'!W111</f>
        <v>0</v>
      </c>
      <c r="X111" s="11">
        <f>'2. Tulud-kulud projektiga'!X110-'3. Tulud-kulud projektita'!X111</f>
        <v>0</v>
      </c>
      <c r="Y111" s="11">
        <f>'2. Tulud-kulud projektiga'!Y110-'3. Tulud-kulud projektita'!Y111</f>
        <v>0</v>
      </c>
      <c r="Z111" s="11">
        <f>'2. Tulud-kulud projektiga'!Z110-'3. Tulud-kulud projektita'!Z111</f>
        <v>0</v>
      </c>
      <c r="AA111" s="11">
        <f>'2. Tulud-kulud projektiga'!AA110-'3. Tulud-kulud projektita'!AA111</f>
        <v>0</v>
      </c>
      <c r="AB111" s="11">
        <f>'2. Tulud-kulud projektiga'!AB110-'3. Tulud-kulud projektita'!AB111</f>
        <v>0</v>
      </c>
      <c r="AC111" s="24"/>
      <c r="AD111" s="24"/>
      <c r="AE111" s="25"/>
    </row>
    <row r="112" spans="1:31" ht="16.5" hidden="1" customHeight="1" outlineLevel="1" x14ac:dyDescent="0.25">
      <c r="A112" s="510"/>
      <c r="B112" s="98" t="str">
        <f>'2. Tulud-kulud projektiga'!B111</f>
        <v>Kulu 10</v>
      </c>
      <c r="C112" s="99" t="s">
        <v>3</v>
      </c>
      <c r="D112" s="11">
        <f>'2. Tulud-kulud projektiga'!D111-'3. Tulud-kulud projektita'!D112</f>
        <v>0</v>
      </c>
      <c r="E112" s="11">
        <f>'2. Tulud-kulud projektiga'!E111-'3. Tulud-kulud projektita'!E112</f>
        <v>0</v>
      </c>
      <c r="F112" s="11">
        <f>'2. Tulud-kulud projektiga'!F111-'3. Tulud-kulud projektita'!F112</f>
        <v>0</v>
      </c>
      <c r="G112" s="11">
        <f>'2. Tulud-kulud projektiga'!G111-'3. Tulud-kulud projektita'!G112</f>
        <v>0</v>
      </c>
      <c r="H112" s="11">
        <f>'2. Tulud-kulud projektiga'!H111-'3. Tulud-kulud projektita'!H112</f>
        <v>0</v>
      </c>
      <c r="I112" s="11">
        <f>'2. Tulud-kulud projektiga'!I111-'3. Tulud-kulud projektita'!I112</f>
        <v>0</v>
      </c>
      <c r="J112" s="11">
        <f>'2. Tulud-kulud projektiga'!J111-'3. Tulud-kulud projektita'!J112</f>
        <v>0</v>
      </c>
      <c r="K112" s="11">
        <f>'2. Tulud-kulud projektiga'!K111-'3. Tulud-kulud projektita'!K112</f>
        <v>0</v>
      </c>
      <c r="L112" s="11">
        <f>'2. Tulud-kulud projektiga'!L111-'3. Tulud-kulud projektita'!L112</f>
        <v>0</v>
      </c>
      <c r="M112" s="11">
        <f>'2. Tulud-kulud projektiga'!M111-'3. Tulud-kulud projektita'!M112</f>
        <v>0</v>
      </c>
      <c r="N112" s="11">
        <f>'2. Tulud-kulud projektiga'!N111-'3. Tulud-kulud projektita'!N112</f>
        <v>0</v>
      </c>
      <c r="O112" s="11">
        <f>'2. Tulud-kulud projektiga'!O111-'3. Tulud-kulud projektita'!O112</f>
        <v>0</v>
      </c>
      <c r="P112" s="11">
        <f>'2. Tulud-kulud projektiga'!P111-'3. Tulud-kulud projektita'!P112</f>
        <v>0</v>
      </c>
      <c r="Q112" s="11">
        <f>'2. Tulud-kulud projektiga'!Q111-'3. Tulud-kulud projektita'!Q112</f>
        <v>0</v>
      </c>
      <c r="R112" s="11">
        <f>'2. Tulud-kulud projektiga'!R111-'3. Tulud-kulud projektita'!R112</f>
        <v>0</v>
      </c>
      <c r="S112" s="11">
        <f>'2. Tulud-kulud projektiga'!S111-'3. Tulud-kulud projektita'!S112</f>
        <v>0</v>
      </c>
      <c r="T112" s="11">
        <f>'2. Tulud-kulud projektiga'!T111-'3. Tulud-kulud projektita'!T112</f>
        <v>0</v>
      </c>
      <c r="U112" s="11">
        <f>'2. Tulud-kulud projektiga'!U111-'3. Tulud-kulud projektita'!U112</f>
        <v>0</v>
      </c>
      <c r="V112" s="11">
        <f>'2. Tulud-kulud projektiga'!V111-'3. Tulud-kulud projektita'!V112</f>
        <v>0</v>
      </c>
      <c r="W112" s="11">
        <f>'2. Tulud-kulud projektiga'!W111-'3. Tulud-kulud projektita'!W112</f>
        <v>0</v>
      </c>
      <c r="X112" s="11">
        <f>'2. Tulud-kulud projektiga'!X111-'3. Tulud-kulud projektita'!X112</f>
        <v>0</v>
      </c>
      <c r="Y112" s="11">
        <f>'2. Tulud-kulud projektiga'!Y111-'3. Tulud-kulud projektita'!Y112</f>
        <v>0</v>
      </c>
      <c r="Z112" s="11">
        <f>'2. Tulud-kulud projektiga'!Z111-'3. Tulud-kulud projektita'!Z112</f>
        <v>0</v>
      </c>
      <c r="AA112" s="11">
        <f>'2. Tulud-kulud projektiga'!AA111-'3. Tulud-kulud projektita'!AA112</f>
        <v>0</v>
      </c>
      <c r="AB112" s="11">
        <f>'2. Tulud-kulud projektiga'!AB111-'3. Tulud-kulud projektita'!AB112</f>
        <v>0</v>
      </c>
      <c r="AC112" s="24"/>
      <c r="AD112" s="24"/>
      <c r="AE112" s="25"/>
    </row>
    <row r="113" spans="1:31" ht="16.5" customHeight="1" collapsed="1" x14ac:dyDescent="0.25">
      <c r="A113" s="497" t="s">
        <v>143</v>
      </c>
      <c r="B113" s="498"/>
      <c r="C113" s="97"/>
      <c r="D113" s="105">
        <f>'2. Tulud-kulud projektiga'!D112-'3. Tulud-kulud projektita'!D113</f>
        <v>0</v>
      </c>
      <c r="E113" s="105">
        <f>'2. Tulud-kulud projektiga'!E112-'3. Tulud-kulud projektita'!E113</f>
        <v>0</v>
      </c>
      <c r="F113" s="105">
        <f>'2. Tulud-kulud projektiga'!F112-'3. Tulud-kulud projektita'!F113</f>
        <v>0</v>
      </c>
      <c r="G113" s="105">
        <f>'2. Tulud-kulud projektiga'!G112-'3. Tulud-kulud projektita'!G113</f>
        <v>0</v>
      </c>
      <c r="H113" s="105">
        <f>'2. Tulud-kulud projektiga'!H112-'3. Tulud-kulud projektita'!H113</f>
        <v>0</v>
      </c>
      <c r="I113" s="105">
        <f>'2. Tulud-kulud projektiga'!I112-'3. Tulud-kulud projektita'!I113</f>
        <v>0</v>
      </c>
      <c r="J113" s="105">
        <f>'2. Tulud-kulud projektiga'!J112-'3. Tulud-kulud projektita'!J113</f>
        <v>0</v>
      </c>
      <c r="K113" s="105">
        <f>'2. Tulud-kulud projektiga'!K112-'3. Tulud-kulud projektita'!K113</f>
        <v>0</v>
      </c>
      <c r="L113" s="105">
        <f>'2. Tulud-kulud projektiga'!L112-'3. Tulud-kulud projektita'!L113</f>
        <v>0</v>
      </c>
      <c r="M113" s="105">
        <f>'2. Tulud-kulud projektiga'!M112-'3. Tulud-kulud projektita'!M113</f>
        <v>0</v>
      </c>
      <c r="N113" s="105">
        <f>'2. Tulud-kulud projektiga'!N112-'3. Tulud-kulud projektita'!N113</f>
        <v>0</v>
      </c>
      <c r="O113" s="105">
        <f>'2. Tulud-kulud projektiga'!O112-'3. Tulud-kulud projektita'!O113</f>
        <v>0</v>
      </c>
      <c r="P113" s="105">
        <f>'2. Tulud-kulud projektiga'!P112-'3. Tulud-kulud projektita'!P113</f>
        <v>0</v>
      </c>
      <c r="Q113" s="105">
        <f>'2. Tulud-kulud projektiga'!Q112-'3. Tulud-kulud projektita'!Q113</f>
        <v>0</v>
      </c>
      <c r="R113" s="105">
        <f>'2. Tulud-kulud projektiga'!R112-'3. Tulud-kulud projektita'!R113</f>
        <v>0</v>
      </c>
      <c r="S113" s="105">
        <f>'2. Tulud-kulud projektiga'!S112-'3. Tulud-kulud projektita'!S113</f>
        <v>0</v>
      </c>
      <c r="T113" s="105">
        <f>'2. Tulud-kulud projektiga'!T112-'3. Tulud-kulud projektita'!T113</f>
        <v>0</v>
      </c>
      <c r="U113" s="105">
        <f>'2. Tulud-kulud projektiga'!U112-'3. Tulud-kulud projektita'!U113</f>
        <v>0</v>
      </c>
      <c r="V113" s="105">
        <f>'2. Tulud-kulud projektiga'!V112-'3. Tulud-kulud projektita'!V113</f>
        <v>0</v>
      </c>
      <c r="W113" s="105">
        <f>'2. Tulud-kulud projektiga'!W112-'3. Tulud-kulud projektita'!W113</f>
        <v>0</v>
      </c>
      <c r="X113" s="105">
        <f>'2. Tulud-kulud projektiga'!X112-'3. Tulud-kulud projektita'!X113</f>
        <v>0</v>
      </c>
      <c r="Y113" s="105">
        <f>'2. Tulud-kulud projektiga'!Y112-'3. Tulud-kulud projektita'!Y113</f>
        <v>0</v>
      </c>
      <c r="Z113" s="105">
        <f>'2. Tulud-kulud projektiga'!Z112-'3. Tulud-kulud projektita'!Z113</f>
        <v>0</v>
      </c>
      <c r="AA113" s="105">
        <f>'2. Tulud-kulud projektiga'!AA112-'3. Tulud-kulud projektita'!AA113</f>
        <v>0</v>
      </c>
      <c r="AB113" s="105">
        <f>'2. Tulud-kulud projektiga'!AB112-'3. Tulud-kulud projektita'!AB113</f>
        <v>0</v>
      </c>
      <c r="AC113" s="24"/>
      <c r="AD113" s="24"/>
      <c r="AE113" s="25"/>
    </row>
    <row r="114" spans="1:31" ht="4.5" customHeight="1" x14ac:dyDescent="0.25">
      <c r="A114" s="4"/>
      <c r="B114" s="39"/>
      <c r="C114" s="9"/>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4"/>
      <c r="AD114" s="24"/>
      <c r="AE114" s="25"/>
    </row>
    <row r="115" spans="1:31" ht="16.5" customHeight="1" x14ac:dyDescent="0.25">
      <c r="A115" s="508" t="str">
        <f>'1.1. Uue projekti kulud'!A46</f>
        <v>Tegevusvaldkond 3</v>
      </c>
      <c r="B115" s="98" t="str">
        <f>'2. Tulud-kulud projektiga'!B114</f>
        <v>Kulu 1</v>
      </c>
      <c r="C115" s="99" t="s">
        <v>3</v>
      </c>
      <c r="D115" s="11">
        <f>'2. Tulud-kulud projektiga'!D114-'3. Tulud-kulud projektita'!D115</f>
        <v>0</v>
      </c>
      <c r="E115" s="11">
        <f>'2. Tulud-kulud projektiga'!E114-'3. Tulud-kulud projektita'!E115</f>
        <v>0</v>
      </c>
      <c r="F115" s="11">
        <f>'2. Tulud-kulud projektiga'!F114-'3. Tulud-kulud projektita'!F115</f>
        <v>0</v>
      </c>
      <c r="G115" s="11">
        <f>'2. Tulud-kulud projektiga'!G114-'3. Tulud-kulud projektita'!G115</f>
        <v>0</v>
      </c>
      <c r="H115" s="11">
        <f>'2. Tulud-kulud projektiga'!H114-'3. Tulud-kulud projektita'!H115</f>
        <v>0</v>
      </c>
      <c r="I115" s="11">
        <f>'2. Tulud-kulud projektiga'!I114-'3. Tulud-kulud projektita'!I115</f>
        <v>0</v>
      </c>
      <c r="J115" s="11">
        <f>'2. Tulud-kulud projektiga'!J114-'3. Tulud-kulud projektita'!J115</f>
        <v>0</v>
      </c>
      <c r="K115" s="11">
        <f>'2. Tulud-kulud projektiga'!K114-'3. Tulud-kulud projektita'!K115</f>
        <v>0</v>
      </c>
      <c r="L115" s="11">
        <f>'2. Tulud-kulud projektiga'!L114-'3. Tulud-kulud projektita'!L115</f>
        <v>0</v>
      </c>
      <c r="M115" s="11">
        <f>'2. Tulud-kulud projektiga'!M114-'3. Tulud-kulud projektita'!M115</f>
        <v>0</v>
      </c>
      <c r="N115" s="11">
        <f>'2. Tulud-kulud projektiga'!N114-'3. Tulud-kulud projektita'!N115</f>
        <v>0</v>
      </c>
      <c r="O115" s="11">
        <f>'2. Tulud-kulud projektiga'!O114-'3. Tulud-kulud projektita'!O115</f>
        <v>0</v>
      </c>
      <c r="P115" s="11">
        <f>'2. Tulud-kulud projektiga'!P114-'3. Tulud-kulud projektita'!P115</f>
        <v>0</v>
      </c>
      <c r="Q115" s="11">
        <f>'2. Tulud-kulud projektiga'!Q114-'3. Tulud-kulud projektita'!Q115</f>
        <v>0</v>
      </c>
      <c r="R115" s="11">
        <f>'2. Tulud-kulud projektiga'!R114-'3. Tulud-kulud projektita'!R115</f>
        <v>0</v>
      </c>
      <c r="S115" s="11">
        <f>'2. Tulud-kulud projektiga'!S114-'3. Tulud-kulud projektita'!S115</f>
        <v>0</v>
      </c>
      <c r="T115" s="11">
        <f>'2. Tulud-kulud projektiga'!T114-'3. Tulud-kulud projektita'!T115</f>
        <v>0</v>
      </c>
      <c r="U115" s="11">
        <f>'2. Tulud-kulud projektiga'!U114-'3. Tulud-kulud projektita'!U115</f>
        <v>0</v>
      </c>
      <c r="V115" s="11">
        <f>'2. Tulud-kulud projektiga'!V114-'3. Tulud-kulud projektita'!V115</f>
        <v>0</v>
      </c>
      <c r="W115" s="11">
        <f>'2. Tulud-kulud projektiga'!W114-'3. Tulud-kulud projektita'!W115</f>
        <v>0</v>
      </c>
      <c r="X115" s="11">
        <f>'2. Tulud-kulud projektiga'!X114-'3. Tulud-kulud projektita'!X115</f>
        <v>0</v>
      </c>
      <c r="Y115" s="11">
        <f>'2. Tulud-kulud projektiga'!Y114-'3. Tulud-kulud projektita'!Y115</f>
        <v>0</v>
      </c>
      <c r="Z115" s="11">
        <f>'2. Tulud-kulud projektiga'!Z114-'3. Tulud-kulud projektita'!Z115</f>
        <v>0</v>
      </c>
      <c r="AA115" s="11">
        <f>'2. Tulud-kulud projektiga'!AA114-'3. Tulud-kulud projektita'!AA115</f>
        <v>0</v>
      </c>
      <c r="AB115" s="11">
        <f>'2. Tulud-kulud projektiga'!AB114-'3. Tulud-kulud projektita'!AB115</f>
        <v>0</v>
      </c>
      <c r="AC115" s="24"/>
      <c r="AD115" s="24"/>
      <c r="AE115" s="25"/>
    </row>
    <row r="116" spans="1:31" ht="16.5" customHeight="1" x14ac:dyDescent="0.25">
      <c r="A116" s="509"/>
      <c r="B116" s="98" t="str">
        <f>'2. Tulud-kulud projektiga'!B115</f>
        <v>Kulu 2</v>
      </c>
      <c r="C116" s="99" t="s">
        <v>3</v>
      </c>
      <c r="D116" s="11">
        <f>'2. Tulud-kulud projektiga'!D115-'3. Tulud-kulud projektita'!D116</f>
        <v>0</v>
      </c>
      <c r="E116" s="11">
        <f>'2. Tulud-kulud projektiga'!E115-'3. Tulud-kulud projektita'!E116</f>
        <v>0</v>
      </c>
      <c r="F116" s="11">
        <f>'2. Tulud-kulud projektiga'!F115-'3. Tulud-kulud projektita'!F116</f>
        <v>0</v>
      </c>
      <c r="G116" s="11">
        <f>'2. Tulud-kulud projektiga'!G115-'3. Tulud-kulud projektita'!G116</f>
        <v>0</v>
      </c>
      <c r="H116" s="11">
        <f>'2. Tulud-kulud projektiga'!H115-'3. Tulud-kulud projektita'!H116</f>
        <v>0</v>
      </c>
      <c r="I116" s="11">
        <f>'2. Tulud-kulud projektiga'!I115-'3. Tulud-kulud projektita'!I116</f>
        <v>0</v>
      </c>
      <c r="J116" s="11">
        <f>'2. Tulud-kulud projektiga'!J115-'3. Tulud-kulud projektita'!J116</f>
        <v>0</v>
      </c>
      <c r="K116" s="11">
        <f>'2. Tulud-kulud projektiga'!K115-'3. Tulud-kulud projektita'!K116</f>
        <v>0</v>
      </c>
      <c r="L116" s="11">
        <f>'2. Tulud-kulud projektiga'!L115-'3. Tulud-kulud projektita'!L116</f>
        <v>0</v>
      </c>
      <c r="M116" s="11">
        <f>'2. Tulud-kulud projektiga'!M115-'3. Tulud-kulud projektita'!M116</f>
        <v>0</v>
      </c>
      <c r="N116" s="11">
        <f>'2. Tulud-kulud projektiga'!N115-'3. Tulud-kulud projektita'!N116</f>
        <v>0</v>
      </c>
      <c r="O116" s="11">
        <f>'2. Tulud-kulud projektiga'!O115-'3. Tulud-kulud projektita'!O116</f>
        <v>0</v>
      </c>
      <c r="P116" s="11">
        <f>'2. Tulud-kulud projektiga'!P115-'3. Tulud-kulud projektita'!P116</f>
        <v>0</v>
      </c>
      <c r="Q116" s="11">
        <f>'2. Tulud-kulud projektiga'!Q115-'3. Tulud-kulud projektita'!Q116</f>
        <v>0</v>
      </c>
      <c r="R116" s="11">
        <f>'2. Tulud-kulud projektiga'!R115-'3. Tulud-kulud projektita'!R116</f>
        <v>0</v>
      </c>
      <c r="S116" s="11">
        <f>'2. Tulud-kulud projektiga'!S115-'3. Tulud-kulud projektita'!S116</f>
        <v>0</v>
      </c>
      <c r="T116" s="11">
        <f>'2. Tulud-kulud projektiga'!T115-'3. Tulud-kulud projektita'!T116</f>
        <v>0</v>
      </c>
      <c r="U116" s="11">
        <f>'2. Tulud-kulud projektiga'!U115-'3. Tulud-kulud projektita'!U116</f>
        <v>0</v>
      </c>
      <c r="V116" s="11">
        <f>'2. Tulud-kulud projektiga'!V115-'3. Tulud-kulud projektita'!V116</f>
        <v>0</v>
      </c>
      <c r="W116" s="11">
        <f>'2. Tulud-kulud projektiga'!W115-'3. Tulud-kulud projektita'!W116</f>
        <v>0</v>
      </c>
      <c r="X116" s="11">
        <f>'2. Tulud-kulud projektiga'!X115-'3. Tulud-kulud projektita'!X116</f>
        <v>0</v>
      </c>
      <c r="Y116" s="11">
        <f>'2. Tulud-kulud projektiga'!Y115-'3. Tulud-kulud projektita'!Y116</f>
        <v>0</v>
      </c>
      <c r="Z116" s="11">
        <f>'2. Tulud-kulud projektiga'!Z115-'3. Tulud-kulud projektita'!Z116</f>
        <v>0</v>
      </c>
      <c r="AA116" s="11">
        <f>'2. Tulud-kulud projektiga'!AA115-'3. Tulud-kulud projektita'!AA116</f>
        <v>0</v>
      </c>
      <c r="AB116" s="11">
        <f>'2. Tulud-kulud projektiga'!AB115-'3. Tulud-kulud projektita'!AB116</f>
        <v>0</v>
      </c>
      <c r="AC116" s="24"/>
      <c r="AD116" s="24"/>
      <c r="AE116" s="25"/>
    </row>
    <row r="117" spans="1:31" ht="16.5" customHeight="1" x14ac:dyDescent="0.25">
      <c r="A117" s="509"/>
      <c r="B117" s="98" t="str">
        <f>'2. Tulud-kulud projektiga'!B116</f>
        <v>Kulu 3</v>
      </c>
      <c r="C117" s="99" t="s">
        <v>3</v>
      </c>
      <c r="D117" s="11">
        <f>'2. Tulud-kulud projektiga'!D116-'3. Tulud-kulud projektita'!D117</f>
        <v>0</v>
      </c>
      <c r="E117" s="11">
        <f>'2. Tulud-kulud projektiga'!E116-'3. Tulud-kulud projektita'!E117</f>
        <v>0</v>
      </c>
      <c r="F117" s="11">
        <f>'2. Tulud-kulud projektiga'!F116-'3. Tulud-kulud projektita'!F117</f>
        <v>0</v>
      </c>
      <c r="G117" s="11">
        <f>'2. Tulud-kulud projektiga'!G116-'3. Tulud-kulud projektita'!G117</f>
        <v>0</v>
      </c>
      <c r="H117" s="11">
        <f>'2. Tulud-kulud projektiga'!H116-'3. Tulud-kulud projektita'!H117</f>
        <v>0</v>
      </c>
      <c r="I117" s="11">
        <f>'2. Tulud-kulud projektiga'!I116-'3. Tulud-kulud projektita'!I117</f>
        <v>0</v>
      </c>
      <c r="J117" s="11">
        <f>'2. Tulud-kulud projektiga'!J116-'3. Tulud-kulud projektita'!J117</f>
        <v>0</v>
      </c>
      <c r="K117" s="11">
        <f>'2. Tulud-kulud projektiga'!K116-'3. Tulud-kulud projektita'!K117</f>
        <v>0</v>
      </c>
      <c r="L117" s="11">
        <f>'2. Tulud-kulud projektiga'!L116-'3. Tulud-kulud projektita'!L117</f>
        <v>0</v>
      </c>
      <c r="M117" s="11">
        <f>'2. Tulud-kulud projektiga'!M116-'3. Tulud-kulud projektita'!M117</f>
        <v>0</v>
      </c>
      <c r="N117" s="11">
        <f>'2. Tulud-kulud projektiga'!N116-'3. Tulud-kulud projektita'!N117</f>
        <v>0</v>
      </c>
      <c r="O117" s="11">
        <f>'2. Tulud-kulud projektiga'!O116-'3. Tulud-kulud projektita'!O117</f>
        <v>0</v>
      </c>
      <c r="P117" s="11">
        <f>'2. Tulud-kulud projektiga'!P116-'3. Tulud-kulud projektita'!P117</f>
        <v>0</v>
      </c>
      <c r="Q117" s="11">
        <f>'2. Tulud-kulud projektiga'!Q116-'3. Tulud-kulud projektita'!Q117</f>
        <v>0</v>
      </c>
      <c r="R117" s="11">
        <f>'2. Tulud-kulud projektiga'!R116-'3. Tulud-kulud projektita'!R117</f>
        <v>0</v>
      </c>
      <c r="S117" s="11">
        <f>'2. Tulud-kulud projektiga'!S116-'3. Tulud-kulud projektita'!S117</f>
        <v>0</v>
      </c>
      <c r="T117" s="11">
        <f>'2. Tulud-kulud projektiga'!T116-'3. Tulud-kulud projektita'!T117</f>
        <v>0</v>
      </c>
      <c r="U117" s="11">
        <f>'2. Tulud-kulud projektiga'!U116-'3. Tulud-kulud projektita'!U117</f>
        <v>0</v>
      </c>
      <c r="V117" s="11">
        <f>'2. Tulud-kulud projektiga'!V116-'3. Tulud-kulud projektita'!V117</f>
        <v>0</v>
      </c>
      <c r="W117" s="11">
        <f>'2. Tulud-kulud projektiga'!W116-'3. Tulud-kulud projektita'!W117</f>
        <v>0</v>
      </c>
      <c r="X117" s="11">
        <f>'2. Tulud-kulud projektiga'!X116-'3. Tulud-kulud projektita'!X117</f>
        <v>0</v>
      </c>
      <c r="Y117" s="11">
        <f>'2. Tulud-kulud projektiga'!Y116-'3. Tulud-kulud projektita'!Y117</f>
        <v>0</v>
      </c>
      <c r="Z117" s="11">
        <f>'2. Tulud-kulud projektiga'!Z116-'3. Tulud-kulud projektita'!Z117</f>
        <v>0</v>
      </c>
      <c r="AA117" s="11">
        <f>'2. Tulud-kulud projektiga'!AA116-'3. Tulud-kulud projektita'!AA117</f>
        <v>0</v>
      </c>
      <c r="AB117" s="11">
        <f>'2. Tulud-kulud projektiga'!AB116-'3. Tulud-kulud projektita'!AB117</f>
        <v>0</v>
      </c>
      <c r="AC117" s="24"/>
      <c r="AD117" s="24"/>
      <c r="AE117" s="25"/>
    </row>
    <row r="118" spans="1:31" ht="16.5" customHeight="1" x14ac:dyDescent="0.25">
      <c r="A118" s="509"/>
      <c r="B118" s="98" t="str">
        <f>'2. Tulud-kulud projektiga'!B117</f>
        <v>Kulu 4</v>
      </c>
      <c r="C118" s="99" t="s">
        <v>3</v>
      </c>
      <c r="D118" s="11">
        <f>'2. Tulud-kulud projektiga'!D117-'3. Tulud-kulud projektita'!D118</f>
        <v>0</v>
      </c>
      <c r="E118" s="11">
        <f>'2. Tulud-kulud projektiga'!E117-'3. Tulud-kulud projektita'!E118</f>
        <v>0</v>
      </c>
      <c r="F118" s="11">
        <f>'2. Tulud-kulud projektiga'!F117-'3. Tulud-kulud projektita'!F118</f>
        <v>0</v>
      </c>
      <c r="G118" s="11">
        <f>'2. Tulud-kulud projektiga'!G117-'3. Tulud-kulud projektita'!G118</f>
        <v>0</v>
      </c>
      <c r="H118" s="11">
        <f>'2. Tulud-kulud projektiga'!H117-'3. Tulud-kulud projektita'!H118</f>
        <v>0</v>
      </c>
      <c r="I118" s="11">
        <f>'2. Tulud-kulud projektiga'!I117-'3. Tulud-kulud projektita'!I118</f>
        <v>0</v>
      </c>
      <c r="J118" s="11">
        <f>'2. Tulud-kulud projektiga'!J117-'3. Tulud-kulud projektita'!J118</f>
        <v>0</v>
      </c>
      <c r="K118" s="11">
        <f>'2. Tulud-kulud projektiga'!K117-'3. Tulud-kulud projektita'!K118</f>
        <v>0</v>
      </c>
      <c r="L118" s="11">
        <f>'2. Tulud-kulud projektiga'!L117-'3. Tulud-kulud projektita'!L118</f>
        <v>0</v>
      </c>
      <c r="M118" s="11">
        <f>'2. Tulud-kulud projektiga'!M117-'3. Tulud-kulud projektita'!M118</f>
        <v>0</v>
      </c>
      <c r="N118" s="11">
        <f>'2. Tulud-kulud projektiga'!N117-'3. Tulud-kulud projektita'!N118</f>
        <v>0</v>
      </c>
      <c r="O118" s="11">
        <f>'2. Tulud-kulud projektiga'!O117-'3. Tulud-kulud projektita'!O118</f>
        <v>0</v>
      </c>
      <c r="P118" s="11">
        <f>'2. Tulud-kulud projektiga'!P117-'3. Tulud-kulud projektita'!P118</f>
        <v>0</v>
      </c>
      <c r="Q118" s="11">
        <f>'2. Tulud-kulud projektiga'!Q117-'3. Tulud-kulud projektita'!Q118</f>
        <v>0</v>
      </c>
      <c r="R118" s="11">
        <f>'2. Tulud-kulud projektiga'!R117-'3. Tulud-kulud projektita'!R118</f>
        <v>0</v>
      </c>
      <c r="S118" s="11">
        <f>'2. Tulud-kulud projektiga'!S117-'3. Tulud-kulud projektita'!S118</f>
        <v>0</v>
      </c>
      <c r="T118" s="11">
        <f>'2. Tulud-kulud projektiga'!T117-'3. Tulud-kulud projektita'!T118</f>
        <v>0</v>
      </c>
      <c r="U118" s="11">
        <f>'2. Tulud-kulud projektiga'!U117-'3. Tulud-kulud projektita'!U118</f>
        <v>0</v>
      </c>
      <c r="V118" s="11">
        <f>'2. Tulud-kulud projektiga'!V117-'3. Tulud-kulud projektita'!V118</f>
        <v>0</v>
      </c>
      <c r="W118" s="11">
        <f>'2. Tulud-kulud projektiga'!W117-'3. Tulud-kulud projektita'!W118</f>
        <v>0</v>
      </c>
      <c r="X118" s="11">
        <f>'2. Tulud-kulud projektiga'!X117-'3. Tulud-kulud projektita'!X118</f>
        <v>0</v>
      </c>
      <c r="Y118" s="11">
        <f>'2. Tulud-kulud projektiga'!Y117-'3. Tulud-kulud projektita'!Y118</f>
        <v>0</v>
      </c>
      <c r="Z118" s="11">
        <f>'2. Tulud-kulud projektiga'!Z117-'3. Tulud-kulud projektita'!Z118</f>
        <v>0</v>
      </c>
      <c r="AA118" s="11">
        <f>'2. Tulud-kulud projektiga'!AA117-'3. Tulud-kulud projektita'!AA118</f>
        <v>0</v>
      </c>
      <c r="AB118" s="11">
        <f>'2. Tulud-kulud projektiga'!AB117-'3. Tulud-kulud projektita'!AB118</f>
        <v>0</v>
      </c>
      <c r="AC118" s="24"/>
      <c r="AD118" s="24"/>
      <c r="AE118" s="25"/>
    </row>
    <row r="119" spans="1:31" ht="16.5" customHeight="1" x14ac:dyDescent="0.25">
      <c r="A119" s="509"/>
      <c r="B119" s="98" t="str">
        <f>'2. Tulud-kulud projektiga'!B118</f>
        <v>Kulu 5</v>
      </c>
      <c r="C119" s="99" t="s">
        <v>3</v>
      </c>
      <c r="D119" s="11">
        <f>'2. Tulud-kulud projektiga'!D118-'3. Tulud-kulud projektita'!D119</f>
        <v>0</v>
      </c>
      <c r="E119" s="11">
        <f>'2. Tulud-kulud projektiga'!E118-'3. Tulud-kulud projektita'!E119</f>
        <v>0</v>
      </c>
      <c r="F119" s="11">
        <f>'2. Tulud-kulud projektiga'!F118-'3. Tulud-kulud projektita'!F119</f>
        <v>0</v>
      </c>
      <c r="G119" s="11">
        <f>'2. Tulud-kulud projektiga'!G118-'3. Tulud-kulud projektita'!G119</f>
        <v>0</v>
      </c>
      <c r="H119" s="11">
        <f>'2. Tulud-kulud projektiga'!H118-'3. Tulud-kulud projektita'!H119</f>
        <v>0</v>
      </c>
      <c r="I119" s="11">
        <f>'2. Tulud-kulud projektiga'!I118-'3. Tulud-kulud projektita'!I119</f>
        <v>0</v>
      </c>
      <c r="J119" s="11">
        <f>'2. Tulud-kulud projektiga'!J118-'3. Tulud-kulud projektita'!J119</f>
        <v>0</v>
      </c>
      <c r="K119" s="11">
        <f>'2. Tulud-kulud projektiga'!K118-'3. Tulud-kulud projektita'!K119</f>
        <v>0</v>
      </c>
      <c r="L119" s="11">
        <f>'2. Tulud-kulud projektiga'!L118-'3. Tulud-kulud projektita'!L119</f>
        <v>0</v>
      </c>
      <c r="M119" s="11">
        <f>'2. Tulud-kulud projektiga'!M118-'3. Tulud-kulud projektita'!M119</f>
        <v>0</v>
      </c>
      <c r="N119" s="11">
        <f>'2. Tulud-kulud projektiga'!N118-'3. Tulud-kulud projektita'!N119</f>
        <v>0</v>
      </c>
      <c r="O119" s="11">
        <f>'2. Tulud-kulud projektiga'!O118-'3. Tulud-kulud projektita'!O119</f>
        <v>0</v>
      </c>
      <c r="P119" s="11">
        <f>'2. Tulud-kulud projektiga'!P118-'3. Tulud-kulud projektita'!P119</f>
        <v>0</v>
      </c>
      <c r="Q119" s="11">
        <f>'2. Tulud-kulud projektiga'!Q118-'3. Tulud-kulud projektita'!Q119</f>
        <v>0</v>
      </c>
      <c r="R119" s="11">
        <f>'2. Tulud-kulud projektiga'!R118-'3. Tulud-kulud projektita'!R119</f>
        <v>0</v>
      </c>
      <c r="S119" s="11">
        <f>'2. Tulud-kulud projektiga'!S118-'3. Tulud-kulud projektita'!S119</f>
        <v>0</v>
      </c>
      <c r="T119" s="11">
        <f>'2. Tulud-kulud projektiga'!T118-'3. Tulud-kulud projektita'!T119</f>
        <v>0</v>
      </c>
      <c r="U119" s="11">
        <f>'2. Tulud-kulud projektiga'!U118-'3. Tulud-kulud projektita'!U119</f>
        <v>0</v>
      </c>
      <c r="V119" s="11">
        <f>'2. Tulud-kulud projektiga'!V118-'3. Tulud-kulud projektita'!V119</f>
        <v>0</v>
      </c>
      <c r="W119" s="11">
        <f>'2. Tulud-kulud projektiga'!W118-'3. Tulud-kulud projektita'!W119</f>
        <v>0</v>
      </c>
      <c r="X119" s="11">
        <f>'2. Tulud-kulud projektiga'!X118-'3. Tulud-kulud projektita'!X119</f>
        <v>0</v>
      </c>
      <c r="Y119" s="11">
        <f>'2. Tulud-kulud projektiga'!Y118-'3. Tulud-kulud projektita'!Y119</f>
        <v>0</v>
      </c>
      <c r="Z119" s="11">
        <f>'2. Tulud-kulud projektiga'!Z118-'3. Tulud-kulud projektita'!Z119</f>
        <v>0</v>
      </c>
      <c r="AA119" s="11">
        <f>'2. Tulud-kulud projektiga'!AA118-'3. Tulud-kulud projektita'!AA119</f>
        <v>0</v>
      </c>
      <c r="AB119" s="11">
        <f>'2. Tulud-kulud projektiga'!AB118-'3. Tulud-kulud projektita'!AB119</f>
        <v>0</v>
      </c>
      <c r="AC119" s="24"/>
      <c r="AD119" s="24"/>
      <c r="AE119" s="25"/>
    </row>
    <row r="120" spans="1:31" ht="16.5" hidden="1" customHeight="1" outlineLevel="1" x14ac:dyDescent="0.25">
      <c r="A120" s="509"/>
      <c r="B120" s="98" t="str">
        <f>'2. Tulud-kulud projektiga'!B119</f>
        <v>Kulu 6</v>
      </c>
      <c r="C120" s="99" t="s">
        <v>3</v>
      </c>
      <c r="D120" s="11">
        <f>'2. Tulud-kulud projektiga'!D119-'3. Tulud-kulud projektita'!D120</f>
        <v>0</v>
      </c>
      <c r="E120" s="11">
        <f>'2. Tulud-kulud projektiga'!E119-'3. Tulud-kulud projektita'!E120</f>
        <v>0</v>
      </c>
      <c r="F120" s="11">
        <f>'2. Tulud-kulud projektiga'!F119-'3. Tulud-kulud projektita'!F120</f>
        <v>0</v>
      </c>
      <c r="G120" s="11">
        <f>'2. Tulud-kulud projektiga'!G119-'3. Tulud-kulud projektita'!G120</f>
        <v>0</v>
      </c>
      <c r="H120" s="11">
        <f>'2. Tulud-kulud projektiga'!H119-'3. Tulud-kulud projektita'!H120</f>
        <v>0</v>
      </c>
      <c r="I120" s="11">
        <f>'2. Tulud-kulud projektiga'!I119-'3. Tulud-kulud projektita'!I120</f>
        <v>0</v>
      </c>
      <c r="J120" s="11">
        <f>'2. Tulud-kulud projektiga'!J119-'3. Tulud-kulud projektita'!J120</f>
        <v>0</v>
      </c>
      <c r="K120" s="11">
        <f>'2. Tulud-kulud projektiga'!K119-'3. Tulud-kulud projektita'!K120</f>
        <v>0</v>
      </c>
      <c r="L120" s="11">
        <f>'2. Tulud-kulud projektiga'!L119-'3. Tulud-kulud projektita'!L120</f>
        <v>0</v>
      </c>
      <c r="M120" s="11">
        <f>'2. Tulud-kulud projektiga'!M119-'3. Tulud-kulud projektita'!M120</f>
        <v>0</v>
      </c>
      <c r="N120" s="11">
        <f>'2. Tulud-kulud projektiga'!N119-'3. Tulud-kulud projektita'!N120</f>
        <v>0</v>
      </c>
      <c r="O120" s="11">
        <f>'2. Tulud-kulud projektiga'!O119-'3. Tulud-kulud projektita'!O120</f>
        <v>0</v>
      </c>
      <c r="P120" s="11">
        <f>'2. Tulud-kulud projektiga'!P119-'3. Tulud-kulud projektita'!P120</f>
        <v>0</v>
      </c>
      <c r="Q120" s="11">
        <f>'2. Tulud-kulud projektiga'!Q119-'3. Tulud-kulud projektita'!Q120</f>
        <v>0</v>
      </c>
      <c r="R120" s="11">
        <f>'2. Tulud-kulud projektiga'!R119-'3. Tulud-kulud projektita'!R120</f>
        <v>0</v>
      </c>
      <c r="S120" s="11">
        <f>'2. Tulud-kulud projektiga'!S119-'3. Tulud-kulud projektita'!S120</f>
        <v>0</v>
      </c>
      <c r="T120" s="11">
        <f>'2. Tulud-kulud projektiga'!T119-'3. Tulud-kulud projektita'!T120</f>
        <v>0</v>
      </c>
      <c r="U120" s="11">
        <f>'2. Tulud-kulud projektiga'!U119-'3. Tulud-kulud projektita'!U120</f>
        <v>0</v>
      </c>
      <c r="V120" s="11">
        <f>'2. Tulud-kulud projektiga'!V119-'3. Tulud-kulud projektita'!V120</f>
        <v>0</v>
      </c>
      <c r="W120" s="11">
        <f>'2. Tulud-kulud projektiga'!W119-'3. Tulud-kulud projektita'!W120</f>
        <v>0</v>
      </c>
      <c r="X120" s="11">
        <f>'2. Tulud-kulud projektiga'!X119-'3. Tulud-kulud projektita'!X120</f>
        <v>0</v>
      </c>
      <c r="Y120" s="11">
        <f>'2. Tulud-kulud projektiga'!Y119-'3. Tulud-kulud projektita'!Y120</f>
        <v>0</v>
      </c>
      <c r="Z120" s="11">
        <f>'2. Tulud-kulud projektiga'!Z119-'3. Tulud-kulud projektita'!Z120</f>
        <v>0</v>
      </c>
      <c r="AA120" s="11">
        <f>'2. Tulud-kulud projektiga'!AA119-'3. Tulud-kulud projektita'!AA120</f>
        <v>0</v>
      </c>
      <c r="AB120" s="11">
        <f>'2. Tulud-kulud projektiga'!AB119-'3. Tulud-kulud projektita'!AB120</f>
        <v>0</v>
      </c>
      <c r="AC120" s="24"/>
      <c r="AD120" s="24"/>
      <c r="AE120" s="25"/>
    </row>
    <row r="121" spans="1:31" ht="16.5" hidden="1" customHeight="1" outlineLevel="1" x14ac:dyDescent="0.25">
      <c r="A121" s="509"/>
      <c r="B121" s="98" t="str">
        <f>'2. Tulud-kulud projektiga'!B120</f>
        <v>Kulu 7</v>
      </c>
      <c r="C121" s="99" t="s">
        <v>3</v>
      </c>
      <c r="D121" s="11">
        <f>'2. Tulud-kulud projektiga'!D120-'3. Tulud-kulud projektita'!D121</f>
        <v>0</v>
      </c>
      <c r="E121" s="11">
        <f>'2. Tulud-kulud projektiga'!E120-'3. Tulud-kulud projektita'!E121</f>
        <v>0</v>
      </c>
      <c r="F121" s="11">
        <f>'2. Tulud-kulud projektiga'!F120-'3. Tulud-kulud projektita'!F121</f>
        <v>0</v>
      </c>
      <c r="G121" s="11">
        <f>'2. Tulud-kulud projektiga'!G120-'3. Tulud-kulud projektita'!G121</f>
        <v>0</v>
      </c>
      <c r="H121" s="11">
        <f>'2. Tulud-kulud projektiga'!H120-'3. Tulud-kulud projektita'!H121</f>
        <v>0</v>
      </c>
      <c r="I121" s="11">
        <f>'2. Tulud-kulud projektiga'!I120-'3. Tulud-kulud projektita'!I121</f>
        <v>0</v>
      </c>
      <c r="J121" s="11">
        <f>'2. Tulud-kulud projektiga'!J120-'3. Tulud-kulud projektita'!J121</f>
        <v>0</v>
      </c>
      <c r="K121" s="11">
        <f>'2. Tulud-kulud projektiga'!K120-'3. Tulud-kulud projektita'!K121</f>
        <v>0</v>
      </c>
      <c r="L121" s="11">
        <f>'2. Tulud-kulud projektiga'!L120-'3. Tulud-kulud projektita'!L121</f>
        <v>0</v>
      </c>
      <c r="M121" s="11">
        <f>'2. Tulud-kulud projektiga'!M120-'3. Tulud-kulud projektita'!M121</f>
        <v>0</v>
      </c>
      <c r="N121" s="11">
        <f>'2. Tulud-kulud projektiga'!N120-'3. Tulud-kulud projektita'!N121</f>
        <v>0</v>
      </c>
      <c r="O121" s="11">
        <f>'2. Tulud-kulud projektiga'!O120-'3. Tulud-kulud projektita'!O121</f>
        <v>0</v>
      </c>
      <c r="P121" s="11">
        <f>'2. Tulud-kulud projektiga'!P120-'3. Tulud-kulud projektita'!P121</f>
        <v>0</v>
      </c>
      <c r="Q121" s="11">
        <f>'2. Tulud-kulud projektiga'!Q120-'3. Tulud-kulud projektita'!Q121</f>
        <v>0</v>
      </c>
      <c r="R121" s="11">
        <f>'2. Tulud-kulud projektiga'!R120-'3. Tulud-kulud projektita'!R121</f>
        <v>0</v>
      </c>
      <c r="S121" s="11">
        <f>'2. Tulud-kulud projektiga'!S120-'3. Tulud-kulud projektita'!S121</f>
        <v>0</v>
      </c>
      <c r="T121" s="11">
        <f>'2. Tulud-kulud projektiga'!T120-'3. Tulud-kulud projektita'!T121</f>
        <v>0</v>
      </c>
      <c r="U121" s="11">
        <f>'2. Tulud-kulud projektiga'!U120-'3. Tulud-kulud projektita'!U121</f>
        <v>0</v>
      </c>
      <c r="V121" s="11">
        <f>'2. Tulud-kulud projektiga'!V120-'3. Tulud-kulud projektita'!V121</f>
        <v>0</v>
      </c>
      <c r="W121" s="11">
        <f>'2. Tulud-kulud projektiga'!W120-'3. Tulud-kulud projektita'!W121</f>
        <v>0</v>
      </c>
      <c r="X121" s="11">
        <f>'2. Tulud-kulud projektiga'!X120-'3. Tulud-kulud projektita'!X121</f>
        <v>0</v>
      </c>
      <c r="Y121" s="11">
        <f>'2. Tulud-kulud projektiga'!Y120-'3. Tulud-kulud projektita'!Y121</f>
        <v>0</v>
      </c>
      <c r="Z121" s="11">
        <f>'2. Tulud-kulud projektiga'!Z120-'3. Tulud-kulud projektita'!Z121</f>
        <v>0</v>
      </c>
      <c r="AA121" s="11">
        <f>'2. Tulud-kulud projektiga'!AA120-'3. Tulud-kulud projektita'!AA121</f>
        <v>0</v>
      </c>
      <c r="AB121" s="11">
        <f>'2. Tulud-kulud projektiga'!AB120-'3. Tulud-kulud projektita'!AB121</f>
        <v>0</v>
      </c>
      <c r="AC121" s="24"/>
      <c r="AD121" s="24"/>
      <c r="AE121" s="25"/>
    </row>
    <row r="122" spans="1:31" ht="16.5" hidden="1" customHeight="1" outlineLevel="1" x14ac:dyDescent="0.25">
      <c r="A122" s="509"/>
      <c r="B122" s="98" t="str">
        <f>'2. Tulud-kulud projektiga'!B121</f>
        <v>Kulu 8</v>
      </c>
      <c r="C122" s="99" t="s">
        <v>3</v>
      </c>
      <c r="D122" s="11">
        <f>'2. Tulud-kulud projektiga'!D121-'3. Tulud-kulud projektita'!D122</f>
        <v>0</v>
      </c>
      <c r="E122" s="11">
        <f>'2. Tulud-kulud projektiga'!E121-'3. Tulud-kulud projektita'!E122</f>
        <v>0</v>
      </c>
      <c r="F122" s="11">
        <f>'2. Tulud-kulud projektiga'!F121-'3. Tulud-kulud projektita'!F122</f>
        <v>0</v>
      </c>
      <c r="G122" s="11">
        <f>'2. Tulud-kulud projektiga'!G121-'3. Tulud-kulud projektita'!G122</f>
        <v>0</v>
      </c>
      <c r="H122" s="11">
        <f>'2. Tulud-kulud projektiga'!H121-'3. Tulud-kulud projektita'!H122</f>
        <v>0</v>
      </c>
      <c r="I122" s="11">
        <f>'2. Tulud-kulud projektiga'!I121-'3. Tulud-kulud projektita'!I122</f>
        <v>0</v>
      </c>
      <c r="J122" s="11">
        <f>'2. Tulud-kulud projektiga'!J121-'3. Tulud-kulud projektita'!J122</f>
        <v>0</v>
      </c>
      <c r="K122" s="11">
        <f>'2. Tulud-kulud projektiga'!K121-'3. Tulud-kulud projektita'!K122</f>
        <v>0</v>
      </c>
      <c r="L122" s="11">
        <f>'2. Tulud-kulud projektiga'!L121-'3. Tulud-kulud projektita'!L122</f>
        <v>0</v>
      </c>
      <c r="M122" s="11">
        <f>'2. Tulud-kulud projektiga'!M121-'3. Tulud-kulud projektita'!M122</f>
        <v>0</v>
      </c>
      <c r="N122" s="11">
        <f>'2. Tulud-kulud projektiga'!N121-'3. Tulud-kulud projektita'!N122</f>
        <v>0</v>
      </c>
      <c r="O122" s="11">
        <f>'2. Tulud-kulud projektiga'!O121-'3. Tulud-kulud projektita'!O122</f>
        <v>0</v>
      </c>
      <c r="P122" s="11">
        <f>'2. Tulud-kulud projektiga'!P121-'3. Tulud-kulud projektita'!P122</f>
        <v>0</v>
      </c>
      <c r="Q122" s="11">
        <f>'2. Tulud-kulud projektiga'!Q121-'3. Tulud-kulud projektita'!Q122</f>
        <v>0</v>
      </c>
      <c r="R122" s="11">
        <f>'2. Tulud-kulud projektiga'!R121-'3. Tulud-kulud projektita'!R122</f>
        <v>0</v>
      </c>
      <c r="S122" s="11">
        <f>'2. Tulud-kulud projektiga'!S121-'3. Tulud-kulud projektita'!S122</f>
        <v>0</v>
      </c>
      <c r="T122" s="11">
        <f>'2. Tulud-kulud projektiga'!T121-'3. Tulud-kulud projektita'!T122</f>
        <v>0</v>
      </c>
      <c r="U122" s="11">
        <f>'2. Tulud-kulud projektiga'!U121-'3. Tulud-kulud projektita'!U122</f>
        <v>0</v>
      </c>
      <c r="V122" s="11">
        <f>'2. Tulud-kulud projektiga'!V121-'3. Tulud-kulud projektita'!V122</f>
        <v>0</v>
      </c>
      <c r="W122" s="11">
        <f>'2. Tulud-kulud projektiga'!W121-'3. Tulud-kulud projektita'!W122</f>
        <v>0</v>
      </c>
      <c r="X122" s="11">
        <f>'2. Tulud-kulud projektiga'!X121-'3. Tulud-kulud projektita'!X122</f>
        <v>0</v>
      </c>
      <c r="Y122" s="11">
        <f>'2. Tulud-kulud projektiga'!Y121-'3. Tulud-kulud projektita'!Y122</f>
        <v>0</v>
      </c>
      <c r="Z122" s="11">
        <f>'2. Tulud-kulud projektiga'!Z121-'3. Tulud-kulud projektita'!Z122</f>
        <v>0</v>
      </c>
      <c r="AA122" s="11">
        <f>'2. Tulud-kulud projektiga'!AA121-'3. Tulud-kulud projektita'!AA122</f>
        <v>0</v>
      </c>
      <c r="AB122" s="11">
        <f>'2. Tulud-kulud projektiga'!AB121-'3. Tulud-kulud projektita'!AB122</f>
        <v>0</v>
      </c>
      <c r="AC122" s="24"/>
      <c r="AD122" s="24"/>
      <c r="AE122" s="25"/>
    </row>
    <row r="123" spans="1:31" ht="16.5" hidden="1" customHeight="1" outlineLevel="1" x14ac:dyDescent="0.25">
      <c r="A123" s="509"/>
      <c r="B123" s="98" t="str">
        <f>'2. Tulud-kulud projektiga'!B122</f>
        <v>Kulu 9</v>
      </c>
      <c r="C123" s="99" t="s">
        <v>3</v>
      </c>
      <c r="D123" s="11">
        <f>'2. Tulud-kulud projektiga'!D122-'3. Tulud-kulud projektita'!D123</f>
        <v>0</v>
      </c>
      <c r="E123" s="11">
        <f>'2. Tulud-kulud projektiga'!E122-'3. Tulud-kulud projektita'!E123</f>
        <v>0</v>
      </c>
      <c r="F123" s="11">
        <f>'2. Tulud-kulud projektiga'!F122-'3. Tulud-kulud projektita'!F123</f>
        <v>0</v>
      </c>
      <c r="G123" s="11">
        <f>'2. Tulud-kulud projektiga'!G122-'3. Tulud-kulud projektita'!G123</f>
        <v>0</v>
      </c>
      <c r="H123" s="11">
        <f>'2. Tulud-kulud projektiga'!H122-'3. Tulud-kulud projektita'!H123</f>
        <v>0</v>
      </c>
      <c r="I123" s="11">
        <f>'2. Tulud-kulud projektiga'!I122-'3. Tulud-kulud projektita'!I123</f>
        <v>0</v>
      </c>
      <c r="J123" s="11">
        <f>'2. Tulud-kulud projektiga'!J122-'3. Tulud-kulud projektita'!J123</f>
        <v>0</v>
      </c>
      <c r="K123" s="11">
        <f>'2. Tulud-kulud projektiga'!K122-'3. Tulud-kulud projektita'!K123</f>
        <v>0</v>
      </c>
      <c r="L123" s="11">
        <f>'2. Tulud-kulud projektiga'!L122-'3. Tulud-kulud projektita'!L123</f>
        <v>0</v>
      </c>
      <c r="M123" s="11">
        <f>'2. Tulud-kulud projektiga'!M122-'3. Tulud-kulud projektita'!M123</f>
        <v>0</v>
      </c>
      <c r="N123" s="11">
        <f>'2. Tulud-kulud projektiga'!N122-'3. Tulud-kulud projektita'!N123</f>
        <v>0</v>
      </c>
      <c r="O123" s="11">
        <f>'2. Tulud-kulud projektiga'!O122-'3. Tulud-kulud projektita'!O123</f>
        <v>0</v>
      </c>
      <c r="P123" s="11">
        <f>'2. Tulud-kulud projektiga'!P122-'3. Tulud-kulud projektita'!P123</f>
        <v>0</v>
      </c>
      <c r="Q123" s="11">
        <f>'2. Tulud-kulud projektiga'!Q122-'3. Tulud-kulud projektita'!Q123</f>
        <v>0</v>
      </c>
      <c r="R123" s="11">
        <f>'2. Tulud-kulud projektiga'!R122-'3. Tulud-kulud projektita'!R123</f>
        <v>0</v>
      </c>
      <c r="S123" s="11">
        <f>'2. Tulud-kulud projektiga'!S122-'3. Tulud-kulud projektita'!S123</f>
        <v>0</v>
      </c>
      <c r="T123" s="11">
        <f>'2. Tulud-kulud projektiga'!T122-'3. Tulud-kulud projektita'!T123</f>
        <v>0</v>
      </c>
      <c r="U123" s="11">
        <f>'2. Tulud-kulud projektiga'!U122-'3. Tulud-kulud projektita'!U123</f>
        <v>0</v>
      </c>
      <c r="V123" s="11">
        <f>'2. Tulud-kulud projektiga'!V122-'3. Tulud-kulud projektita'!V123</f>
        <v>0</v>
      </c>
      <c r="W123" s="11">
        <f>'2. Tulud-kulud projektiga'!W122-'3. Tulud-kulud projektita'!W123</f>
        <v>0</v>
      </c>
      <c r="X123" s="11">
        <f>'2. Tulud-kulud projektiga'!X122-'3. Tulud-kulud projektita'!X123</f>
        <v>0</v>
      </c>
      <c r="Y123" s="11">
        <f>'2. Tulud-kulud projektiga'!Y122-'3. Tulud-kulud projektita'!Y123</f>
        <v>0</v>
      </c>
      <c r="Z123" s="11">
        <f>'2. Tulud-kulud projektiga'!Z122-'3. Tulud-kulud projektita'!Z123</f>
        <v>0</v>
      </c>
      <c r="AA123" s="11">
        <f>'2. Tulud-kulud projektiga'!AA122-'3. Tulud-kulud projektita'!AA123</f>
        <v>0</v>
      </c>
      <c r="AB123" s="11">
        <f>'2. Tulud-kulud projektiga'!AB122-'3. Tulud-kulud projektita'!AB123</f>
        <v>0</v>
      </c>
      <c r="AC123" s="24"/>
      <c r="AD123" s="24"/>
      <c r="AE123" s="25"/>
    </row>
    <row r="124" spans="1:31" ht="16.5" hidden="1" customHeight="1" outlineLevel="1" x14ac:dyDescent="0.25">
      <c r="A124" s="510"/>
      <c r="B124" s="98" t="str">
        <f>'2. Tulud-kulud projektiga'!B123</f>
        <v>Kulu 10</v>
      </c>
      <c r="C124" s="99" t="s">
        <v>3</v>
      </c>
      <c r="D124" s="11">
        <f>'2. Tulud-kulud projektiga'!D123-'3. Tulud-kulud projektita'!D124</f>
        <v>0</v>
      </c>
      <c r="E124" s="11">
        <f>'2. Tulud-kulud projektiga'!E123-'3. Tulud-kulud projektita'!E124</f>
        <v>0</v>
      </c>
      <c r="F124" s="11">
        <f>'2. Tulud-kulud projektiga'!F123-'3. Tulud-kulud projektita'!F124</f>
        <v>0</v>
      </c>
      <c r="G124" s="11">
        <f>'2. Tulud-kulud projektiga'!G123-'3. Tulud-kulud projektita'!G124</f>
        <v>0</v>
      </c>
      <c r="H124" s="11">
        <f>'2. Tulud-kulud projektiga'!H123-'3. Tulud-kulud projektita'!H124</f>
        <v>0</v>
      </c>
      <c r="I124" s="11">
        <f>'2. Tulud-kulud projektiga'!I123-'3. Tulud-kulud projektita'!I124</f>
        <v>0</v>
      </c>
      <c r="J124" s="11">
        <f>'2. Tulud-kulud projektiga'!J123-'3. Tulud-kulud projektita'!J124</f>
        <v>0</v>
      </c>
      <c r="K124" s="11">
        <f>'2. Tulud-kulud projektiga'!K123-'3. Tulud-kulud projektita'!K124</f>
        <v>0</v>
      </c>
      <c r="L124" s="11">
        <f>'2. Tulud-kulud projektiga'!L123-'3. Tulud-kulud projektita'!L124</f>
        <v>0</v>
      </c>
      <c r="M124" s="11">
        <f>'2. Tulud-kulud projektiga'!M123-'3. Tulud-kulud projektita'!M124</f>
        <v>0</v>
      </c>
      <c r="N124" s="11">
        <f>'2. Tulud-kulud projektiga'!N123-'3. Tulud-kulud projektita'!N124</f>
        <v>0</v>
      </c>
      <c r="O124" s="11">
        <f>'2. Tulud-kulud projektiga'!O123-'3. Tulud-kulud projektita'!O124</f>
        <v>0</v>
      </c>
      <c r="P124" s="11">
        <f>'2. Tulud-kulud projektiga'!P123-'3. Tulud-kulud projektita'!P124</f>
        <v>0</v>
      </c>
      <c r="Q124" s="11">
        <f>'2. Tulud-kulud projektiga'!Q123-'3. Tulud-kulud projektita'!Q124</f>
        <v>0</v>
      </c>
      <c r="R124" s="11">
        <f>'2. Tulud-kulud projektiga'!R123-'3. Tulud-kulud projektita'!R124</f>
        <v>0</v>
      </c>
      <c r="S124" s="11">
        <f>'2. Tulud-kulud projektiga'!S123-'3. Tulud-kulud projektita'!S124</f>
        <v>0</v>
      </c>
      <c r="T124" s="11">
        <f>'2. Tulud-kulud projektiga'!T123-'3. Tulud-kulud projektita'!T124</f>
        <v>0</v>
      </c>
      <c r="U124" s="11">
        <f>'2. Tulud-kulud projektiga'!U123-'3. Tulud-kulud projektita'!U124</f>
        <v>0</v>
      </c>
      <c r="V124" s="11">
        <f>'2. Tulud-kulud projektiga'!V123-'3. Tulud-kulud projektita'!V124</f>
        <v>0</v>
      </c>
      <c r="W124" s="11">
        <f>'2. Tulud-kulud projektiga'!W123-'3. Tulud-kulud projektita'!W124</f>
        <v>0</v>
      </c>
      <c r="X124" s="11">
        <f>'2. Tulud-kulud projektiga'!X123-'3. Tulud-kulud projektita'!X124</f>
        <v>0</v>
      </c>
      <c r="Y124" s="11">
        <f>'2. Tulud-kulud projektiga'!Y123-'3. Tulud-kulud projektita'!Y124</f>
        <v>0</v>
      </c>
      <c r="Z124" s="11">
        <f>'2. Tulud-kulud projektiga'!Z123-'3. Tulud-kulud projektita'!Z124</f>
        <v>0</v>
      </c>
      <c r="AA124" s="11">
        <f>'2. Tulud-kulud projektiga'!AA123-'3. Tulud-kulud projektita'!AA124</f>
        <v>0</v>
      </c>
      <c r="AB124" s="11">
        <f>'2. Tulud-kulud projektiga'!AB123-'3. Tulud-kulud projektita'!AB124</f>
        <v>0</v>
      </c>
      <c r="AC124" s="24"/>
      <c r="AD124" s="24"/>
      <c r="AE124" s="25"/>
    </row>
    <row r="125" spans="1:31" ht="16.5" customHeight="1" collapsed="1" x14ac:dyDescent="0.25">
      <c r="A125" s="497" t="s">
        <v>143</v>
      </c>
      <c r="B125" s="498"/>
      <c r="C125" s="97"/>
      <c r="D125" s="105">
        <f>'2. Tulud-kulud projektiga'!D124-'3. Tulud-kulud projektita'!D125</f>
        <v>0</v>
      </c>
      <c r="E125" s="105">
        <f>'2. Tulud-kulud projektiga'!E124-'3. Tulud-kulud projektita'!E125</f>
        <v>0</v>
      </c>
      <c r="F125" s="105">
        <f>'2. Tulud-kulud projektiga'!F124-'3. Tulud-kulud projektita'!F125</f>
        <v>0</v>
      </c>
      <c r="G125" s="105">
        <f>'2. Tulud-kulud projektiga'!G124-'3. Tulud-kulud projektita'!G125</f>
        <v>0</v>
      </c>
      <c r="H125" s="105">
        <f>'2. Tulud-kulud projektiga'!H124-'3. Tulud-kulud projektita'!H125</f>
        <v>0</v>
      </c>
      <c r="I125" s="105">
        <f>'2. Tulud-kulud projektiga'!I124-'3. Tulud-kulud projektita'!I125</f>
        <v>0</v>
      </c>
      <c r="J125" s="105">
        <f>'2. Tulud-kulud projektiga'!J124-'3. Tulud-kulud projektita'!J125</f>
        <v>0</v>
      </c>
      <c r="K125" s="105">
        <f>'2. Tulud-kulud projektiga'!K124-'3. Tulud-kulud projektita'!K125</f>
        <v>0</v>
      </c>
      <c r="L125" s="105">
        <f>'2. Tulud-kulud projektiga'!L124-'3. Tulud-kulud projektita'!L125</f>
        <v>0</v>
      </c>
      <c r="M125" s="105">
        <f>'2. Tulud-kulud projektiga'!M124-'3. Tulud-kulud projektita'!M125</f>
        <v>0</v>
      </c>
      <c r="N125" s="105">
        <f>'2. Tulud-kulud projektiga'!N124-'3. Tulud-kulud projektita'!N125</f>
        <v>0</v>
      </c>
      <c r="O125" s="105">
        <f>'2. Tulud-kulud projektiga'!O124-'3. Tulud-kulud projektita'!O125</f>
        <v>0</v>
      </c>
      <c r="P125" s="105">
        <f>'2. Tulud-kulud projektiga'!P124-'3. Tulud-kulud projektita'!P125</f>
        <v>0</v>
      </c>
      <c r="Q125" s="105">
        <f>'2. Tulud-kulud projektiga'!Q124-'3. Tulud-kulud projektita'!Q125</f>
        <v>0</v>
      </c>
      <c r="R125" s="105">
        <f>'2. Tulud-kulud projektiga'!R124-'3. Tulud-kulud projektita'!R125</f>
        <v>0</v>
      </c>
      <c r="S125" s="105">
        <f>'2. Tulud-kulud projektiga'!S124-'3. Tulud-kulud projektita'!S125</f>
        <v>0</v>
      </c>
      <c r="T125" s="105">
        <f>'2. Tulud-kulud projektiga'!T124-'3. Tulud-kulud projektita'!T125</f>
        <v>0</v>
      </c>
      <c r="U125" s="105">
        <f>'2. Tulud-kulud projektiga'!U124-'3. Tulud-kulud projektita'!U125</f>
        <v>0</v>
      </c>
      <c r="V125" s="105">
        <f>'2. Tulud-kulud projektiga'!V124-'3. Tulud-kulud projektita'!V125</f>
        <v>0</v>
      </c>
      <c r="W125" s="105">
        <f>'2. Tulud-kulud projektiga'!W124-'3. Tulud-kulud projektita'!W125</f>
        <v>0</v>
      </c>
      <c r="X125" s="105">
        <f>'2. Tulud-kulud projektiga'!X124-'3. Tulud-kulud projektita'!X125</f>
        <v>0</v>
      </c>
      <c r="Y125" s="105">
        <f>'2. Tulud-kulud projektiga'!Y124-'3. Tulud-kulud projektita'!Y125</f>
        <v>0</v>
      </c>
      <c r="Z125" s="105">
        <f>'2. Tulud-kulud projektiga'!Z124-'3. Tulud-kulud projektita'!Z125</f>
        <v>0</v>
      </c>
      <c r="AA125" s="105">
        <f>'2. Tulud-kulud projektiga'!AA124-'3. Tulud-kulud projektita'!AA125</f>
        <v>0</v>
      </c>
      <c r="AB125" s="105">
        <f>'2. Tulud-kulud projektiga'!AB124-'3. Tulud-kulud projektita'!AB125</f>
        <v>0</v>
      </c>
      <c r="AC125" s="24"/>
      <c r="AD125" s="24"/>
      <c r="AE125" s="25"/>
    </row>
    <row r="126" spans="1:31" ht="4.5" customHeight="1" x14ac:dyDescent="0.25">
      <c r="A126" s="4"/>
      <c r="B126" s="39"/>
      <c r="C126" s="9"/>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4"/>
      <c r="AD126" s="24"/>
      <c r="AE126" s="25"/>
    </row>
    <row r="127" spans="1:31" ht="16.5" customHeight="1" x14ac:dyDescent="0.25">
      <c r="A127" s="508" t="str">
        <f>'1.1. Uue projekti kulud'!A55</f>
        <v>Tegevusvaldkond 4</v>
      </c>
      <c r="B127" s="98" t="str">
        <f>'2. Tulud-kulud projektiga'!B126</f>
        <v>Kulu 1</v>
      </c>
      <c r="C127" s="99" t="s">
        <v>3</v>
      </c>
      <c r="D127" s="11">
        <f>'2. Tulud-kulud projektiga'!D126-'3. Tulud-kulud projektita'!D127</f>
        <v>0</v>
      </c>
      <c r="E127" s="11">
        <f>'2. Tulud-kulud projektiga'!E126-'3. Tulud-kulud projektita'!E127</f>
        <v>0</v>
      </c>
      <c r="F127" s="11">
        <f>'2. Tulud-kulud projektiga'!F126-'3. Tulud-kulud projektita'!F127</f>
        <v>0</v>
      </c>
      <c r="G127" s="11">
        <f>'2. Tulud-kulud projektiga'!G126-'3. Tulud-kulud projektita'!G127</f>
        <v>0</v>
      </c>
      <c r="H127" s="11">
        <f>'2. Tulud-kulud projektiga'!H126-'3. Tulud-kulud projektita'!H127</f>
        <v>0</v>
      </c>
      <c r="I127" s="11">
        <f>'2. Tulud-kulud projektiga'!I126-'3. Tulud-kulud projektita'!I127</f>
        <v>0</v>
      </c>
      <c r="J127" s="11">
        <f>'2. Tulud-kulud projektiga'!J126-'3. Tulud-kulud projektita'!J127</f>
        <v>0</v>
      </c>
      <c r="K127" s="11">
        <f>'2. Tulud-kulud projektiga'!K126-'3. Tulud-kulud projektita'!K127</f>
        <v>0</v>
      </c>
      <c r="L127" s="11">
        <f>'2. Tulud-kulud projektiga'!L126-'3. Tulud-kulud projektita'!L127</f>
        <v>0</v>
      </c>
      <c r="M127" s="11">
        <f>'2. Tulud-kulud projektiga'!M126-'3. Tulud-kulud projektita'!M127</f>
        <v>0</v>
      </c>
      <c r="N127" s="11">
        <f>'2. Tulud-kulud projektiga'!N126-'3. Tulud-kulud projektita'!N127</f>
        <v>0</v>
      </c>
      <c r="O127" s="11">
        <f>'2. Tulud-kulud projektiga'!O126-'3. Tulud-kulud projektita'!O127</f>
        <v>0</v>
      </c>
      <c r="P127" s="11">
        <f>'2. Tulud-kulud projektiga'!P126-'3. Tulud-kulud projektita'!P127</f>
        <v>0</v>
      </c>
      <c r="Q127" s="11">
        <f>'2. Tulud-kulud projektiga'!Q126-'3. Tulud-kulud projektita'!Q127</f>
        <v>0</v>
      </c>
      <c r="R127" s="11">
        <f>'2. Tulud-kulud projektiga'!R126-'3. Tulud-kulud projektita'!R127</f>
        <v>0</v>
      </c>
      <c r="S127" s="11">
        <f>'2. Tulud-kulud projektiga'!S126-'3. Tulud-kulud projektita'!S127</f>
        <v>0</v>
      </c>
      <c r="T127" s="11">
        <f>'2. Tulud-kulud projektiga'!T126-'3. Tulud-kulud projektita'!T127</f>
        <v>0</v>
      </c>
      <c r="U127" s="11">
        <f>'2. Tulud-kulud projektiga'!U126-'3. Tulud-kulud projektita'!U127</f>
        <v>0</v>
      </c>
      <c r="V127" s="11">
        <f>'2. Tulud-kulud projektiga'!V126-'3. Tulud-kulud projektita'!V127</f>
        <v>0</v>
      </c>
      <c r="W127" s="11">
        <f>'2. Tulud-kulud projektiga'!W126-'3. Tulud-kulud projektita'!W127</f>
        <v>0</v>
      </c>
      <c r="X127" s="11">
        <f>'2. Tulud-kulud projektiga'!X126-'3. Tulud-kulud projektita'!X127</f>
        <v>0</v>
      </c>
      <c r="Y127" s="11">
        <f>'2. Tulud-kulud projektiga'!Y126-'3. Tulud-kulud projektita'!Y127</f>
        <v>0</v>
      </c>
      <c r="Z127" s="11">
        <f>'2. Tulud-kulud projektiga'!Z126-'3. Tulud-kulud projektita'!Z127</f>
        <v>0</v>
      </c>
      <c r="AA127" s="11">
        <f>'2. Tulud-kulud projektiga'!AA126-'3. Tulud-kulud projektita'!AA127</f>
        <v>0</v>
      </c>
      <c r="AB127" s="11">
        <f>'2. Tulud-kulud projektiga'!AB126-'3. Tulud-kulud projektita'!AB127</f>
        <v>0</v>
      </c>
      <c r="AC127" s="24"/>
      <c r="AD127" s="24"/>
      <c r="AE127" s="25"/>
    </row>
    <row r="128" spans="1:31" ht="16.5" customHeight="1" x14ac:dyDescent="0.25">
      <c r="A128" s="509"/>
      <c r="B128" s="98" t="str">
        <f>'2. Tulud-kulud projektiga'!B127</f>
        <v>Kulu 2</v>
      </c>
      <c r="C128" s="99" t="s">
        <v>3</v>
      </c>
      <c r="D128" s="11">
        <f>'2. Tulud-kulud projektiga'!D127-'3. Tulud-kulud projektita'!D128</f>
        <v>0</v>
      </c>
      <c r="E128" s="11">
        <f>'2. Tulud-kulud projektiga'!E127-'3. Tulud-kulud projektita'!E128</f>
        <v>0</v>
      </c>
      <c r="F128" s="11">
        <f>'2. Tulud-kulud projektiga'!F127-'3. Tulud-kulud projektita'!F128</f>
        <v>0</v>
      </c>
      <c r="G128" s="11">
        <f>'2. Tulud-kulud projektiga'!G127-'3. Tulud-kulud projektita'!G128</f>
        <v>0</v>
      </c>
      <c r="H128" s="11">
        <f>'2. Tulud-kulud projektiga'!H127-'3. Tulud-kulud projektita'!H128</f>
        <v>0</v>
      </c>
      <c r="I128" s="11">
        <f>'2. Tulud-kulud projektiga'!I127-'3. Tulud-kulud projektita'!I128</f>
        <v>0</v>
      </c>
      <c r="J128" s="11">
        <f>'2. Tulud-kulud projektiga'!J127-'3. Tulud-kulud projektita'!J128</f>
        <v>0</v>
      </c>
      <c r="K128" s="11">
        <f>'2. Tulud-kulud projektiga'!K127-'3. Tulud-kulud projektita'!K128</f>
        <v>0</v>
      </c>
      <c r="L128" s="11">
        <f>'2. Tulud-kulud projektiga'!L127-'3. Tulud-kulud projektita'!L128</f>
        <v>0</v>
      </c>
      <c r="M128" s="11">
        <f>'2. Tulud-kulud projektiga'!M127-'3. Tulud-kulud projektita'!M128</f>
        <v>0</v>
      </c>
      <c r="N128" s="11">
        <f>'2. Tulud-kulud projektiga'!N127-'3. Tulud-kulud projektita'!N128</f>
        <v>0</v>
      </c>
      <c r="O128" s="11">
        <f>'2. Tulud-kulud projektiga'!O127-'3. Tulud-kulud projektita'!O128</f>
        <v>0</v>
      </c>
      <c r="P128" s="11">
        <f>'2. Tulud-kulud projektiga'!P127-'3. Tulud-kulud projektita'!P128</f>
        <v>0</v>
      </c>
      <c r="Q128" s="11">
        <f>'2. Tulud-kulud projektiga'!Q127-'3. Tulud-kulud projektita'!Q128</f>
        <v>0</v>
      </c>
      <c r="R128" s="11">
        <f>'2. Tulud-kulud projektiga'!R127-'3. Tulud-kulud projektita'!R128</f>
        <v>0</v>
      </c>
      <c r="S128" s="11">
        <f>'2. Tulud-kulud projektiga'!S127-'3. Tulud-kulud projektita'!S128</f>
        <v>0</v>
      </c>
      <c r="T128" s="11">
        <f>'2. Tulud-kulud projektiga'!T127-'3. Tulud-kulud projektita'!T128</f>
        <v>0</v>
      </c>
      <c r="U128" s="11">
        <f>'2. Tulud-kulud projektiga'!U127-'3. Tulud-kulud projektita'!U128</f>
        <v>0</v>
      </c>
      <c r="V128" s="11">
        <f>'2. Tulud-kulud projektiga'!V127-'3. Tulud-kulud projektita'!V128</f>
        <v>0</v>
      </c>
      <c r="W128" s="11">
        <f>'2. Tulud-kulud projektiga'!W127-'3. Tulud-kulud projektita'!W128</f>
        <v>0</v>
      </c>
      <c r="X128" s="11">
        <f>'2. Tulud-kulud projektiga'!X127-'3. Tulud-kulud projektita'!X128</f>
        <v>0</v>
      </c>
      <c r="Y128" s="11">
        <f>'2. Tulud-kulud projektiga'!Y127-'3. Tulud-kulud projektita'!Y128</f>
        <v>0</v>
      </c>
      <c r="Z128" s="11">
        <f>'2. Tulud-kulud projektiga'!Z127-'3. Tulud-kulud projektita'!Z128</f>
        <v>0</v>
      </c>
      <c r="AA128" s="11">
        <f>'2. Tulud-kulud projektiga'!AA127-'3. Tulud-kulud projektita'!AA128</f>
        <v>0</v>
      </c>
      <c r="AB128" s="11">
        <f>'2. Tulud-kulud projektiga'!AB127-'3. Tulud-kulud projektita'!AB128</f>
        <v>0</v>
      </c>
      <c r="AC128" s="24"/>
      <c r="AD128" s="24"/>
      <c r="AE128" s="25"/>
    </row>
    <row r="129" spans="1:31" ht="16.5" customHeight="1" x14ac:dyDescent="0.25">
      <c r="A129" s="509"/>
      <c r="B129" s="98" t="str">
        <f>'2. Tulud-kulud projektiga'!B128</f>
        <v>Kulu 3</v>
      </c>
      <c r="C129" s="99" t="s">
        <v>3</v>
      </c>
      <c r="D129" s="11">
        <f>'2. Tulud-kulud projektiga'!D128-'3. Tulud-kulud projektita'!D129</f>
        <v>0</v>
      </c>
      <c r="E129" s="11">
        <f>'2. Tulud-kulud projektiga'!E128-'3. Tulud-kulud projektita'!E129</f>
        <v>0</v>
      </c>
      <c r="F129" s="11">
        <f>'2. Tulud-kulud projektiga'!F128-'3. Tulud-kulud projektita'!F129</f>
        <v>0</v>
      </c>
      <c r="G129" s="11">
        <f>'2. Tulud-kulud projektiga'!G128-'3. Tulud-kulud projektita'!G129</f>
        <v>0</v>
      </c>
      <c r="H129" s="11">
        <f>'2. Tulud-kulud projektiga'!H128-'3. Tulud-kulud projektita'!H129</f>
        <v>0</v>
      </c>
      <c r="I129" s="11">
        <f>'2. Tulud-kulud projektiga'!I128-'3. Tulud-kulud projektita'!I129</f>
        <v>0</v>
      </c>
      <c r="J129" s="11">
        <f>'2. Tulud-kulud projektiga'!J128-'3. Tulud-kulud projektita'!J129</f>
        <v>0</v>
      </c>
      <c r="K129" s="11">
        <f>'2. Tulud-kulud projektiga'!K128-'3. Tulud-kulud projektita'!K129</f>
        <v>0</v>
      </c>
      <c r="L129" s="11">
        <f>'2. Tulud-kulud projektiga'!L128-'3. Tulud-kulud projektita'!L129</f>
        <v>0</v>
      </c>
      <c r="M129" s="11">
        <f>'2. Tulud-kulud projektiga'!M128-'3. Tulud-kulud projektita'!M129</f>
        <v>0</v>
      </c>
      <c r="N129" s="11">
        <f>'2. Tulud-kulud projektiga'!N128-'3. Tulud-kulud projektita'!N129</f>
        <v>0</v>
      </c>
      <c r="O129" s="11">
        <f>'2. Tulud-kulud projektiga'!O128-'3. Tulud-kulud projektita'!O129</f>
        <v>0</v>
      </c>
      <c r="P129" s="11">
        <f>'2. Tulud-kulud projektiga'!P128-'3. Tulud-kulud projektita'!P129</f>
        <v>0</v>
      </c>
      <c r="Q129" s="11">
        <f>'2. Tulud-kulud projektiga'!Q128-'3. Tulud-kulud projektita'!Q129</f>
        <v>0</v>
      </c>
      <c r="R129" s="11">
        <f>'2. Tulud-kulud projektiga'!R128-'3. Tulud-kulud projektita'!R129</f>
        <v>0</v>
      </c>
      <c r="S129" s="11">
        <f>'2. Tulud-kulud projektiga'!S128-'3. Tulud-kulud projektita'!S129</f>
        <v>0</v>
      </c>
      <c r="T129" s="11">
        <f>'2. Tulud-kulud projektiga'!T128-'3. Tulud-kulud projektita'!T129</f>
        <v>0</v>
      </c>
      <c r="U129" s="11">
        <f>'2. Tulud-kulud projektiga'!U128-'3. Tulud-kulud projektita'!U129</f>
        <v>0</v>
      </c>
      <c r="V129" s="11">
        <f>'2. Tulud-kulud projektiga'!V128-'3. Tulud-kulud projektita'!V129</f>
        <v>0</v>
      </c>
      <c r="W129" s="11">
        <f>'2. Tulud-kulud projektiga'!W128-'3. Tulud-kulud projektita'!W129</f>
        <v>0</v>
      </c>
      <c r="X129" s="11">
        <f>'2. Tulud-kulud projektiga'!X128-'3. Tulud-kulud projektita'!X129</f>
        <v>0</v>
      </c>
      <c r="Y129" s="11">
        <f>'2. Tulud-kulud projektiga'!Y128-'3. Tulud-kulud projektita'!Y129</f>
        <v>0</v>
      </c>
      <c r="Z129" s="11">
        <f>'2. Tulud-kulud projektiga'!Z128-'3. Tulud-kulud projektita'!Z129</f>
        <v>0</v>
      </c>
      <c r="AA129" s="11">
        <f>'2. Tulud-kulud projektiga'!AA128-'3. Tulud-kulud projektita'!AA129</f>
        <v>0</v>
      </c>
      <c r="AB129" s="11">
        <f>'2. Tulud-kulud projektiga'!AB128-'3. Tulud-kulud projektita'!AB129</f>
        <v>0</v>
      </c>
      <c r="AC129" s="24"/>
      <c r="AD129" s="24"/>
      <c r="AE129" s="25"/>
    </row>
    <row r="130" spans="1:31" ht="16.5" customHeight="1" x14ac:dyDescent="0.25">
      <c r="A130" s="509"/>
      <c r="B130" s="98" t="str">
        <f>'2. Tulud-kulud projektiga'!B129</f>
        <v>Kulu 4</v>
      </c>
      <c r="C130" s="99" t="s">
        <v>3</v>
      </c>
      <c r="D130" s="11">
        <f>'2. Tulud-kulud projektiga'!D129-'3. Tulud-kulud projektita'!D130</f>
        <v>0</v>
      </c>
      <c r="E130" s="11">
        <f>'2. Tulud-kulud projektiga'!E129-'3. Tulud-kulud projektita'!E130</f>
        <v>0</v>
      </c>
      <c r="F130" s="11">
        <f>'2. Tulud-kulud projektiga'!F129-'3. Tulud-kulud projektita'!F130</f>
        <v>0</v>
      </c>
      <c r="G130" s="11">
        <f>'2. Tulud-kulud projektiga'!G129-'3. Tulud-kulud projektita'!G130</f>
        <v>0</v>
      </c>
      <c r="H130" s="11">
        <f>'2. Tulud-kulud projektiga'!H129-'3. Tulud-kulud projektita'!H130</f>
        <v>0</v>
      </c>
      <c r="I130" s="11">
        <f>'2. Tulud-kulud projektiga'!I129-'3. Tulud-kulud projektita'!I130</f>
        <v>0</v>
      </c>
      <c r="J130" s="11">
        <f>'2. Tulud-kulud projektiga'!J129-'3. Tulud-kulud projektita'!J130</f>
        <v>0</v>
      </c>
      <c r="K130" s="11">
        <f>'2. Tulud-kulud projektiga'!K129-'3. Tulud-kulud projektita'!K130</f>
        <v>0</v>
      </c>
      <c r="L130" s="11">
        <f>'2. Tulud-kulud projektiga'!L129-'3. Tulud-kulud projektita'!L130</f>
        <v>0</v>
      </c>
      <c r="M130" s="11">
        <f>'2. Tulud-kulud projektiga'!M129-'3. Tulud-kulud projektita'!M130</f>
        <v>0</v>
      </c>
      <c r="N130" s="11">
        <f>'2. Tulud-kulud projektiga'!N129-'3. Tulud-kulud projektita'!N130</f>
        <v>0</v>
      </c>
      <c r="O130" s="11">
        <f>'2. Tulud-kulud projektiga'!O129-'3. Tulud-kulud projektita'!O130</f>
        <v>0</v>
      </c>
      <c r="P130" s="11">
        <f>'2. Tulud-kulud projektiga'!P129-'3. Tulud-kulud projektita'!P130</f>
        <v>0</v>
      </c>
      <c r="Q130" s="11">
        <f>'2. Tulud-kulud projektiga'!Q129-'3. Tulud-kulud projektita'!Q130</f>
        <v>0</v>
      </c>
      <c r="R130" s="11">
        <f>'2. Tulud-kulud projektiga'!R129-'3. Tulud-kulud projektita'!R130</f>
        <v>0</v>
      </c>
      <c r="S130" s="11">
        <f>'2. Tulud-kulud projektiga'!S129-'3. Tulud-kulud projektita'!S130</f>
        <v>0</v>
      </c>
      <c r="T130" s="11">
        <f>'2. Tulud-kulud projektiga'!T129-'3. Tulud-kulud projektita'!T130</f>
        <v>0</v>
      </c>
      <c r="U130" s="11">
        <f>'2. Tulud-kulud projektiga'!U129-'3. Tulud-kulud projektita'!U130</f>
        <v>0</v>
      </c>
      <c r="V130" s="11">
        <f>'2. Tulud-kulud projektiga'!V129-'3. Tulud-kulud projektita'!V130</f>
        <v>0</v>
      </c>
      <c r="W130" s="11">
        <f>'2. Tulud-kulud projektiga'!W129-'3. Tulud-kulud projektita'!W130</f>
        <v>0</v>
      </c>
      <c r="X130" s="11">
        <f>'2. Tulud-kulud projektiga'!X129-'3. Tulud-kulud projektita'!X130</f>
        <v>0</v>
      </c>
      <c r="Y130" s="11">
        <f>'2. Tulud-kulud projektiga'!Y129-'3. Tulud-kulud projektita'!Y130</f>
        <v>0</v>
      </c>
      <c r="Z130" s="11">
        <f>'2. Tulud-kulud projektiga'!Z129-'3. Tulud-kulud projektita'!Z130</f>
        <v>0</v>
      </c>
      <c r="AA130" s="11">
        <f>'2. Tulud-kulud projektiga'!AA129-'3. Tulud-kulud projektita'!AA130</f>
        <v>0</v>
      </c>
      <c r="AB130" s="11">
        <f>'2. Tulud-kulud projektiga'!AB129-'3. Tulud-kulud projektita'!AB130</f>
        <v>0</v>
      </c>
      <c r="AC130" s="24"/>
      <c r="AD130" s="24"/>
      <c r="AE130" s="25"/>
    </row>
    <row r="131" spans="1:31" ht="16.5" customHeight="1" x14ac:dyDescent="0.25">
      <c r="A131" s="509"/>
      <c r="B131" s="98" t="str">
        <f>'2. Tulud-kulud projektiga'!B130</f>
        <v>Kulu 5</v>
      </c>
      <c r="C131" s="99" t="s">
        <v>3</v>
      </c>
      <c r="D131" s="11">
        <f>'2. Tulud-kulud projektiga'!D130-'3. Tulud-kulud projektita'!D131</f>
        <v>0</v>
      </c>
      <c r="E131" s="11">
        <f>'2. Tulud-kulud projektiga'!E130-'3. Tulud-kulud projektita'!E131</f>
        <v>0</v>
      </c>
      <c r="F131" s="11">
        <f>'2. Tulud-kulud projektiga'!F130-'3. Tulud-kulud projektita'!F131</f>
        <v>0</v>
      </c>
      <c r="G131" s="11">
        <f>'2. Tulud-kulud projektiga'!G130-'3. Tulud-kulud projektita'!G131</f>
        <v>0</v>
      </c>
      <c r="H131" s="11">
        <f>'2. Tulud-kulud projektiga'!H130-'3. Tulud-kulud projektita'!H131</f>
        <v>0</v>
      </c>
      <c r="I131" s="11">
        <f>'2. Tulud-kulud projektiga'!I130-'3. Tulud-kulud projektita'!I131</f>
        <v>0</v>
      </c>
      <c r="J131" s="11">
        <f>'2. Tulud-kulud projektiga'!J130-'3. Tulud-kulud projektita'!J131</f>
        <v>0</v>
      </c>
      <c r="K131" s="11">
        <f>'2. Tulud-kulud projektiga'!K130-'3. Tulud-kulud projektita'!K131</f>
        <v>0</v>
      </c>
      <c r="L131" s="11">
        <f>'2. Tulud-kulud projektiga'!L130-'3. Tulud-kulud projektita'!L131</f>
        <v>0</v>
      </c>
      <c r="M131" s="11">
        <f>'2. Tulud-kulud projektiga'!M130-'3. Tulud-kulud projektita'!M131</f>
        <v>0</v>
      </c>
      <c r="N131" s="11">
        <f>'2. Tulud-kulud projektiga'!N130-'3. Tulud-kulud projektita'!N131</f>
        <v>0</v>
      </c>
      <c r="O131" s="11">
        <f>'2. Tulud-kulud projektiga'!O130-'3. Tulud-kulud projektita'!O131</f>
        <v>0</v>
      </c>
      <c r="P131" s="11">
        <f>'2. Tulud-kulud projektiga'!P130-'3. Tulud-kulud projektita'!P131</f>
        <v>0</v>
      </c>
      <c r="Q131" s="11">
        <f>'2. Tulud-kulud projektiga'!Q130-'3. Tulud-kulud projektita'!Q131</f>
        <v>0</v>
      </c>
      <c r="R131" s="11">
        <f>'2. Tulud-kulud projektiga'!R130-'3. Tulud-kulud projektita'!R131</f>
        <v>0</v>
      </c>
      <c r="S131" s="11">
        <f>'2. Tulud-kulud projektiga'!S130-'3. Tulud-kulud projektita'!S131</f>
        <v>0</v>
      </c>
      <c r="T131" s="11">
        <f>'2. Tulud-kulud projektiga'!T130-'3. Tulud-kulud projektita'!T131</f>
        <v>0</v>
      </c>
      <c r="U131" s="11">
        <f>'2. Tulud-kulud projektiga'!U130-'3. Tulud-kulud projektita'!U131</f>
        <v>0</v>
      </c>
      <c r="V131" s="11">
        <f>'2. Tulud-kulud projektiga'!V130-'3. Tulud-kulud projektita'!V131</f>
        <v>0</v>
      </c>
      <c r="W131" s="11">
        <f>'2. Tulud-kulud projektiga'!W130-'3. Tulud-kulud projektita'!W131</f>
        <v>0</v>
      </c>
      <c r="X131" s="11">
        <f>'2. Tulud-kulud projektiga'!X130-'3. Tulud-kulud projektita'!X131</f>
        <v>0</v>
      </c>
      <c r="Y131" s="11">
        <f>'2. Tulud-kulud projektiga'!Y130-'3. Tulud-kulud projektita'!Y131</f>
        <v>0</v>
      </c>
      <c r="Z131" s="11">
        <f>'2. Tulud-kulud projektiga'!Z130-'3. Tulud-kulud projektita'!Z131</f>
        <v>0</v>
      </c>
      <c r="AA131" s="11">
        <f>'2. Tulud-kulud projektiga'!AA130-'3. Tulud-kulud projektita'!AA131</f>
        <v>0</v>
      </c>
      <c r="AB131" s="11">
        <f>'2. Tulud-kulud projektiga'!AB130-'3. Tulud-kulud projektita'!AB131</f>
        <v>0</v>
      </c>
      <c r="AC131" s="24"/>
      <c r="AD131" s="24"/>
      <c r="AE131" s="25"/>
    </row>
    <row r="132" spans="1:31" ht="16.5" hidden="1" customHeight="1" outlineLevel="1" x14ac:dyDescent="0.25">
      <c r="A132" s="509"/>
      <c r="B132" s="98" t="str">
        <f>'2. Tulud-kulud projektiga'!B131</f>
        <v>Kulu 6</v>
      </c>
      <c r="C132" s="99" t="s">
        <v>3</v>
      </c>
      <c r="D132" s="11">
        <f>'2. Tulud-kulud projektiga'!D131-'3. Tulud-kulud projektita'!D132</f>
        <v>0</v>
      </c>
      <c r="E132" s="11">
        <f>'2. Tulud-kulud projektiga'!E131-'3. Tulud-kulud projektita'!E132</f>
        <v>0</v>
      </c>
      <c r="F132" s="11">
        <f>'2. Tulud-kulud projektiga'!F131-'3. Tulud-kulud projektita'!F132</f>
        <v>0</v>
      </c>
      <c r="G132" s="11">
        <f>'2. Tulud-kulud projektiga'!G131-'3. Tulud-kulud projektita'!G132</f>
        <v>0</v>
      </c>
      <c r="H132" s="11">
        <f>'2. Tulud-kulud projektiga'!H131-'3. Tulud-kulud projektita'!H132</f>
        <v>0</v>
      </c>
      <c r="I132" s="11">
        <f>'2. Tulud-kulud projektiga'!I131-'3. Tulud-kulud projektita'!I132</f>
        <v>0</v>
      </c>
      <c r="J132" s="11">
        <f>'2. Tulud-kulud projektiga'!J131-'3. Tulud-kulud projektita'!J132</f>
        <v>0</v>
      </c>
      <c r="K132" s="11">
        <f>'2. Tulud-kulud projektiga'!K131-'3. Tulud-kulud projektita'!K132</f>
        <v>0</v>
      </c>
      <c r="L132" s="11">
        <f>'2. Tulud-kulud projektiga'!L131-'3. Tulud-kulud projektita'!L132</f>
        <v>0</v>
      </c>
      <c r="M132" s="11">
        <f>'2. Tulud-kulud projektiga'!M131-'3. Tulud-kulud projektita'!M132</f>
        <v>0</v>
      </c>
      <c r="N132" s="11">
        <f>'2. Tulud-kulud projektiga'!N131-'3. Tulud-kulud projektita'!N132</f>
        <v>0</v>
      </c>
      <c r="O132" s="11">
        <f>'2. Tulud-kulud projektiga'!O131-'3. Tulud-kulud projektita'!O132</f>
        <v>0</v>
      </c>
      <c r="P132" s="11">
        <f>'2. Tulud-kulud projektiga'!P131-'3. Tulud-kulud projektita'!P132</f>
        <v>0</v>
      </c>
      <c r="Q132" s="11">
        <f>'2. Tulud-kulud projektiga'!Q131-'3. Tulud-kulud projektita'!Q132</f>
        <v>0</v>
      </c>
      <c r="R132" s="11">
        <f>'2. Tulud-kulud projektiga'!R131-'3. Tulud-kulud projektita'!R132</f>
        <v>0</v>
      </c>
      <c r="S132" s="11">
        <f>'2. Tulud-kulud projektiga'!S131-'3. Tulud-kulud projektita'!S132</f>
        <v>0</v>
      </c>
      <c r="T132" s="11">
        <f>'2. Tulud-kulud projektiga'!T131-'3. Tulud-kulud projektita'!T132</f>
        <v>0</v>
      </c>
      <c r="U132" s="11">
        <f>'2. Tulud-kulud projektiga'!U131-'3. Tulud-kulud projektita'!U132</f>
        <v>0</v>
      </c>
      <c r="V132" s="11">
        <f>'2. Tulud-kulud projektiga'!V131-'3. Tulud-kulud projektita'!V132</f>
        <v>0</v>
      </c>
      <c r="W132" s="11">
        <f>'2. Tulud-kulud projektiga'!W131-'3. Tulud-kulud projektita'!W132</f>
        <v>0</v>
      </c>
      <c r="X132" s="11">
        <f>'2. Tulud-kulud projektiga'!X131-'3. Tulud-kulud projektita'!X132</f>
        <v>0</v>
      </c>
      <c r="Y132" s="11">
        <f>'2. Tulud-kulud projektiga'!Y131-'3. Tulud-kulud projektita'!Y132</f>
        <v>0</v>
      </c>
      <c r="Z132" s="11">
        <f>'2. Tulud-kulud projektiga'!Z131-'3. Tulud-kulud projektita'!Z132</f>
        <v>0</v>
      </c>
      <c r="AA132" s="11">
        <f>'2. Tulud-kulud projektiga'!AA131-'3. Tulud-kulud projektita'!AA132</f>
        <v>0</v>
      </c>
      <c r="AB132" s="11">
        <f>'2. Tulud-kulud projektiga'!AB131-'3. Tulud-kulud projektita'!AB132</f>
        <v>0</v>
      </c>
      <c r="AC132" s="24"/>
      <c r="AD132" s="24"/>
      <c r="AE132" s="25"/>
    </row>
    <row r="133" spans="1:31" ht="16.5" hidden="1" customHeight="1" outlineLevel="1" x14ac:dyDescent="0.25">
      <c r="A133" s="509"/>
      <c r="B133" s="98" t="str">
        <f>'2. Tulud-kulud projektiga'!B132</f>
        <v>Kulu 7</v>
      </c>
      <c r="C133" s="99" t="s">
        <v>3</v>
      </c>
      <c r="D133" s="11">
        <f>'2. Tulud-kulud projektiga'!D132-'3. Tulud-kulud projektita'!D133</f>
        <v>0</v>
      </c>
      <c r="E133" s="11">
        <f>'2. Tulud-kulud projektiga'!E132-'3. Tulud-kulud projektita'!E133</f>
        <v>0</v>
      </c>
      <c r="F133" s="11">
        <f>'2. Tulud-kulud projektiga'!F132-'3. Tulud-kulud projektita'!F133</f>
        <v>0</v>
      </c>
      <c r="G133" s="11">
        <f>'2. Tulud-kulud projektiga'!G132-'3. Tulud-kulud projektita'!G133</f>
        <v>0</v>
      </c>
      <c r="H133" s="11">
        <f>'2. Tulud-kulud projektiga'!H132-'3. Tulud-kulud projektita'!H133</f>
        <v>0</v>
      </c>
      <c r="I133" s="11">
        <f>'2. Tulud-kulud projektiga'!I132-'3. Tulud-kulud projektita'!I133</f>
        <v>0</v>
      </c>
      <c r="J133" s="11">
        <f>'2. Tulud-kulud projektiga'!J132-'3. Tulud-kulud projektita'!J133</f>
        <v>0</v>
      </c>
      <c r="K133" s="11">
        <f>'2. Tulud-kulud projektiga'!K132-'3. Tulud-kulud projektita'!K133</f>
        <v>0</v>
      </c>
      <c r="L133" s="11">
        <f>'2. Tulud-kulud projektiga'!L132-'3. Tulud-kulud projektita'!L133</f>
        <v>0</v>
      </c>
      <c r="M133" s="11">
        <f>'2. Tulud-kulud projektiga'!M132-'3. Tulud-kulud projektita'!M133</f>
        <v>0</v>
      </c>
      <c r="N133" s="11">
        <f>'2. Tulud-kulud projektiga'!N132-'3. Tulud-kulud projektita'!N133</f>
        <v>0</v>
      </c>
      <c r="O133" s="11">
        <f>'2. Tulud-kulud projektiga'!O132-'3. Tulud-kulud projektita'!O133</f>
        <v>0</v>
      </c>
      <c r="P133" s="11">
        <f>'2. Tulud-kulud projektiga'!P132-'3. Tulud-kulud projektita'!P133</f>
        <v>0</v>
      </c>
      <c r="Q133" s="11">
        <f>'2. Tulud-kulud projektiga'!Q132-'3. Tulud-kulud projektita'!Q133</f>
        <v>0</v>
      </c>
      <c r="R133" s="11">
        <f>'2. Tulud-kulud projektiga'!R132-'3. Tulud-kulud projektita'!R133</f>
        <v>0</v>
      </c>
      <c r="S133" s="11">
        <f>'2. Tulud-kulud projektiga'!S132-'3. Tulud-kulud projektita'!S133</f>
        <v>0</v>
      </c>
      <c r="T133" s="11">
        <f>'2. Tulud-kulud projektiga'!T132-'3. Tulud-kulud projektita'!T133</f>
        <v>0</v>
      </c>
      <c r="U133" s="11">
        <f>'2. Tulud-kulud projektiga'!U132-'3. Tulud-kulud projektita'!U133</f>
        <v>0</v>
      </c>
      <c r="V133" s="11">
        <f>'2. Tulud-kulud projektiga'!V132-'3. Tulud-kulud projektita'!V133</f>
        <v>0</v>
      </c>
      <c r="W133" s="11">
        <f>'2. Tulud-kulud projektiga'!W132-'3. Tulud-kulud projektita'!W133</f>
        <v>0</v>
      </c>
      <c r="X133" s="11">
        <f>'2. Tulud-kulud projektiga'!X132-'3. Tulud-kulud projektita'!X133</f>
        <v>0</v>
      </c>
      <c r="Y133" s="11">
        <f>'2. Tulud-kulud projektiga'!Y132-'3. Tulud-kulud projektita'!Y133</f>
        <v>0</v>
      </c>
      <c r="Z133" s="11">
        <f>'2. Tulud-kulud projektiga'!Z132-'3. Tulud-kulud projektita'!Z133</f>
        <v>0</v>
      </c>
      <c r="AA133" s="11">
        <f>'2. Tulud-kulud projektiga'!AA132-'3. Tulud-kulud projektita'!AA133</f>
        <v>0</v>
      </c>
      <c r="AB133" s="11">
        <f>'2. Tulud-kulud projektiga'!AB132-'3. Tulud-kulud projektita'!AB133</f>
        <v>0</v>
      </c>
      <c r="AC133" s="24"/>
      <c r="AD133" s="24"/>
      <c r="AE133" s="25"/>
    </row>
    <row r="134" spans="1:31" ht="16.5" hidden="1" customHeight="1" outlineLevel="1" x14ac:dyDescent="0.25">
      <c r="A134" s="509"/>
      <c r="B134" s="98" t="str">
        <f>'2. Tulud-kulud projektiga'!B133</f>
        <v>Kulu 8</v>
      </c>
      <c r="C134" s="99" t="s">
        <v>3</v>
      </c>
      <c r="D134" s="11">
        <f>'2. Tulud-kulud projektiga'!D133-'3. Tulud-kulud projektita'!D134</f>
        <v>0</v>
      </c>
      <c r="E134" s="11">
        <f>'2. Tulud-kulud projektiga'!E133-'3. Tulud-kulud projektita'!E134</f>
        <v>0</v>
      </c>
      <c r="F134" s="11">
        <f>'2. Tulud-kulud projektiga'!F133-'3. Tulud-kulud projektita'!F134</f>
        <v>0</v>
      </c>
      <c r="G134" s="11">
        <f>'2. Tulud-kulud projektiga'!G133-'3. Tulud-kulud projektita'!G134</f>
        <v>0</v>
      </c>
      <c r="H134" s="11">
        <f>'2. Tulud-kulud projektiga'!H133-'3. Tulud-kulud projektita'!H134</f>
        <v>0</v>
      </c>
      <c r="I134" s="11">
        <f>'2. Tulud-kulud projektiga'!I133-'3. Tulud-kulud projektita'!I134</f>
        <v>0</v>
      </c>
      <c r="J134" s="11">
        <f>'2. Tulud-kulud projektiga'!J133-'3. Tulud-kulud projektita'!J134</f>
        <v>0</v>
      </c>
      <c r="K134" s="11">
        <f>'2. Tulud-kulud projektiga'!K133-'3. Tulud-kulud projektita'!K134</f>
        <v>0</v>
      </c>
      <c r="L134" s="11">
        <f>'2. Tulud-kulud projektiga'!L133-'3. Tulud-kulud projektita'!L134</f>
        <v>0</v>
      </c>
      <c r="M134" s="11">
        <f>'2. Tulud-kulud projektiga'!M133-'3. Tulud-kulud projektita'!M134</f>
        <v>0</v>
      </c>
      <c r="N134" s="11">
        <f>'2. Tulud-kulud projektiga'!N133-'3. Tulud-kulud projektita'!N134</f>
        <v>0</v>
      </c>
      <c r="O134" s="11">
        <f>'2. Tulud-kulud projektiga'!O133-'3. Tulud-kulud projektita'!O134</f>
        <v>0</v>
      </c>
      <c r="P134" s="11">
        <f>'2. Tulud-kulud projektiga'!P133-'3. Tulud-kulud projektita'!P134</f>
        <v>0</v>
      </c>
      <c r="Q134" s="11">
        <f>'2. Tulud-kulud projektiga'!Q133-'3. Tulud-kulud projektita'!Q134</f>
        <v>0</v>
      </c>
      <c r="R134" s="11">
        <f>'2. Tulud-kulud projektiga'!R133-'3. Tulud-kulud projektita'!R134</f>
        <v>0</v>
      </c>
      <c r="S134" s="11">
        <f>'2. Tulud-kulud projektiga'!S133-'3. Tulud-kulud projektita'!S134</f>
        <v>0</v>
      </c>
      <c r="T134" s="11">
        <f>'2. Tulud-kulud projektiga'!T133-'3. Tulud-kulud projektita'!T134</f>
        <v>0</v>
      </c>
      <c r="U134" s="11">
        <f>'2. Tulud-kulud projektiga'!U133-'3. Tulud-kulud projektita'!U134</f>
        <v>0</v>
      </c>
      <c r="V134" s="11">
        <f>'2. Tulud-kulud projektiga'!V133-'3. Tulud-kulud projektita'!V134</f>
        <v>0</v>
      </c>
      <c r="W134" s="11">
        <f>'2. Tulud-kulud projektiga'!W133-'3. Tulud-kulud projektita'!W134</f>
        <v>0</v>
      </c>
      <c r="X134" s="11">
        <f>'2. Tulud-kulud projektiga'!X133-'3. Tulud-kulud projektita'!X134</f>
        <v>0</v>
      </c>
      <c r="Y134" s="11">
        <f>'2. Tulud-kulud projektiga'!Y133-'3. Tulud-kulud projektita'!Y134</f>
        <v>0</v>
      </c>
      <c r="Z134" s="11">
        <f>'2. Tulud-kulud projektiga'!Z133-'3. Tulud-kulud projektita'!Z134</f>
        <v>0</v>
      </c>
      <c r="AA134" s="11">
        <f>'2. Tulud-kulud projektiga'!AA133-'3. Tulud-kulud projektita'!AA134</f>
        <v>0</v>
      </c>
      <c r="AB134" s="11">
        <f>'2. Tulud-kulud projektiga'!AB133-'3. Tulud-kulud projektita'!AB134</f>
        <v>0</v>
      </c>
      <c r="AC134" s="24"/>
      <c r="AD134" s="24"/>
      <c r="AE134" s="25"/>
    </row>
    <row r="135" spans="1:31" ht="16.5" hidden="1" customHeight="1" outlineLevel="1" x14ac:dyDescent="0.25">
      <c r="A135" s="509"/>
      <c r="B135" s="98" t="str">
        <f>'2. Tulud-kulud projektiga'!B134</f>
        <v>Kulu 9</v>
      </c>
      <c r="C135" s="99" t="s">
        <v>3</v>
      </c>
      <c r="D135" s="11">
        <f>'2. Tulud-kulud projektiga'!D134-'3. Tulud-kulud projektita'!D135</f>
        <v>0</v>
      </c>
      <c r="E135" s="11">
        <f>'2. Tulud-kulud projektiga'!E134-'3. Tulud-kulud projektita'!E135</f>
        <v>0</v>
      </c>
      <c r="F135" s="11">
        <f>'2. Tulud-kulud projektiga'!F134-'3. Tulud-kulud projektita'!F135</f>
        <v>0</v>
      </c>
      <c r="G135" s="11">
        <f>'2. Tulud-kulud projektiga'!G134-'3. Tulud-kulud projektita'!G135</f>
        <v>0</v>
      </c>
      <c r="H135" s="11">
        <f>'2. Tulud-kulud projektiga'!H134-'3. Tulud-kulud projektita'!H135</f>
        <v>0</v>
      </c>
      <c r="I135" s="11">
        <f>'2. Tulud-kulud projektiga'!I134-'3. Tulud-kulud projektita'!I135</f>
        <v>0</v>
      </c>
      <c r="J135" s="11">
        <f>'2. Tulud-kulud projektiga'!J134-'3. Tulud-kulud projektita'!J135</f>
        <v>0</v>
      </c>
      <c r="K135" s="11">
        <f>'2. Tulud-kulud projektiga'!K134-'3. Tulud-kulud projektita'!K135</f>
        <v>0</v>
      </c>
      <c r="L135" s="11">
        <f>'2. Tulud-kulud projektiga'!L134-'3. Tulud-kulud projektita'!L135</f>
        <v>0</v>
      </c>
      <c r="M135" s="11">
        <f>'2. Tulud-kulud projektiga'!M134-'3. Tulud-kulud projektita'!M135</f>
        <v>0</v>
      </c>
      <c r="N135" s="11">
        <f>'2. Tulud-kulud projektiga'!N134-'3. Tulud-kulud projektita'!N135</f>
        <v>0</v>
      </c>
      <c r="O135" s="11">
        <f>'2. Tulud-kulud projektiga'!O134-'3. Tulud-kulud projektita'!O135</f>
        <v>0</v>
      </c>
      <c r="P135" s="11">
        <f>'2. Tulud-kulud projektiga'!P134-'3. Tulud-kulud projektita'!P135</f>
        <v>0</v>
      </c>
      <c r="Q135" s="11">
        <f>'2. Tulud-kulud projektiga'!Q134-'3. Tulud-kulud projektita'!Q135</f>
        <v>0</v>
      </c>
      <c r="R135" s="11">
        <f>'2. Tulud-kulud projektiga'!R134-'3. Tulud-kulud projektita'!R135</f>
        <v>0</v>
      </c>
      <c r="S135" s="11">
        <f>'2. Tulud-kulud projektiga'!S134-'3. Tulud-kulud projektita'!S135</f>
        <v>0</v>
      </c>
      <c r="T135" s="11">
        <f>'2. Tulud-kulud projektiga'!T134-'3. Tulud-kulud projektita'!T135</f>
        <v>0</v>
      </c>
      <c r="U135" s="11">
        <f>'2. Tulud-kulud projektiga'!U134-'3. Tulud-kulud projektita'!U135</f>
        <v>0</v>
      </c>
      <c r="V135" s="11">
        <f>'2. Tulud-kulud projektiga'!V134-'3. Tulud-kulud projektita'!V135</f>
        <v>0</v>
      </c>
      <c r="W135" s="11">
        <f>'2. Tulud-kulud projektiga'!W134-'3. Tulud-kulud projektita'!W135</f>
        <v>0</v>
      </c>
      <c r="X135" s="11">
        <f>'2. Tulud-kulud projektiga'!X134-'3. Tulud-kulud projektita'!X135</f>
        <v>0</v>
      </c>
      <c r="Y135" s="11">
        <f>'2. Tulud-kulud projektiga'!Y134-'3. Tulud-kulud projektita'!Y135</f>
        <v>0</v>
      </c>
      <c r="Z135" s="11">
        <f>'2. Tulud-kulud projektiga'!Z134-'3. Tulud-kulud projektita'!Z135</f>
        <v>0</v>
      </c>
      <c r="AA135" s="11">
        <f>'2. Tulud-kulud projektiga'!AA134-'3. Tulud-kulud projektita'!AA135</f>
        <v>0</v>
      </c>
      <c r="AB135" s="11">
        <f>'2. Tulud-kulud projektiga'!AB134-'3. Tulud-kulud projektita'!AB135</f>
        <v>0</v>
      </c>
      <c r="AC135" s="24"/>
      <c r="AD135" s="24"/>
      <c r="AE135" s="25"/>
    </row>
    <row r="136" spans="1:31" ht="16.5" hidden="1" customHeight="1" outlineLevel="1" x14ac:dyDescent="0.25">
      <c r="A136" s="510"/>
      <c r="B136" s="98" t="str">
        <f>'2. Tulud-kulud projektiga'!B135</f>
        <v>Kulu 10</v>
      </c>
      <c r="C136" s="99" t="s">
        <v>3</v>
      </c>
      <c r="D136" s="11">
        <f>'2. Tulud-kulud projektiga'!D135-'3. Tulud-kulud projektita'!D136</f>
        <v>0</v>
      </c>
      <c r="E136" s="11">
        <f>'2. Tulud-kulud projektiga'!E135-'3. Tulud-kulud projektita'!E136</f>
        <v>0</v>
      </c>
      <c r="F136" s="11">
        <f>'2. Tulud-kulud projektiga'!F135-'3. Tulud-kulud projektita'!F136</f>
        <v>0</v>
      </c>
      <c r="G136" s="11">
        <f>'2. Tulud-kulud projektiga'!G135-'3. Tulud-kulud projektita'!G136</f>
        <v>0</v>
      </c>
      <c r="H136" s="11">
        <f>'2. Tulud-kulud projektiga'!H135-'3. Tulud-kulud projektita'!H136</f>
        <v>0</v>
      </c>
      <c r="I136" s="11">
        <f>'2. Tulud-kulud projektiga'!I135-'3. Tulud-kulud projektita'!I136</f>
        <v>0</v>
      </c>
      <c r="J136" s="11">
        <f>'2. Tulud-kulud projektiga'!J135-'3. Tulud-kulud projektita'!J136</f>
        <v>0</v>
      </c>
      <c r="K136" s="11">
        <f>'2. Tulud-kulud projektiga'!K135-'3. Tulud-kulud projektita'!K136</f>
        <v>0</v>
      </c>
      <c r="L136" s="11">
        <f>'2. Tulud-kulud projektiga'!L135-'3. Tulud-kulud projektita'!L136</f>
        <v>0</v>
      </c>
      <c r="M136" s="11">
        <f>'2. Tulud-kulud projektiga'!M135-'3. Tulud-kulud projektita'!M136</f>
        <v>0</v>
      </c>
      <c r="N136" s="11">
        <f>'2. Tulud-kulud projektiga'!N135-'3. Tulud-kulud projektita'!N136</f>
        <v>0</v>
      </c>
      <c r="O136" s="11">
        <f>'2. Tulud-kulud projektiga'!O135-'3. Tulud-kulud projektita'!O136</f>
        <v>0</v>
      </c>
      <c r="P136" s="11">
        <f>'2. Tulud-kulud projektiga'!P135-'3. Tulud-kulud projektita'!P136</f>
        <v>0</v>
      </c>
      <c r="Q136" s="11">
        <f>'2. Tulud-kulud projektiga'!Q135-'3. Tulud-kulud projektita'!Q136</f>
        <v>0</v>
      </c>
      <c r="R136" s="11">
        <f>'2. Tulud-kulud projektiga'!R135-'3. Tulud-kulud projektita'!R136</f>
        <v>0</v>
      </c>
      <c r="S136" s="11">
        <f>'2. Tulud-kulud projektiga'!S135-'3. Tulud-kulud projektita'!S136</f>
        <v>0</v>
      </c>
      <c r="T136" s="11">
        <f>'2. Tulud-kulud projektiga'!T135-'3. Tulud-kulud projektita'!T136</f>
        <v>0</v>
      </c>
      <c r="U136" s="11">
        <f>'2. Tulud-kulud projektiga'!U135-'3. Tulud-kulud projektita'!U136</f>
        <v>0</v>
      </c>
      <c r="V136" s="11">
        <f>'2. Tulud-kulud projektiga'!V135-'3. Tulud-kulud projektita'!V136</f>
        <v>0</v>
      </c>
      <c r="W136" s="11">
        <f>'2. Tulud-kulud projektiga'!W135-'3. Tulud-kulud projektita'!W136</f>
        <v>0</v>
      </c>
      <c r="X136" s="11">
        <f>'2. Tulud-kulud projektiga'!X135-'3. Tulud-kulud projektita'!X136</f>
        <v>0</v>
      </c>
      <c r="Y136" s="11">
        <f>'2. Tulud-kulud projektiga'!Y135-'3. Tulud-kulud projektita'!Y136</f>
        <v>0</v>
      </c>
      <c r="Z136" s="11">
        <f>'2. Tulud-kulud projektiga'!Z135-'3. Tulud-kulud projektita'!Z136</f>
        <v>0</v>
      </c>
      <c r="AA136" s="11">
        <f>'2. Tulud-kulud projektiga'!AA135-'3. Tulud-kulud projektita'!AA136</f>
        <v>0</v>
      </c>
      <c r="AB136" s="11">
        <f>'2. Tulud-kulud projektiga'!AB135-'3. Tulud-kulud projektita'!AB136</f>
        <v>0</v>
      </c>
      <c r="AC136" s="24"/>
      <c r="AD136" s="24"/>
      <c r="AE136" s="25"/>
    </row>
    <row r="137" spans="1:31" ht="16.5" customHeight="1" collapsed="1" x14ac:dyDescent="0.25">
      <c r="A137" s="497" t="s">
        <v>143</v>
      </c>
      <c r="B137" s="498"/>
      <c r="C137" s="97"/>
      <c r="D137" s="105">
        <f>'2. Tulud-kulud projektiga'!D136-'3. Tulud-kulud projektita'!D137</f>
        <v>0</v>
      </c>
      <c r="E137" s="105">
        <f>'2. Tulud-kulud projektiga'!E136-'3. Tulud-kulud projektita'!E137</f>
        <v>0</v>
      </c>
      <c r="F137" s="105">
        <f>'2. Tulud-kulud projektiga'!F136-'3. Tulud-kulud projektita'!F137</f>
        <v>0</v>
      </c>
      <c r="G137" s="105">
        <f>'2. Tulud-kulud projektiga'!G136-'3. Tulud-kulud projektita'!G137</f>
        <v>0</v>
      </c>
      <c r="H137" s="105">
        <f>'2. Tulud-kulud projektiga'!H136-'3. Tulud-kulud projektita'!H137</f>
        <v>0</v>
      </c>
      <c r="I137" s="105">
        <f>'2. Tulud-kulud projektiga'!I136-'3. Tulud-kulud projektita'!I137</f>
        <v>0</v>
      </c>
      <c r="J137" s="105">
        <f>'2. Tulud-kulud projektiga'!J136-'3. Tulud-kulud projektita'!J137</f>
        <v>0</v>
      </c>
      <c r="K137" s="105">
        <f>'2. Tulud-kulud projektiga'!K136-'3. Tulud-kulud projektita'!K137</f>
        <v>0</v>
      </c>
      <c r="L137" s="105">
        <f>'2. Tulud-kulud projektiga'!L136-'3. Tulud-kulud projektita'!L137</f>
        <v>0</v>
      </c>
      <c r="M137" s="105">
        <f>'2. Tulud-kulud projektiga'!M136-'3. Tulud-kulud projektita'!M137</f>
        <v>0</v>
      </c>
      <c r="N137" s="105">
        <f>'2. Tulud-kulud projektiga'!N136-'3. Tulud-kulud projektita'!N137</f>
        <v>0</v>
      </c>
      <c r="O137" s="105">
        <f>'2. Tulud-kulud projektiga'!O136-'3. Tulud-kulud projektita'!O137</f>
        <v>0</v>
      </c>
      <c r="P137" s="105">
        <f>'2. Tulud-kulud projektiga'!P136-'3. Tulud-kulud projektita'!P137</f>
        <v>0</v>
      </c>
      <c r="Q137" s="105">
        <f>'2. Tulud-kulud projektiga'!Q136-'3. Tulud-kulud projektita'!Q137</f>
        <v>0</v>
      </c>
      <c r="R137" s="105">
        <f>'2. Tulud-kulud projektiga'!R136-'3. Tulud-kulud projektita'!R137</f>
        <v>0</v>
      </c>
      <c r="S137" s="105">
        <f>'2. Tulud-kulud projektiga'!S136-'3. Tulud-kulud projektita'!S137</f>
        <v>0</v>
      </c>
      <c r="T137" s="105">
        <f>'2. Tulud-kulud projektiga'!T136-'3. Tulud-kulud projektita'!T137</f>
        <v>0</v>
      </c>
      <c r="U137" s="105">
        <f>'2. Tulud-kulud projektiga'!U136-'3. Tulud-kulud projektita'!U137</f>
        <v>0</v>
      </c>
      <c r="V137" s="105">
        <f>'2. Tulud-kulud projektiga'!V136-'3. Tulud-kulud projektita'!V137</f>
        <v>0</v>
      </c>
      <c r="W137" s="105">
        <f>'2. Tulud-kulud projektiga'!W136-'3. Tulud-kulud projektita'!W137</f>
        <v>0</v>
      </c>
      <c r="X137" s="105">
        <f>'2. Tulud-kulud projektiga'!X136-'3. Tulud-kulud projektita'!X137</f>
        <v>0</v>
      </c>
      <c r="Y137" s="105">
        <f>'2. Tulud-kulud projektiga'!Y136-'3. Tulud-kulud projektita'!Y137</f>
        <v>0</v>
      </c>
      <c r="Z137" s="105">
        <f>'2. Tulud-kulud projektiga'!Z136-'3. Tulud-kulud projektita'!Z137</f>
        <v>0</v>
      </c>
      <c r="AA137" s="105">
        <f>'2. Tulud-kulud projektiga'!AA136-'3. Tulud-kulud projektita'!AA137</f>
        <v>0</v>
      </c>
      <c r="AB137" s="105">
        <f>'2. Tulud-kulud projektiga'!AB136-'3. Tulud-kulud projektita'!AB137</f>
        <v>0</v>
      </c>
      <c r="AC137" s="24"/>
      <c r="AD137" s="24"/>
      <c r="AE137" s="25"/>
    </row>
    <row r="138" spans="1:31" ht="4.5" customHeight="1" x14ac:dyDescent="0.25">
      <c r="A138" s="4"/>
      <c r="B138" s="39"/>
      <c r="C138" s="9"/>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4"/>
      <c r="AD138" s="24"/>
      <c r="AE138" s="25"/>
    </row>
    <row r="139" spans="1:31" ht="16.5" customHeight="1" x14ac:dyDescent="0.25">
      <c r="A139" s="508" t="str">
        <f>'1.1. Uue projekti kulud'!A64</f>
        <v>Tegevusvaldkond 5</v>
      </c>
      <c r="B139" s="98" t="str">
        <f>'2. Tulud-kulud projektiga'!B138</f>
        <v>Kulu 1</v>
      </c>
      <c r="C139" s="99" t="s">
        <v>3</v>
      </c>
      <c r="D139" s="11">
        <f>'2. Tulud-kulud projektiga'!D138-'3. Tulud-kulud projektita'!D139</f>
        <v>0</v>
      </c>
      <c r="E139" s="11">
        <f>'2. Tulud-kulud projektiga'!E138-'3. Tulud-kulud projektita'!E139</f>
        <v>0</v>
      </c>
      <c r="F139" s="11">
        <f>'2. Tulud-kulud projektiga'!F138-'3. Tulud-kulud projektita'!F139</f>
        <v>0</v>
      </c>
      <c r="G139" s="11">
        <f>'2. Tulud-kulud projektiga'!G138-'3. Tulud-kulud projektita'!G139</f>
        <v>0</v>
      </c>
      <c r="H139" s="11">
        <f>'2. Tulud-kulud projektiga'!H138-'3. Tulud-kulud projektita'!H139</f>
        <v>0</v>
      </c>
      <c r="I139" s="11">
        <f>'2. Tulud-kulud projektiga'!I138-'3. Tulud-kulud projektita'!I139</f>
        <v>0</v>
      </c>
      <c r="J139" s="11">
        <f>'2. Tulud-kulud projektiga'!J138-'3. Tulud-kulud projektita'!J139</f>
        <v>0</v>
      </c>
      <c r="K139" s="11">
        <f>'2. Tulud-kulud projektiga'!K138-'3. Tulud-kulud projektita'!K139</f>
        <v>0</v>
      </c>
      <c r="L139" s="11">
        <f>'2. Tulud-kulud projektiga'!L138-'3. Tulud-kulud projektita'!L139</f>
        <v>0</v>
      </c>
      <c r="M139" s="11">
        <f>'2. Tulud-kulud projektiga'!M138-'3. Tulud-kulud projektita'!M139</f>
        <v>0</v>
      </c>
      <c r="N139" s="11">
        <f>'2. Tulud-kulud projektiga'!N138-'3. Tulud-kulud projektita'!N139</f>
        <v>0</v>
      </c>
      <c r="O139" s="11">
        <f>'2. Tulud-kulud projektiga'!O138-'3. Tulud-kulud projektita'!O139</f>
        <v>0</v>
      </c>
      <c r="P139" s="11">
        <f>'2. Tulud-kulud projektiga'!P138-'3. Tulud-kulud projektita'!P139</f>
        <v>0</v>
      </c>
      <c r="Q139" s="11">
        <f>'2. Tulud-kulud projektiga'!Q138-'3. Tulud-kulud projektita'!Q139</f>
        <v>0</v>
      </c>
      <c r="R139" s="11">
        <f>'2. Tulud-kulud projektiga'!R138-'3. Tulud-kulud projektita'!R139</f>
        <v>0</v>
      </c>
      <c r="S139" s="11">
        <f>'2. Tulud-kulud projektiga'!S138-'3. Tulud-kulud projektita'!S139</f>
        <v>0</v>
      </c>
      <c r="T139" s="11">
        <f>'2. Tulud-kulud projektiga'!T138-'3. Tulud-kulud projektita'!T139</f>
        <v>0</v>
      </c>
      <c r="U139" s="11">
        <f>'2. Tulud-kulud projektiga'!U138-'3. Tulud-kulud projektita'!U139</f>
        <v>0</v>
      </c>
      <c r="V139" s="11">
        <f>'2. Tulud-kulud projektiga'!V138-'3. Tulud-kulud projektita'!V139</f>
        <v>0</v>
      </c>
      <c r="W139" s="11">
        <f>'2. Tulud-kulud projektiga'!W138-'3. Tulud-kulud projektita'!W139</f>
        <v>0</v>
      </c>
      <c r="X139" s="11">
        <f>'2. Tulud-kulud projektiga'!X138-'3. Tulud-kulud projektita'!X139</f>
        <v>0</v>
      </c>
      <c r="Y139" s="11">
        <f>'2. Tulud-kulud projektiga'!Y138-'3. Tulud-kulud projektita'!Y139</f>
        <v>0</v>
      </c>
      <c r="Z139" s="11">
        <f>'2. Tulud-kulud projektiga'!Z138-'3. Tulud-kulud projektita'!Z139</f>
        <v>0</v>
      </c>
      <c r="AA139" s="11">
        <f>'2. Tulud-kulud projektiga'!AA138-'3. Tulud-kulud projektita'!AA139</f>
        <v>0</v>
      </c>
      <c r="AB139" s="11">
        <f>'2. Tulud-kulud projektiga'!AB138-'3. Tulud-kulud projektita'!AB139</f>
        <v>0</v>
      </c>
      <c r="AC139" s="24"/>
      <c r="AD139" s="24"/>
      <c r="AE139" s="25"/>
    </row>
    <row r="140" spans="1:31" ht="16.5" customHeight="1" x14ac:dyDescent="0.25">
      <c r="A140" s="509"/>
      <c r="B140" s="98" t="str">
        <f>'2. Tulud-kulud projektiga'!B139</f>
        <v>Kulu 2</v>
      </c>
      <c r="C140" s="99" t="s">
        <v>3</v>
      </c>
      <c r="D140" s="11">
        <f>'2. Tulud-kulud projektiga'!D139-'3. Tulud-kulud projektita'!D140</f>
        <v>0</v>
      </c>
      <c r="E140" s="11">
        <f>'2. Tulud-kulud projektiga'!E139-'3. Tulud-kulud projektita'!E140</f>
        <v>0</v>
      </c>
      <c r="F140" s="11">
        <f>'2. Tulud-kulud projektiga'!F139-'3. Tulud-kulud projektita'!F140</f>
        <v>0</v>
      </c>
      <c r="G140" s="11">
        <f>'2. Tulud-kulud projektiga'!G139-'3. Tulud-kulud projektita'!G140</f>
        <v>0</v>
      </c>
      <c r="H140" s="11">
        <f>'2. Tulud-kulud projektiga'!H139-'3. Tulud-kulud projektita'!H140</f>
        <v>0</v>
      </c>
      <c r="I140" s="11">
        <f>'2. Tulud-kulud projektiga'!I139-'3. Tulud-kulud projektita'!I140</f>
        <v>0</v>
      </c>
      <c r="J140" s="11">
        <f>'2. Tulud-kulud projektiga'!J139-'3. Tulud-kulud projektita'!J140</f>
        <v>0</v>
      </c>
      <c r="K140" s="11">
        <f>'2. Tulud-kulud projektiga'!K139-'3. Tulud-kulud projektita'!K140</f>
        <v>0</v>
      </c>
      <c r="L140" s="11">
        <f>'2. Tulud-kulud projektiga'!L139-'3. Tulud-kulud projektita'!L140</f>
        <v>0</v>
      </c>
      <c r="M140" s="11">
        <f>'2. Tulud-kulud projektiga'!M139-'3. Tulud-kulud projektita'!M140</f>
        <v>0</v>
      </c>
      <c r="N140" s="11">
        <f>'2. Tulud-kulud projektiga'!N139-'3. Tulud-kulud projektita'!N140</f>
        <v>0</v>
      </c>
      <c r="O140" s="11">
        <f>'2. Tulud-kulud projektiga'!O139-'3. Tulud-kulud projektita'!O140</f>
        <v>0</v>
      </c>
      <c r="P140" s="11">
        <f>'2. Tulud-kulud projektiga'!P139-'3. Tulud-kulud projektita'!P140</f>
        <v>0</v>
      </c>
      <c r="Q140" s="11">
        <f>'2. Tulud-kulud projektiga'!Q139-'3. Tulud-kulud projektita'!Q140</f>
        <v>0</v>
      </c>
      <c r="R140" s="11">
        <f>'2. Tulud-kulud projektiga'!R139-'3. Tulud-kulud projektita'!R140</f>
        <v>0</v>
      </c>
      <c r="S140" s="11">
        <f>'2. Tulud-kulud projektiga'!S139-'3. Tulud-kulud projektita'!S140</f>
        <v>0</v>
      </c>
      <c r="T140" s="11">
        <f>'2. Tulud-kulud projektiga'!T139-'3. Tulud-kulud projektita'!T140</f>
        <v>0</v>
      </c>
      <c r="U140" s="11">
        <f>'2. Tulud-kulud projektiga'!U139-'3. Tulud-kulud projektita'!U140</f>
        <v>0</v>
      </c>
      <c r="V140" s="11">
        <f>'2. Tulud-kulud projektiga'!V139-'3. Tulud-kulud projektita'!V140</f>
        <v>0</v>
      </c>
      <c r="W140" s="11">
        <f>'2. Tulud-kulud projektiga'!W139-'3. Tulud-kulud projektita'!W140</f>
        <v>0</v>
      </c>
      <c r="X140" s="11">
        <f>'2. Tulud-kulud projektiga'!X139-'3. Tulud-kulud projektita'!X140</f>
        <v>0</v>
      </c>
      <c r="Y140" s="11">
        <f>'2. Tulud-kulud projektiga'!Y139-'3. Tulud-kulud projektita'!Y140</f>
        <v>0</v>
      </c>
      <c r="Z140" s="11">
        <f>'2. Tulud-kulud projektiga'!Z139-'3. Tulud-kulud projektita'!Z140</f>
        <v>0</v>
      </c>
      <c r="AA140" s="11">
        <f>'2. Tulud-kulud projektiga'!AA139-'3. Tulud-kulud projektita'!AA140</f>
        <v>0</v>
      </c>
      <c r="AB140" s="11">
        <f>'2. Tulud-kulud projektiga'!AB139-'3. Tulud-kulud projektita'!AB140</f>
        <v>0</v>
      </c>
      <c r="AC140" s="24"/>
      <c r="AD140" s="24"/>
      <c r="AE140" s="25"/>
    </row>
    <row r="141" spans="1:31" ht="16.5" customHeight="1" x14ac:dyDescent="0.25">
      <c r="A141" s="509"/>
      <c r="B141" s="98" t="str">
        <f>'2. Tulud-kulud projektiga'!B140</f>
        <v>Kulu 3</v>
      </c>
      <c r="C141" s="99" t="s">
        <v>3</v>
      </c>
      <c r="D141" s="11">
        <f>'2. Tulud-kulud projektiga'!D140-'3. Tulud-kulud projektita'!D141</f>
        <v>0</v>
      </c>
      <c r="E141" s="11">
        <f>'2. Tulud-kulud projektiga'!E140-'3. Tulud-kulud projektita'!E141</f>
        <v>0</v>
      </c>
      <c r="F141" s="11">
        <f>'2. Tulud-kulud projektiga'!F140-'3. Tulud-kulud projektita'!F141</f>
        <v>0</v>
      </c>
      <c r="G141" s="11">
        <f>'2. Tulud-kulud projektiga'!G140-'3. Tulud-kulud projektita'!G141</f>
        <v>0</v>
      </c>
      <c r="H141" s="11">
        <f>'2. Tulud-kulud projektiga'!H140-'3. Tulud-kulud projektita'!H141</f>
        <v>0</v>
      </c>
      <c r="I141" s="11">
        <f>'2. Tulud-kulud projektiga'!I140-'3. Tulud-kulud projektita'!I141</f>
        <v>0</v>
      </c>
      <c r="J141" s="11">
        <f>'2. Tulud-kulud projektiga'!J140-'3. Tulud-kulud projektita'!J141</f>
        <v>0</v>
      </c>
      <c r="K141" s="11">
        <f>'2. Tulud-kulud projektiga'!K140-'3. Tulud-kulud projektita'!K141</f>
        <v>0</v>
      </c>
      <c r="L141" s="11">
        <f>'2. Tulud-kulud projektiga'!L140-'3. Tulud-kulud projektita'!L141</f>
        <v>0</v>
      </c>
      <c r="M141" s="11">
        <f>'2. Tulud-kulud projektiga'!M140-'3. Tulud-kulud projektita'!M141</f>
        <v>0</v>
      </c>
      <c r="N141" s="11">
        <f>'2. Tulud-kulud projektiga'!N140-'3. Tulud-kulud projektita'!N141</f>
        <v>0</v>
      </c>
      <c r="O141" s="11">
        <f>'2. Tulud-kulud projektiga'!O140-'3. Tulud-kulud projektita'!O141</f>
        <v>0</v>
      </c>
      <c r="P141" s="11">
        <f>'2. Tulud-kulud projektiga'!P140-'3. Tulud-kulud projektita'!P141</f>
        <v>0</v>
      </c>
      <c r="Q141" s="11">
        <f>'2. Tulud-kulud projektiga'!Q140-'3. Tulud-kulud projektita'!Q141</f>
        <v>0</v>
      </c>
      <c r="R141" s="11">
        <f>'2. Tulud-kulud projektiga'!R140-'3. Tulud-kulud projektita'!R141</f>
        <v>0</v>
      </c>
      <c r="S141" s="11">
        <f>'2. Tulud-kulud projektiga'!S140-'3. Tulud-kulud projektita'!S141</f>
        <v>0</v>
      </c>
      <c r="T141" s="11">
        <f>'2. Tulud-kulud projektiga'!T140-'3. Tulud-kulud projektita'!T141</f>
        <v>0</v>
      </c>
      <c r="U141" s="11">
        <f>'2. Tulud-kulud projektiga'!U140-'3. Tulud-kulud projektita'!U141</f>
        <v>0</v>
      </c>
      <c r="V141" s="11">
        <f>'2. Tulud-kulud projektiga'!V140-'3. Tulud-kulud projektita'!V141</f>
        <v>0</v>
      </c>
      <c r="W141" s="11">
        <f>'2. Tulud-kulud projektiga'!W140-'3. Tulud-kulud projektita'!W141</f>
        <v>0</v>
      </c>
      <c r="X141" s="11">
        <f>'2. Tulud-kulud projektiga'!X140-'3. Tulud-kulud projektita'!X141</f>
        <v>0</v>
      </c>
      <c r="Y141" s="11">
        <f>'2. Tulud-kulud projektiga'!Y140-'3. Tulud-kulud projektita'!Y141</f>
        <v>0</v>
      </c>
      <c r="Z141" s="11">
        <f>'2. Tulud-kulud projektiga'!Z140-'3. Tulud-kulud projektita'!Z141</f>
        <v>0</v>
      </c>
      <c r="AA141" s="11">
        <f>'2. Tulud-kulud projektiga'!AA140-'3. Tulud-kulud projektita'!AA141</f>
        <v>0</v>
      </c>
      <c r="AB141" s="11">
        <f>'2. Tulud-kulud projektiga'!AB140-'3. Tulud-kulud projektita'!AB141</f>
        <v>0</v>
      </c>
      <c r="AC141" s="24"/>
      <c r="AD141" s="24"/>
      <c r="AE141" s="25"/>
    </row>
    <row r="142" spans="1:31" ht="16.5" customHeight="1" x14ac:dyDescent="0.25">
      <c r="A142" s="509"/>
      <c r="B142" s="98" t="str">
        <f>'2. Tulud-kulud projektiga'!B141</f>
        <v>Kulu 4</v>
      </c>
      <c r="C142" s="99" t="s">
        <v>3</v>
      </c>
      <c r="D142" s="11">
        <f>'2. Tulud-kulud projektiga'!D141-'3. Tulud-kulud projektita'!D142</f>
        <v>0</v>
      </c>
      <c r="E142" s="11">
        <f>'2. Tulud-kulud projektiga'!E141-'3. Tulud-kulud projektita'!E142</f>
        <v>0</v>
      </c>
      <c r="F142" s="11">
        <f>'2. Tulud-kulud projektiga'!F141-'3. Tulud-kulud projektita'!F142</f>
        <v>0</v>
      </c>
      <c r="G142" s="11">
        <f>'2. Tulud-kulud projektiga'!G141-'3. Tulud-kulud projektita'!G142</f>
        <v>0</v>
      </c>
      <c r="H142" s="11">
        <f>'2. Tulud-kulud projektiga'!H141-'3. Tulud-kulud projektita'!H142</f>
        <v>0</v>
      </c>
      <c r="I142" s="11">
        <f>'2. Tulud-kulud projektiga'!I141-'3. Tulud-kulud projektita'!I142</f>
        <v>0</v>
      </c>
      <c r="J142" s="11">
        <f>'2. Tulud-kulud projektiga'!J141-'3. Tulud-kulud projektita'!J142</f>
        <v>0</v>
      </c>
      <c r="K142" s="11">
        <f>'2. Tulud-kulud projektiga'!K141-'3. Tulud-kulud projektita'!K142</f>
        <v>0</v>
      </c>
      <c r="L142" s="11">
        <f>'2. Tulud-kulud projektiga'!L141-'3. Tulud-kulud projektita'!L142</f>
        <v>0</v>
      </c>
      <c r="M142" s="11">
        <f>'2. Tulud-kulud projektiga'!M141-'3. Tulud-kulud projektita'!M142</f>
        <v>0</v>
      </c>
      <c r="N142" s="11">
        <f>'2. Tulud-kulud projektiga'!N141-'3. Tulud-kulud projektita'!N142</f>
        <v>0</v>
      </c>
      <c r="O142" s="11">
        <f>'2. Tulud-kulud projektiga'!O141-'3. Tulud-kulud projektita'!O142</f>
        <v>0</v>
      </c>
      <c r="P142" s="11">
        <f>'2. Tulud-kulud projektiga'!P141-'3. Tulud-kulud projektita'!P142</f>
        <v>0</v>
      </c>
      <c r="Q142" s="11">
        <f>'2. Tulud-kulud projektiga'!Q141-'3. Tulud-kulud projektita'!Q142</f>
        <v>0</v>
      </c>
      <c r="R142" s="11">
        <f>'2. Tulud-kulud projektiga'!R141-'3. Tulud-kulud projektita'!R142</f>
        <v>0</v>
      </c>
      <c r="S142" s="11">
        <f>'2. Tulud-kulud projektiga'!S141-'3. Tulud-kulud projektita'!S142</f>
        <v>0</v>
      </c>
      <c r="T142" s="11">
        <f>'2. Tulud-kulud projektiga'!T141-'3. Tulud-kulud projektita'!T142</f>
        <v>0</v>
      </c>
      <c r="U142" s="11">
        <f>'2. Tulud-kulud projektiga'!U141-'3. Tulud-kulud projektita'!U142</f>
        <v>0</v>
      </c>
      <c r="V142" s="11">
        <f>'2. Tulud-kulud projektiga'!V141-'3. Tulud-kulud projektita'!V142</f>
        <v>0</v>
      </c>
      <c r="W142" s="11">
        <f>'2. Tulud-kulud projektiga'!W141-'3. Tulud-kulud projektita'!W142</f>
        <v>0</v>
      </c>
      <c r="X142" s="11">
        <f>'2. Tulud-kulud projektiga'!X141-'3. Tulud-kulud projektita'!X142</f>
        <v>0</v>
      </c>
      <c r="Y142" s="11">
        <f>'2. Tulud-kulud projektiga'!Y141-'3. Tulud-kulud projektita'!Y142</f>
        <v>0</v>
      </c>
      <c r="Z142" s="11">
        <f>'2. Tulud-kulud projektiga'!Z141-'3. Tulud-kulud projektita'!Z142</f>
        <v>0</v>
      </c>
      <c r="AA142" s="11">
        <f>'2. Tulud-kulud projektiga'!AA141-'3. Tulud-kulud projektita'!AA142</f>
        <v>0</v>
      </c>
      <c r="AB142" s="11">
        <f>'2. Tulud-kulud projektiga'!AB141-'3. Tulud-kulud projektita'!AB142</f>
        <v>0</v>
      </c>
      <c r="AC142" s="24"/>
      <c r="AD142" s="24"/>
      <c r="AE142" s="25"/>
    </row>
    <row r="143" spans="1:31" ht="16.5" customHeight="1" x14ac:dyDescent="0.25">
      <c r="A143" s="509"/>
      <c r="B143" s="98" t="str">
        <f>'2. Tulud-kulud projektiga'!B142</f>
        <v>Kulu 5</v>
      </c>
      <c r="C143" s="99" t="s">
        <v>3</v>
      </c>
      <c r="D143" s="11">
        <f>'2. Tulud-kulud projektiga'!D142-'3. Tulud-kulud projektita'!D143</f>
        <v>0</v>
      </c>
      <c r="E143" s="11">
        <f>'2. Tulud-kulud projektiga'!E142-'3. Tulud-kulud projektita'!E143</f>
        <v>0</v>
      </c>
      <c r="F143" s="11">
        <f>'2. Tulud-kulud projektiga'!F142-'3. Tulud-kulud projektita'!F143</f>
        <v>0</v>
      </c>
      <c r="G143" s="11">
        <f>'2. Tulud-kulud projektiga'!G142-'3. Tulud-kulud projektita'!G143</f>
        <v>0</v>
      </c>
      <c r="H143" s="11">
        <f>'2. Tulud-kulud projektiga'!H142-'3. Tulud-kulud projektita'!H143</f>
        <v>0</v>
      </c>
      <c r="I143" s="11">
        <f>'2. Tulud-kulud projektiga'!I142-'3. Tulud-kulud projektita'!I143</f>
        <v>0</v>
      </c>
      <c r="J143" s="11">
        <f>'2. Tulud-kulud projektiga'!J142-'3. Tulud-kulud projektita'!J143</f>
        <v>0</v>
      </c>
      <c r="K143" s="11">
        <f>'2. Tulud-kulud projektiga'!K142-'3. Tulud-kulud projektita'!K143</f>
        <v>0</v>
      </c>
      <c r="L143" s="11">
        <f>'2. Tulud-kulud projektiga'!L142-'3. Tulud-kulud projektita'!L143</f>
        <v>0</v>
      </c>
      <c r="M143" s="11">
        <f>'2. Tulud-kulud projektiga'!M142-'3. Tulud-kulud projektita'!M143</f>
        <v>0</v>
      </c>
      <c r="N143" s="11">
        <f>'2. Tulud-kulud projektiga'!N142-'3. Tulud-kulud projektita'!N143</f>
        <v>0</v>
      </c>
      <c r="O143" s="11">
        <f>'2. Tulud-kulud projektiga'!O142-'3. Tulud-kulud projektita'!O143</f>
        <v>0</v>
      </c>
      <c r="P143" s="11">
        <f>'2. Tulud-kulud projektiga'!P142-'3. Tulud-kulud projektita'!P143</f>
        <v>0</v>
      </c>
      <c r="Q143" s="11">
        <f>'2. Tulud-kulud projektiga'!Q142-'3. Tulud-kulud projektita'!Q143</f>
        <v>0</v>
      </c>
      <c r="R143" s="11">
        <f>'2. Tulud-kulud projektiga'!R142-'3. Tulud-kulud projektita'!R143</f>
        <v>0</v>
      </c>
      <c r="S143" s="11">
        <f>'2. Tulud-kulud projektiga'!S142-'3. Tulud-kulud projektita'!S143</f>
        <v>0</v>
      </c>
      <c r="T143" s="11">
        <f>'2. Tulud-kulud projektiga'!T142-'3. Tulud-kulud projektita'!T143</f>
        <v>0</v>
      </c>
      <c r="U143" s="11">
        <f>'2. Tulud-kulud projektiga'!U142-'3. Tulud-kulud projektita'!U143</f>
        <v>0</v>
      </c>
      <c r="V143" s="11">
        <f>'2. Tulud-kulud projektiga'!V142-'3. Tulud-kulud projektita'!V143</f>
        <v>0</v>
      </c>
      <c r="W143" s="11">
        <f>'2. Tulud-kulud projektiga'!W142-'3. Tulud-kulud projektita'!W143</f>
        <v>0</v>
      </c>
      <c r="X143" s="11">
        <f>'2. Tulud-kulud projektiga'!X142-'3. Tulud-kulud projektita'!X143</f>
        <v>0</v>
      </c>
      <c r="Y143" s="11">
        <f>'2. Tulud-kulud projektiga'!Y142-'3. Tulud-kulud projektita'!Y143</f>
        <v>0</v>
      </c>
      <c r="Z143" s="11">
        <f>'2. Tulud-kulud projektiga'!Z142-'3. Tulud-kulud projektita'!Z143</f>
        <v>0</v>
      </c>
      <c r="AA143" s="11">
        <f>'2. Tulud-kulud projektiga'!AA142-'3. Tulud-kulud projektita'!AA143</f>
        <v>0</v>
      </c>
      <c r="AB143" s="11">
        <f>'2. Tulud-kulud projektiga'!AB142-'3. Tulud-kulud projektita'!AB143</f>
        <v>0</v>
      </c>
      <c r="AC143" s="24"/>
      <c r="AD143" s="24"/>
      <c r="AE143" s="25"/>
    </row>
    <row r="144" spans="1:31" ht="16.5" hidden="1" customHeight="1" outlineLevel="1" x14ac:dyDescent="0.25">
      <c r="A144" s="509"/>
      <c r="B144" s="98" t="str">
        <f>'2. Tulud-kulud projektiga'!B143</f>
        <v>Kulu 6</v>
      </c>
      <c r="C144" s="99" t="s">
        <v>3</v>
      </c>
      <c r="D144" s="11">
        <f>'2. Tulud-kulud projektiga'!D143-'3. Tulud-kulud projektita'!D144</f>
        <v>0</v>
      </c>
      <c r="E144" s="11">
        <f>'2. Tulud-kulud projektiga'!E143-'3. Tulud-kulud projektita'!E144</f>
        <v>0</v>
      </c>
      <c r="F144" s="11">
        <f>'2. Tulud-kulud projektiga'!F143-'3. Tulud-kulud projektita'!F144</f>
        <v>0</v>
      </c>
      <c r="G144" s="11">
        <f>'2. Tulud-kulud projektiga'!G143-'3. Tulud-kulud projektita'!G144</f>
        <v>0</v>
      </c>
      <c r="H144" s="11">
        <f>'2. Tulud-kulud projektiga'!H143-'3. Tulud-kulud projektita'!H144</f>
        <v>0</v>
      </c>
      <c r="I144" s="11">
        <f>'2. Tulud-kulud projektiga'!I143-'3. Tulud-kulud projektita'!I144</f>
        <v>0</v>
      </c>
      <c r="J144" s="11">
        <f>'2. Tulud-kulud projektiga'!J143-'3. Tulud-kulud projektita'!J144</f>
        <v>0</v>
      </c>
      <c r="K144" s="11">
        <f>'2. Tulud-kulud projektiga'!K143-'3. Tulud-kulud projektita'!K144</f>
        <v>0</v>
      </c>
      <c r="L144" s="11">
        <f>'2. Tulud-kulud projektiga'!L143-'3. Tulud-kulud projektita'!L144</f>
        <v>0</v>
      </c>
      <c r="M144" s="11">
        <f>'2. Tulud-kulud projektiga'!M143-'3. Tulud-kulud projektita'!M144</f>
        <v>0</v>
      </c>
      <c r="N144" s="11">
        <f>'2. Tulud-kulud projektiga'!N143-'3. Tulud-kulud projektita'!N144</f>
        <v>0</v>
      </c>
      <c r="O144" s="11">
        <f>'2. Tulud-kulud projektiga'!O143-'3. Tulud-kulud projektita'!O144</f>
        <v>0</v>
      </c>
      <c r="P144" s="11">
        <f>'2. Tulud-kulud projektiga'!P143-'3. Tulud-kulud projektita'!P144</f>
        <v>0</v>
      </c>
      <c r="Q144" s="11">
        <f>'2. Tulud-kulud projektiga'!Q143-'3. Tulud-kulud projektita'!Q144</f>
        <v>0</v>
      </c>
      <c r="R144" s="11">
        <f>'2. Tulud-kulud projektiga'!R143-'3. Tulud-kulud projektita'!R144</f>
        <v>0</v>
      </c>
      <c r="S144" s="11">
        <f>'2. Tulud-kulud projektiga'!S143-'3. Tulud-kulud projektita'!S144</f>
        <v>0</v>
      </c>
      <c r="T144" s="11">
        <f>'2. Tulud-kulud projektiga'!T143-'3. Tulud-kulud projektita'!T144</f>
        <v>0</v>
      </c>
      <c r="U144" s="11">
        <f>'2. Tulud-kulud projektiga'!U143-'3. Tulud-kulud projektita'!U144</f>
        <v>0</v>
      </c>
      <c r="V144" s="11">
        <f>'2. Tulud-kulud projektiga'!V143-'3. Tulud-kulud projektita'!V144</f>
        <v>0</v>
      </c>
      <c r="W144" s="11">
        <f>'2. Tulud-kulud projektiga'!W143-'3. Tulud-kulud projektita'!W144</f>
        <v>0</v>
      </c>
      <c r="X144" s="11">
        <f>'2. Tulud-kulud projektiga'!X143-'3. Tulud-kulud projektita'!X144</f>
        <v>0</v>
      </c>
      <c r="Y144" s="11">
        <f>'2. Tulud-kulud projektiga'!Y143-'3. Tulud-kulud projektita'!Y144</f>
        <v>0</v>
      </c>
      <c r="Z144" s="11">
        <f>'2. Tulud-kulud projektiga'!Z143-'3. Tulud-kulud projektita'!Z144</f>
        <v>0</v>
      </c>
      <c r="AA144" s="11">
        <f>'2. Tulud-kulud projektiga'!AA143-'3. Tulud-kulud projektita'!AA144</f>
        <v>0</v>
      </c>
      <c r="AB144" s="11">
        <f>'2. Tulud-kulud projektiga'!AB143-'3. Tulud-kulud projektita'!AB144</f>
        <v>0</v>
      </c>
      <c r="AC144" s="24"/>
      <c r="AD144" s="24"/>
      <c r="AE144" s="25"/>
    </row>
    <row r="145" spans="1:31" ht="16.5" hidden="1" customHeight="1" outlineLevel="1" x14ac:dyDescent="0.25">
      <c r="A145" s="509"/>
      <c r="B145" s="98" t="str">
        <f>'2. Tulud-kulud projektiga'!B144</f>
        <v>Kulu 7</v>
      </c>
      <c r="C145" s="99" t="s">
        <v>3</v>
      </c>
      <c r="D145" s="11">
        <f>'2. Tulud-kulud projektiga'!D144-'3. Tulud-kulud projektita'!D145</f>
        <v>0</v>
      </c>
      <c r="E145" s="11">
        <f>'2. Tulud-kulud projektiga'!E144-'3. Tulud-kulud projektita'!E145</f>
        <v>0</v>
      </c>
      <c r="F145" s="11">
        <f>'2. Tulud-kulud projektiga'!F144-'3. Tulud-kulud projektita'!F145</f>
        <v>0</v>
      </c>
      <c r="G145" s="11">
        <f>'2. Tulud-kulud projektiga'!G144-'3. Tulud-kulud projektita'!G145</f>
        <v>0</v>
      </c>
      <c r="H145" s="11">
        <f>'2. Tulud-kulud projektiga'!H144-'3. Tulud-kulud projektita'!H145</f>
        <v>0</v>
      </c>
      <c r="I145" s="11">
        <f>'2. Tulud-kulud projektiga'!I144-'3. Tulud-kulud projektita'!I145</f>
        <v>0</v>
      </c>
      <c r="J145" s="11">
        <f>'2. Tulud-kulud projektiga'!J144-'3. Tulud-kulud projektita'!J145</f>
        <v>0</v>
      </c>
      <c r="K145" s="11">
        <f>'2. Tulud-kulud projektiga'!K144-'3. Tulud-kulud projektita'!K145</f>
        <v>0</v>
      </c>
      <c r="L145" s="11">
        <f>'2. Tulud-kulud projektiga'!L144-'3. Tulud-kulud projektita'!L145</f>
        <v>0</v>
      </c>
      <c r="M145" s="11">
        <f>'2. Tulud-kulud projektiga'!M144-'3. Tulud-kulud projektita'!M145</f>
        <v>0</v>
      </c>
      <c r="N145" s="11">
        <f>'2. Tulud-kulud projektiga'!N144-'3. Tulud-kulud projektita'!N145</f>
        <v>0</v>
      </c>
      <c r="O145" s="11">
        <f>'2. Tulud-kulud projektiga'!O144-'3. Tulud-kulud projektita'!O145</f>
        <v>0</v>
      </c>
      <c r="P145" s="11">
        <f>'2. Tulud-kulud projektiga'!P144-'3. Tulud-kulud projektita'!P145</f>
        <v>0</v>
      </c>
      <c r="Q145" s="11">
        <f>'2. Tulud-kulud projektiga'!Q144-'3. Tulud-kulud projektita'!Q145</f>
        <v>0</v>
      </c>
      <c r="R145" s="11">
        <f>'2. Tulud-kulud projektiga'!R144-'3. Tulud-kulud projektita'!R145</f>
        <v>0</v>
      </c>
      <c r="S145" s="11">
        <f>'2. Tulud-kulud projektiga'!S144-'3. Tulud-kulud projektita'!S145</f>
        <v>0</v>
      </c>
      <c r="T145" s="11">
        <f>'2. Tulud-kulud projektiga'!T144-'3. Tulud-kulud projektita'!T145</f>
        <v>0</v>
      </c>
      <c r="U145" s="11">
        <f>'2. Tulud-kulud projektiga'!U144-'3. Tulud-kulud projektita'!U145</f>
        <v>0</v>
      </c>
      <c r="V145" s="11">
        <f>'2. Tulud-kulud projektiga'!V144-'3. Tulud-kulud projektita'!V145</f>
        <v>0</v>
      </c>
      <c r="W145" s="11">
        <f>'2. Tulud-kulud projektiga'!W144-'3. Tulud-kulud projektita'!W145</f>
        <v>0</v>
      </c>
      <c r="X145" s="11">
        <f>'2. Tulud-kulud projektiga'!X144-'3. Tulud-kulud projektita'!X145</f>
        <v>0</v>
      </c>
      <c r="Y145" s="11">
        <f>'2. Tulud-kulud projektiga'!Y144-'3. Tulud-kulud projektita'!Y145</f>
        <v>0</v>
      </c>
      <c r="Z145" s="11">
        <f>'2. Tulud-kulud projektiga'!Z144-'3. Tulud-kulud projektita'!Z145</f>
        <v>0</v>
      </c>
      <c r="AA145" s="11">
        <f>'2. Tulud-kulud projektiga'!AA144-'3. Tulud-kulud projektita'!AA145</f>
        <v>0</v>
      </c>
      <c r="AB145" s="11">
        <f>'2. Tulud-kulud projektiga'!AB144-'3. Tulud-kulud projektita'!AB145</f>
        <v>0</v>
      </c>
      <c r="AC145" s="24"/>
      <c r="AD145" s="24"/>
      <c r="AE145" s="25"/>
    </row>
    <row r="146" spans="1:31" ht="16.5" hidden="1" customHeight="1" outlineLevel="1" x14ac:dyDescent="0.25">
      <c r="A146" s="509"/>
      <c r="B146" s="98" t="str">
        <f>'2. Tulud-kulud projektiga'!B145</f>
        <v>Kulu 8</v>
      </c>
      <c r="C146" s="99" t="s">
        <v>3</v>
      </c>
      <c r="D146" s="11">
        <f>'2. Tulud-kulud projektiga'!D145-'3. Tulud-kulud projektita'!D146</f>
        <v>0</v>
      </c>
      <c r="E146" s="11">
        <f>'2. Tulud-kulud projektiga'!E145-'3. Tulud-kulud projektita'!E146</f>
        <v>0</v>
      </c>
      <c r="F146" s="11">
        <f>'2. Tulud-kulud projektiga'!F145-'3. Tulud-kulud projektita'!F146</f>
        <v>0</v>
      </c>
      <c r="G146" s="11">
        <f>'2. Tulud-kulud projektiga'!G145-'3. Tulud-kulud projektita'!G146</f>
        <v>0</v>
      </c>
      <c r="H146" s="11">
        <f>'2. Tulud-kulud projektiga'!H145-'3. Tulud-kulud projektita'!H146</f>
        <v>0</v>
      </c>
      <c r="I146" s="11">
        <f>'2. Tulud-kulud projektiga'!I145-'3. Tulud-kulud projektita'!I146</f>
        <v>0</v>
      </c>
      <c r="J146" s="11">
        <f>'2. Tulud-kulud projektiga'!J145-'3. Tulud-kulud projektita'!J146</f>
        <v>0</v>
      </c>
      <c r="K146" s="11">
        <f>'2. Tulud-kulud projektiga'!K145-'3. Tulud-kulud projektita'!K146</f>
        <v>0</v>
      </c>
      <c r="L146" s="11">
        <f>'2. Tulud-kulud projektiga'!L145-'3. Tulud-kulud projektita'!L146</f>
        <v>0</v>
      </c>
      <c r="M146" s="11">
        <f>'2. Tulud-kulud projektiga'!M145-'3. Tulud-kulud projektita'!M146</f>
        <v>0</v>
      </c>
      <c r="N146" s="11">
        <f>'2. Tulud-kulud projektiga'!N145-'3. Tulud-kulud projektita'!N146</f>
        <v>0</v>
      </c>
      <c r="O146" s="11">
        <f>'2. Tulud-kulud projektiga'!O145-'3. Tulud-kulud projektita'!O146</f>
        <v>0</v>
      </c>
      <c r="P146" s="11">
        <f>'2. Tulud-kulud projektiga'!P145-'3. Tulud-kulud projektita'!P146</f>
        <v>0</v>
      </c>
      <c r="Q146" s="11">
        <f>'2. Tulud-kulud projektiga'!Q145-'3. Tulud-kulud projektita'!Q146</f>
        <v>0</v>
      </c>
      <c r="R146" s="11">
        <f>'2. Tulud-kulud projektiga'!R145-'3. Tulud-kulud projektita'!R146</f>
        <v>0</v>
      </c>
      <c r="S146" s="11">
        <f>'2. Tulud-kulud projektiga'!S145-'3. Tulud-kulud projektita'!S146</f>
        <v>0</v>
      </c>
      <c r="T146" s="11">
        <f>'2. Tulud-kulud projektiga'!T145-'3. Tulud-kulud projektita'!T146</f>
        <v>0</v>
      </c>
      <c r="U146" s="11">
        <f>'2. Tulud-kulud projektiga'!U145-'3. Tulud-kulud projektita'!U146</f>
        <v>0</v>
      </c>
      <c r="V146" s="11">
        <f>'2. Tulud-kulud projektiga'!V145-'3. Tulud-kulud projektita'!V146</f>
        <v>0</v>
      </c>
      <c r="W146" s="11">
        <f>'2. Tulud-kulud projektiga'!W145-'3. Tulud-kulud projektita'!W146</f>
        <v>0</v>
      </c>
      <c r="X146" s="11">
        <f>'2. Tulud-kulud projektiga'!X145-'3. Tulud-kulud projektita'!X146</f>
        <v>0</v>
      </c>
      <c r="Y146" s="11">
        <f>'2. Tulud-kulud projektiga'!Y145-'3. Tulud-kulud projektita'!Y146</f>
        <v>0</v>
      </c>
      <c r="Z146" s="11">
        <f>'2. Tulud-kulud projektiga'!Z145-'3. Tulud-kulud projektita'!Z146</f>
        <v>0</v>
      </c>
      <c r="AA146" s="11">
        <f>'2. Tulud-kulud projektiga'!AA145-'3. Tulud-kulud projektita'!AA146</f>
        <v>0</v>
      </c>
      <c r="AB146" s="11">
        <f>'2. Tulud-kulud projektiga'!AB145-'3. Tulud-kulud projektita'!AB146</f>
        <v>0</v>
      </c>
      <c r="AC146" s="24"/>
      <c r="AD146" s="24"/>
      <c r="AE146" s="25"/>
    </row>
    <row r="147" spans="1:31" ht="16.5" hidden="1" customHeight="1" outlineLevel="1" x14ac:dyDescent="0.25">
      <c r="A147" s="509"/>
      <c r="B147" s="98" t="str">
        <f>'2. Tulud-kulud projektiga'!B146</f>
        <v>Kulu 9</v>
      </c>
      <c r="C147" s="99" t="s">
        <v>3</v>
      </c>
      <c r="D147" s="11">
        <f>'2. Tulud-kulud projektiga'!D146-'3. Tulud-kulud projektita'!D147</f>
        <v>0</v>
      </c>
      <c r="E147" s="11">
        <f>'2. Tulud-kulud projektiga'!E146-'3. Tulud-kulud projektita'!E147</f>
        <v>0</v>
      </c>
      <c r="F147" s="11">
        <f>'2. Tulud-kulud projektiga'!F146-'3. Tulud-kulud projektita'!F147</f>
        <v>0</v>
      </c>
      <c r="G147" s="11">
        <f>'2. Tulud-kulud projektiga'!G146-'3. Tulud-kulud projektita'!G147</f>
        <v>0</v>
      </c>
      <c r="H147" s="11">
        <f>'2. Tulud-kulud projektiga'!H146-'3. Tulud-kulud projektita'!H147</f>
        <v>0</v>
      </c>
      <c r="I147" s="11">
        <f>'2. Tulud-kulud projektiga'!I146-'3. Tulud-kulud projektita'!I147</f>
        <v>0</v>
      </c>
      <c r="J147" s="11">
        <f>'2. Tulud-kulud projektiga'!J146-'3. Tulud-kulud projektita'!J147</f>
        <v>0</v>
      </c>
      <c r="K147" s="11">
        <f>'2. Tulud-kulud projektiga'!K146-'3. Tulud-kulud projektita'!K147</f>
        <v>0</v>
      </c>
      <c r="L147" s="11">
        <f>'2. Tulud-kulud projektiga'!L146-'3. Tulud-kulud projektita'!L147</f>
        <v>0</v>
      </c>
      <c r="M147" s="11">
        <f>'2. Tulud-kulud projektiga'!M146-'3. Tulud-kulud projektita'!M147</f>
        <v>0</v>
      </c>
      <c r="N147" s="11">
        <f>'2. Tulud-kulud projektiga'!N146-'3. Tulud-kulud projektita'!N147</f>
        <v>0</v>
      </c>
      <c r="O147" s="11">
        <f>'2. Tulud-kulud projektiga'!O146-'3. Tulud-kulud projektita'!O147</f>
        <v>0</v>
      </c>
      <c r="P147" s="11">
        <f>'2. Tulud-kulud projektiga'!P146-'3. Tulud-kulud projektita'!P147</f>
        <v>0</v>
      </c>
      <c r="Q147" s="11">
        <f>'2. Tulud-kulud projektiga'!Q146-'3. Tulud-kulud projektita'!Q147</f>
        <v>0</v>
      </c>
      <c r="R147" s="11">
        <f>'2. Tulud-kulud projektiga'!R146-'3. Tulud-kulud projektita'!R147</f>
        <v>0</v>
      </c>
      <c r="S147" s="11">
        <f>'2. Tulud-kulud projektiga'!S146-'3. Tulud-kulud projektita'!S147</f>
        <v>0</v>
      </c>
      <c r="T147" s="11">
        <f>'2. Tulud-kulud projektiga'!T146-'3. Tulud-kulud projektita'!T147</f>
        <v>0</v>
      </c>
      <c r="U147" s="11">
        <f>'2. Tulud-kulud projektiga'!U146-'3. Tulud-kulud projektita'!U147</f>
        <v>0</v>
      </c>
      <c r="V147" s="11">
        <f>'2. Tulud-kulud projektiga'!V146-'3. Tulud-kulud projektita'!V147</f>
        <v>0</v>
      </c>
      <c r="W147" s="11">
        <f>'2. Tulud-kulud projektiga'!W146-'3. Tulud-kulud projektita'!W147</f>
        <v>0</v>
      </c>
      <c r="X147" s="11">
        <f>'2. Tulud-kulud projektiga'!X146-'3. Tulud-kulud projektita'!X147</f>
        <v>0</v>
      </c>
      <c r="Y147" s="11">
        <f>'2. Tulud-kulud projektiga'!Y146-'3. Tulud-kulud projektita'!Y147</f>
        <v>0</v>
      </c>
      <c r="Z147" s="11">
        <f>'2. Tulud-kulud projektiga'!Z146-'3. Tulud-kulud projektita'!Z147</f>
        <v>0</v>
      </c>
      <c r="AA147" s="11">
        <f>'2. Tulud-kulud projektiga'!AA146-'3. Tulud-kulud projektita'!AA147</f>
        <v>0</v>
      </c>
      <c r="AB147" s="11">
        <f>'2. Tulud-kulud projektiga'!AB146-'3. Tulud-kulud projektita'!AB147</f>
        <v>0</v>
      </c>
      <c r="AC147" s="24"/>
      <c r="AD147" s="24"/>
      <c r="AE147" s="25"/>
    </row>
    <row r="148" spans="1:31" ht="16.5" hidden="1" customHeight="1" outlineLevel="1" x14ac:dyDescent="0.25">
      <c r="A148" s="510"/>
      <c r="B148" s="98" t="str">
        <f>'2. Tulud-kulud projektiga'!B147</f>
        <v>Kulu 10</v>
      </c>
      <c r="C148" s="99" t="s">
        <v>3</v>
      </c>
      <c r="D148" s="11">
        <f>'2. Tulud-kulud projektiga'!D147-'3. Tulud-kulud projektita'!D148</f>
        <v>0</v>
      </c>
      <c r="E148" s="11">
        <f>'2. Tulud-kulud projektiga'!E147-'3. Tulud-kulud projektita'!E148</f>
        <v>0</v>
      </c>
      <c r="F148" s="11">
        <f>'2. Tulud-kulud projektiga'!F147-'3. Tulud-kulud projektita'!F148</f>
        <v>0</v>
      </c>
      <c r="G148" s="11">
        <f>'2. Tulud-kulud projektiga'!G147-'3. Tulud-kulud projektita'!G148</f>
        <v>0</v>
      </c>
      <c r="H148" s="11">
        <f>'2. Tulud-kulud projektiga'!H147-'3. Tulud-kulud projektita'!H148</f>
        <v>0</v>
      </c>
      <c r="I148" s="11">
        <f>'2. Tulud-kulud projektiga'!I147-'3. Tulud-kulud projektita'!I148</f>
        <v>0</v>
      </c>
      <c r="J148" s="11">
        <f>'2. Tulud-kulud projektiga'!J147-'3. Tulud-kulud projektita'!J148</f>
        <v>0</v>
      </c>
      <c r="K148" s="11">
        <f>'2. Tulud-kulud projektiga'!K147-'3. Tulud-kulud projektita'!K148</f>
        <v>0</v>
      </c>
      <c r="L148" s="11">
        <f>'2. Tulud-kulud projektiga'!L147-'3. Tulud-kulud projektita'!L148</f>
        <v>0</v>
      </c>
      <c r="M148" s="11">
        <f>'2. Tulud-kulud projektiga'!M147-'3. Tulud-kulud projektita'!M148</f>
        <v>0</v>
      </c>
      <c r="N148" s="11">
        <f>'2. Tulud-kulud projektiga'!N147-'3. Tulud-kulud projektita'!N148</f>
        <v>0</v>
      </c>
      <c r="O148" s="11">
        <f>'2. Tulud-kulud projektiga'!O147-'3. Tulud-kulud projektita'!O148</f>
        <v>0</v>
      </c>
      <c r="P148" s="11">
        <f>'2. Tulud-kulud projektiga'!P147-'3. Tulud-kulud projektita'!P148</f>
        <v>0</v>
      </c>
      <c r="Q148" s="11">
        <f>'2. Tulud-kulud projektiga'!Q147-'3. Tulud-kulud projektita'!Q148</f>
        <v>0</v>
      </c>
      <c r="R148" s="11">
        <f>'2. Tulud-kulud projektiga'!R147-'3. Tulud-kulud projektita'!R148</f>
        <v>0</v>
      </c>
      <c r="S148" s="11">
        <f>'2. Tulud-kulud projektiga'!S147-'3. Tulud-kulud projektita'!S148</f>
        <v>0</v>
      </c>
      <c r="T148" s="11">
        <f>'2. Tulud-kulud projektiga'!T147-'3. Tulud-kulud projektita'!T148</f>
        <v>0</v>
      </c>
      <c r="U148" s="11">
        <f>'2. Tulud-kulud projektiga'!U147-'3. Tulud-kulud projektita'!U148</f>
        <v>0</v>
      </c>
      <c r="V148" s="11">
        <f>'2. Tulud-kulud projektiga'!V147-'3. Tulud-kulud projektita'!V148</f>
        <v>0</v>
      </c>
      <c r="W148" s="11">
        <f>'2. Tulud-kulud projektiga'!W147-'3. Tulud-kulud projektita'!W148</f>
        <v>0</v>
      </c>
      <c r="X148" s="11">
        <f>'2. Tulud-kulud projektiga'!X147-'3. Tulud-kulud projektita'!X148</f>
        <v>0</v>
      </c>
      <c r="Y148" s="11">
        <f>'2. Tulud-kulud projektiga'!Y147-'3. Tulud-kulud projektita'!Y148</f>
        <v>0</v>
      </c>
      <c r="Z148" s="11">
        <f>'2. Tulud-kulud projektiga'!Z147-'3. Tulud-kulud projektita'!Z148</f>
        <v>0</v>
      </c>
      <c r="AA148" s="11">
        <f>'2. Tulud-kulud projektiga'!AA147-'3. Tulud-kulud projektita'!AA148</f>
        <v>0</v>
      </c>
      <c r="AB148" s="11">
        <f>'2. Tulud-kulud projektiga'!AB147-'3. Tulud-kulud projektita'!AB148</f>
        <v>0</v>
      </c>
      <c r="AC148" s="24"/>
      <c r="AD148" s="24"/>
      <c r="AE148" s="25"/>
    </row>
    <row r="149" spans="1:31" s="2" customFormat="1" collapsed="1" x14ac:dyDescent="0.25">
      <c r="A149" s="497" t="s">
        <v>143</v>
      </c>
      <c r="B149" s="498"/>
      <c r="C149" s="96" t="s">
        <v>3</v>
      </c>
      <c r="D149" s="105">
        <f>'2. Tulud-kulud projektiga'!D148-'3. Tulud-kulud projektita'!D149</f>
        <v>0</v>
      </c>
      <c r="E149" s="105">
        <f>'2. Tulud-kulud projektiga'!E148-'3. Tulud-kulud projektita'!E149</f>
        <v>0</v>
      </c>
      <c r="F149" s="105">
        <f>'2. Tulud-kulud projektiga'!F148-'3. Tulud-kulud projektita'!F149</f>
        <v>0</v>
      </c>
      <c r="G149" s="105">
        <f>'2. Tulud-kulud projektiga'!G148-'3. Tulud-kulud projektita'!G149</f>
        <v>0</v>
      </c>
      <c r="H149" s="105">
        <f>'2. Tulud-kulud projektiga'!H148-'3. Tulud-kulud projektita'!H149</f>
        <v>0</v>
      </c>
      <c r="I149" s="105">
        <f>'2. Tulud-kulud projektiga'!I148-'3. Tulud-kulud projektita'!I149</f>
        <v>0</v>
      </c>
      <c r="J149" s="105">
        <f>'2. Tulud-kulud projektiga'!J148-'3. Tulud-kulud projektita'!J149</f>
        <v>0</v>
      </c>
      <c r="K149" s="105">
        <f>'2. Tulud-kulud projektiga'!K148-'3. Tulud-kulud projektita'!K149</f>
        <v>0</v>
      </c>
      <c r="L149" s="105">
        <f>'2. Tulud-kulud projektiga'!L148-'3. Tulud-kulud projektita'!L149</f>
        <v>0</v>
      </c>
      <c r="M149" s="105">
        <f>'2. Tulud-kulud projektiga'!M148-'3. Tulud-kulud projektita'!M149</f>
        <v>0</v>
      </c>
      <c r="N149" s="105">
        <f>'2. Tulud-kulud projektiga'!N148-'3. Tulud-kulud projektita'!N149</f>
        <v>0</v>
      </c>
      <c r="O149" s="105">
        <f>'2. Tulud-kulud projektiga'!O148-'3. Tulud-kulud projektita'!O149</f>
        <v>0</v>
      </c>
      <c r="P149" s="105">
        <f>'2. Tulud-kulud projektiga'!P148-'3. Tulud-kulud projektita'!P149</f>
        <v>0</v>
      </c>
      <c r="Q149" s="105">
        <f>'2. Tulud-kulud projektiga'!Q148-'3. Tulud-kulud projektita'!Q149</f>
        <v>0</v>
      </c>
      <c r="R149" s="105">
        <f>'2. Tulud-kulud projektiga'!R148-'3. Tulud-kulud projektita'!R149</f>
        <v>0</v>
      </c>
      <c r="S149" s="105">
        <f>'2. Tulud-kulud projektiga'!S148-'3. Tulud-kulud projektita'!S149</f>
        <v>0</v>
      </c>
      <c r="T149" s="105">
        <f>'2. Tulud-kulud projektiga'!T148-'3. Tulud-kulud projektita'!T149</f>
        <v>0</v>
      </c>
      <c r="U149" s="105">
        <f>'2. Tulud-kulud projektiga'!U148-'3. Tulud-kulud projektita'!U149</f>
        <v>0</v>
      </c>
      <c r="V149" s="105">
        <f>'2. Tulud-kulud projektiga'!V148-'3. Tulud-kulud projektita'!V149</f>
        <v>0</v>
      </c>
      <c r="W149" s="105">
        <f>'2. Tulud-kulud projektiga'!W148-'3. Tulud-kulud projektita'!W149</f>
        <v>0</v>
      </c>
      <c r="X149" s="105">
        <f>'2. Tulud-kulud projektiga'!X148-'3. Tulud-kulud projektita'!X149</f>
        <v>0</v>
      </c>
      <c r="Y149" s="105">
        <f>'2. Tulud-kulud projektiga'!Y148-'3. Tulud-kulud projektita'!Y149</f>
        <v>0</v>
      </c>
      <c r="Z149" s="105">
        <f>'2. Tulud-kulud projektiga'!Z148-'3. Tulud-kulud projektita'!Z149</f>
        <v>0</v>
      </c>
      <c r="AA149" s="105">
        <f>'2. Tulud-kulud projektiga'!AA148-'3. Tulud-kulud projektita'!AA149</f>
        <v>0</v>
      </c>
      <c r="AB149" s="105">
        <f>'2. Tulud-kulud projektiga'!AB148-'3. Tulud-kulud projektita'!AB149</f>
        <v>0</v>
      </c>
      <c r="AC149" s="31"/>
      <c r="AD149" s="31"/>
      <c r="AE149" s="32"/>
    </row>
    <row r="150" spans="1:31" ht="4.5" customHeight="1" x14ac:dyDescent="0.25">
      <c r="A150" s="4"/>
      <c r="B150" s="39"/>
      <c r="C150" s="9"/>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4"/>
      <c r="AD150" s="24"/>
      <c r="AE150" s="25"/>
    </row>
    <row r="151" spans="1:31" s="3" customFormat="1" ht="19.5" customHeight="1" x14ac:dyDescent="0.25">
      <c r="A151" s="503" t="s">
        <v>52</v>
      </c>
      <c r="B151" s="504"/>
      <c r="C151" s="103" t="s">
        <v>3</v>
      </c>
      <c r="D151" s="104">
        <f>D73+D89+D101+D113+D125+D137+D149</f>
        <v>0</v>
      </c>
      <c r="E151" s="104">
        <f t="shared" ref="E151:AB151" si="15">E73+E89+E101+E113+E125+E137+E149</f>
        <v>0</v>
      </c>
      <c r="F151" s="104">
        <f t="shared" si="15"/>
        <v>0</v>
      </c>
      <c r="G151" s="104">
        <f t="shared" si="15"/>
        <v>0</v>
      </c>
      <c r="H151" s="104">
        <f t="shared" si="15"/>
        <v>0</v>
      </c>
      <c r="I151" s="104">
        <f t="shared" si="15"/>
        <v>0</v>
      </c>
      <c r="J151" s="104">
        <f t="shared" si="15"/>
        <v>0</v>
      </c>
      <c r="K151" s="104">
        <f t="shared" si="15"/>
        <v>0</v>
      </c>
      <c r="L151" s="104">
        <f t="shared" si="15"/>
        <v>0</v>
      </c>
      <c r="M151" s="104">
        <f t="shared" si="15"/>
        <v>0</v>
      </c>
      <c r="N151" s="104">
        <f t="shared" si="15"/>
        <v>0</v>
      </c>
      <c r="O151" s="104">
        <f t="shared" si="15"/>
        <v>0</v>
      </c>
      <c r="P151" s="104">
        <f t="shared" si="15"/>
        <v>0</v>
      </c>
      <c r="Q151" s="104">
        <f t="shared" si="15"/>
        <v>0</v>
      </c>
      <c r="R151" s="104">
        <f t="shared" si="15"/>
        <v>0</v>
      </c>
      <c r="S151" s="104">
        <f t="shared" si="15"/>
        <v>0</v>
      </c>
      <c r="T151" s="104">
        <f t="shared" si="15"/>
        <v>0</v>
      </c>
      <c r="U151" s="104">
        <f t="shared" si="15"/>
        <v>0</v>
      </c>
      <c r="V151" s="104">
        <f t="shared" si="15"/>
        <v>0</v>
      </c>
      <c r="W151" s="104">
        <f t="shared" si="15"/>
        <v>0</v>
      </c>
      <c r="X151" s="104">
        <f t="shared" si="15"/>
        <v>0</v>
      </c>
      <c r="Y151" s="104">
        <f t="shared" si="15"/>
        <v>0</v>
      </c>
      <c r="Z151" s="104">
        <f t="shared" si="15"/>
        <v>0</v>
      </c>
      <c r="AA151" s="104">
        <f t="shared" si="15"/>
        <v>0</v>
      </c>
      <c r="AB151" s="104">
        <f t="shared" si="15"/>
        <v>0</v>
      </c>
      <c r="AC151" s="16"/>
      <c r="AD151" s="16"/>
      <c r="AE151" s="6"/>
    </row>
    <row r="152" spans="1:31" ht="4.5" customHeight="1" x14ac:dyDescent="0.25">
      <c r="A152" s="4"/>
      <c r="B152" s="39"/>
      <c r="C152" s="9"/>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4"/>
      <c r="AD152" s="24"/>
      <c r="AE152" s="25"/>
    </row>
    <row r="153" spans="1:31" s="116" customFormat="1" ht="23.25" customHeight="1" x14ac:dyDescent="0.25">
      <c r="A153" s="110"/>
      <c r="B153" s="111"/>
      <c r="C153" s="112"/>
      <c r="D153" s="113" t="b">
        <f>D151=('2. Tulud-kulud projektiga'!D150-'3. Tulud-kulud projektita'!D151)</f>
        <v>1</v>
      </c>
      <c r="E153" s="113" t="b">
        <f>E151=('2. Tulud-kulud projektiga'!E150-'3. Tulud-kulud projektita'!E151)</f>
        <v>1</v>
      </c>
      <c r="F153" s="113" t="b">
        <f>F151=('2. Tulud-kulud projektiga'!F150-'3. Tulud-kulud projektita'!F151)</f>
        <v>1</v>
      </c>
      <c r="G153" s="113" t="b">
        <f>G151=('2. Tulud-kulud projektiga'!G150-'3. Tulud-kulud projektita'!G151)</f>
        <v>1</v>
      </c>
      <c r="H153" s="113" t="b">
        <f>H151=('2. Tulud-kulud projektiga'!H150-'3. Tulud-kulud projektita'!H151)</f>
        <v>1</v>
      </c>
      <c r="I153" s="113" t="b">
        <f>I151=('2. Tulud-kulud projektiga'!I150-'3. Tulud-kulud projektita'!I151)</f>
        <v>1</v>
      </c>
      <c r="J153" s="113" t="b">
        <f>J151=('2. Tulud-kulud projektiga'!J150-'3. Tulud-kulud projektita'!J151)</f>
        <v>1</v>
      </c>
      <c r="K153" s="113" t="b">
        <f>K151=('2. Tulud-kulud projektiga'!K150-'3. Tulud-kulud projektita'!K151)</f>
        <v>1</v>
      </c>
      <c r="L153" s="113" t="b">
        <f>L151=('2. Tulud-kulud projektiga'!L150-'3. Tulud-kulud projektita'!L151)</f>
        <v>1</v>
      </c>
      <c r="M153" s="113" t="b">
        <f>M151=('2. Tulud-kulud projektiga'!M150-'3. Tulud-kulud projektita'!M151)</f>
        <v>1</v>
      </c>
      <c r="N153" s="113" t="b">
        <f>N151=('2. Tulud-kulud projektiga'!N150-'3. Tulud-kulud projektita'!N151)</f>
        <v>1</v>
      </c>
      <c r="O153" s="113" t="b">
        <f>O151=('2. Tulud-kulud projektiga'!O150-'3. Tulud-kulud projektita'!O151)</f>
        <v>1</v>
      </c>
      <c r="P153" s="113" t="b">
        <f>P151=('2. Tulud-kulud projektiga'!P150-'3. Tulud-kulud projektita'!P151)</f>
        <v>1</v>
      </c>
      <c r="Q153" s="113" t="b">
        <f>Q151=('2. Tulud-kulud projektiga'!Q150-'3. Tulud-kulud projektita'!Q151)</f>
        <v>1</v>
      </c>
      <c r="R153" s="113" t="b">
        <f>R151=('2. Tulud-kulud projektiga'!R150-'3. Tulud-kulud projektita'!R151)</f>
        <v>1</v>
      </c>
      <c r="S153" s="113" t="b">
        <f>S151=('2. Tulud-kulud projektiga'!S150-'3. Tulud-kulud projektita'!S151)</f>
        <v>1</v>
      </c>
      <c r="T153" s="113" t="b">
        <f>T151=('2. Tulud-kulud projektiga'!T150-'3. Tulud-kulud projektita'!T151)</f>
        <v>1</v>
      </c>
      <c r="U153" s="113" t="b">
        <f>U151=('2. Tulud-kulud projektiga'!U150-'3. Tulud-kulud projektita'!U151)</f>
        <v>1</v>
      </c>
      <c r="V153" s="113" t="b">
        <f>V151=('2. Tulud-kulud projektiga'!V150-'3. Tulud-kulud projektita'!V151)</f>
        <v>1</v>
      </c>
      <c r="W153" s="113" t="b">
        <f>W151=('2. Tulud-kulud projektiga'!W150-'3. Tulud-kulud projektita'!W151)</f>
        <v>1</v>
      </c>
      <c r="X153" s="113" t="b">
        <f>X151=('2. Tulud-kulud projektiga'!X150-'3. Tulud-kulud projektita'!X151)</f>
        <v>1</v>
      </c>
      <c r="Y153" s="113" t="b">
        <f>Y151=('2. Tulud-kulud projektiga'!Y150-'3. Tulud-kulud projektita'!Y151)</f>
        <v>1</v>
      </c>
      <c r="Z153" s="113" t="b">
        <f>Z151=('2. Tulud-kulud projektiga'!Z150-'3. Tulud-kulud projektita'!Z151)</f>
        <v>1</v>
      </c>
      <c r="AA153" s="113" t="b">
        <f>AA151=('2. Tulud-kulud projektiga'!AA150-'3. Tulud-kulud projektita'!AA151)</f>
        <v>1</v>
      </c>
      <c r="AB153" s="113" t="b">
        <f>AB151=('2. Tulud-kulud projektiga'!AB150-'3. Tulud-kulud projektita'!AB151)</f>
        <v>1</v>
      </c>
      <c r="AC153" s="114"/>
      <c r="AD153" s="114"/>
      <c r="AE153" s="115"/>
    </row>
    <row r="154" spans="1:31" s="3" customFormat="1" ht="21" customHeight="1" x14ac:dyDescent="0.25">
      <c r="A154" s="481" t="s">
        <v>39</v>
      </c>
      <c r="B154" s="482"/>
      <c r="C154" s="35" t="s">
        <v>3</v>
      </c>
      <c r="D154" s="20">
        <f t="shared" ref="D154:AB154" si="16">D53-D151</f>
        <v>0</v>
      </c>
      <c r="E154" s="20">
        <f t="shared" si="16"/>
        <v>0</v>
      </c>
      <c r="F154" s="20">
        <f t="shared" si="16"/>
        <v>0</v>
      </c>
      <c r="G154" s="20">
        <f t="shared" si="16"/>
        <v>0</v>
      </c>
      <c r="H154" s="20">
        <f t="shared" si="16"/>
        <v>0</v>
      </c>
      <c r="I154" s="20">
        <f t="shared" si="16"/>
        <v>0</v>
      </c>
      <c r="J154" s="20">
        <f t="shared" si="16"/>
        <v>0</v>
      </c>
      <c r="K154" s="20">
        <f t="shared" si="16"/>
        <v>0</v>
      </c>
      <c r="L154" s="20">
        <f t="shared" si="16"/>
        <v>0</v>
      </c>
      <c r="M154" s="20">
        <f t="shared" si="16"/>
        <v>0</v>
      </c>
      <c r="N154" s="20">
        <f t="shared" si="16"/>
        <v>0</v>
      </c>
      <c r="O154" s="20">
        <f t="shared" si="16"/>
        <v>0</v>
      </c>
      <c r="P154" s="20">
        <f t="shared" si="16"/>
        <v>0</v>
      </c>
      <c r="Q154" s="20">
        <f t="shared" si="16"/>
        <v>0</v>
      </c>
      <c r="R154" s="20">
        <f t="shared" si="16"/>
        <v>0</v>
      </c>
      <c r="S154" s="20">
        <f t="shared" si="16"/>
        <v>0</v>
      </c>
      <c r="T154" s="20">
        <f t="shared" si="16"/>
        <v>0</v>
      </c>
      <c r="U154" s="20">
        <f t="shared" si="16"/>
        <v>0</v>
      </c>
      <c r="V154" s="20">
        <f t="shared" si="16"/>
        <v>0</v>
      </c>
      <c r="W154" s="20">
        <f t="shared" si="16"/>
        <v>0</v>
      </c>
      <c r="X154" s="20">
        <f t="shared" si="16"/>
        <v>0</v>
      </c>
      <c r="Y154" s="20">
        <f t="shared" si="16"/>
        <v>0</v>
      </c>
      <c r="Z154" s="20">
        <f t="shared" si="16"/>
        <v>0</v>
      </c>
      <c r="AA154" s="20">
        <f t="shared" si="16"/>
        <v>0</v>
      </c>
      <c r="AB154" s="20">
        <f t="shared" si="16"/>
        <v>0</v>
      </c>
      <c r="AC154" s="16"/>
      <c r="AD154" s="16"/>
      <c r="AE154" s="6"/>
    </row>
    <row r="155" spans="1:31" ht="4.5" customHeight="1" x14ac:dyDescent="0.25">
      <c r="A155" s="4"/>
      <c r="B155" s="39"/>
      <c r="C155" s="9"/>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4"/>
      <c r="AD155" s="24"/>
      <c r="AE155" s="25"/>
    </row>
    <row r="156" spans="1:31" s="220" customFormat="1" ht="22.5" customHeight="1" x14ac:dyDescent="0.25">
      <c r="B156" s="221"/>
      <c r="C156" s="222"/>
      <c r="D156" s="114" t="b">
        <f>D154=('2. Tulud-kulud projektiga'!D153-'3. Tulud-kulud projektita'!D154)</f>
        <v>1</v>
      </c>
      <c r="E156" s="114" t="b">
        <f>E154=('2. Tulud-kulud projektiga'!E153-'3. Tulud-kulud projektita'!E154)</f>
        <v>1</v>
      </c>
      <c r="F156" s="114" t="b">
        <f>F154=('2. Tulud-kulud projektiga'!F153-'3. Tulud-kulud projektita'!F154)</f>
        <v>1</v>
      </c>
      <c r="G156" s="114" t="b">
        <f>G154=('2. Tulud-kulud projektiga'!G153-'3. Tulud-kulud projektita'!G154)</f>
        <v>1</v>
      </c>
      <c r="H156" s="114" t="b">
        <f>H154=('2. Tulud-kulud projektiga'!H153-'3. Tulud-kulud projektita'!H154)</f>
        <v>1</v>
      </c>
      <c r="I156" s="114" t="b">
        <f>I154=('2. Tulud-kulud projektiga'!I153-'3. Tulud-kulud projektita'!I154)</f>
        <v>1</v>
      </c>
      <c r="J156" s="114" t="b">
        <f>J154=('2. Tulud-kulud projektiga'!J153-'3. Tulud-kulud projektita'!J154)</f>
        <v>1</v>
      </c>
      <c r="K156" s="114" t="b">
        <f>K154=('2. Tulud-kulud projektiga'!K153-'3. Tulud-kulud projektita'!K154)</f>
        <v>1</v>
      </c>
      <c r="L156" s="114" t="b">
        <f>L154=('2. Tulud-kulud projektiga'!L153-'3. Tulud-kulud projektita'!L154)</f>
        <v>1</v>
      </c>
      <c r="M156" s="114" t="b">
        <f>M154=('2. Tulud-kulud projektiga'!M153-'3. Tulud-kulud projektita'!M154)</f>
        <v>1</v>
      </c>
      <c r="N156" s="114" t="b">
        <f>N154=('2. Tulud-kulud projektiga'!N153-'3. Tulud-kulud projektita'!N154)</f>
        <v>1</v>
      </c>
      <c r="O156" s="114" t="b">
        <f>O154=('2. Tulud-kulud projektiga'!O153-'3. Tulud-kulud projektita'!O154)</f>
        <v>1</v>
      </c>
      <c r="P156" s="114" t="b">
        <f>P154=('2. Tulud-kulud projektiga'!P153-'3. Tulud-kulud projektita'!P154)</f>
        <v>1</v>
      </c>
      <c r="Q156" s="114" t="b">
        <f>Q154=('2. Tulud-kulud projektiga'!Q153-'3. Tulud-kulud projektita'!Q154)</f>
        <v>1</v>
      </c>
      <c r="R156" s="114" t="b">
        <f>R154=('2. Tulud-kulud projektiga'!R153-'3. Tulud-kulud projektita'!R154)</f>
        <v>1</v>
      </c>
      <c r="S156" s="114" t="b">
        <f>S154=('2. Tulud-kulud projektiga'!S153-'3. Tulud-kulud projektita'!S154)</f>
        <v>1</v>
      </c>
      <c r="T156" s="114" t="b">
        <f>T154=('2. Tulud-kulud projektiga'!T153-'3. Tulud-kulud projektita'!T154)</f>
        <v>1</v>
      </c>
      <c r="U156" s="114" t="b">
        <f>U154=('2. Tulud-kulud projektiga'!U153-'3. Tulud-kulud projektita'!U154)</f>
        <v>1</v>
      </c>
      <c r="V156" s="114" t="b">
        <f>V154=('2. Tulud-kulud projektiga'!V153-'3. Tulud-kulud projektita'!V154)</f>
        <v>1</v>
      </c>
      <c r="W156" s="114" t="b">
        <f>W154=('2. Tulud-kulud projektiga'!W153-'3. Tulud-kulud projektita'!W154)</f>
        <v>1</v>
      </c>
      <c r="X156" s="114" t="b">
        <f>X154=('2. Tulud-kulud projektiga'!X153-'3. Tulud-kulud projektita'!X154)</f>
        <v>1</v>
      </c>
      <c r="Y156" s="114" t="b">
        <f>Y154=('2. Tulud-kulud projektiga'!Y153-'3. Tulud-kulud projektita'!Y154)</f>
        <v>1</v>
      </c>
      <c r="Z156" s="114" t="b">
        <f>Z154=('2. Tulud-kulud projektiga'!Z153-'3. Tulud-kulud projektita'!Z154)</f>
        <v>1</v>
      </c>
      <c r="AA156" s="114" t="b">
        <f>AA154=('2. Tulud-kulud projektiga'!AA153-'3. Tulud-kulud projektita'!AA154)</f>
        <v>1</v>
      </c>
      <c r="AB156" s="114" t="b">
        <f>AB154=('2. Tulud-kulud projektiga'!AB153-'3. Tulud-kulud projektita'!AB154)</f>
        <v>1</v>
      </c>
      <c r="AC156" s="223"/>
      <c r="AD156" s="223"/>
      <c r="AE156" s="224"/>
    </row>
    <row r="157" spans="1:31" ht="20.25" customHeight="1" x14ac:dyDescent="0.25">
      <c r="A157" s="481" t="s">
        <v>184</v>
      </c>
      <c r="B157" s="482"/>
      <c r="C157" s="35" t="s">
        <v>3</v>
      </c>
      <c r="D157" s="20">
        <f>D154</f>
        <v>0</v>
      </c>
      <c r="E157" s="20">
        <f>D157+E154</f>
        <v>0</v>
      </c>
      <c r="F157" s="20">
        <f t="shared" ref="F157:Z157" si="17">E157+F154</f>
        <v>0</v>
      </c>
      <c r="G157" s="20">
        <f t="shared" si="17"/>
        <v>0</v>
      </c>
      <c r="H157" s="20">
        <f t="shared" si="17"/>
        <v>0</v>
      </c>
      <c r="I157" s="20">
        <f t="shared" si="17"/>
        <v>0</v>
      </c>
      <c r="J157" s="20">
        <f t="shared" si="17"/>
        <v>0</v>
      </c>
      <c r="K157" s="20">
        <f t="shared" si="17"/>
        <v>0</v>
      </c>
      <c r="L157" s="20">
        <f t="shared" si="17"/>
        <v>0</v>
      </c>
      <c r="M157" s="20">
        <f t="shared" si="17"/>
        <v>0</v>
      </c>
      <c r="N157" s="20">
        <f t="shared" si="17"/>
        <v>0</v>
      </c>
      <c r="O157" s="20">
        <f t="shared" si="17"/>
        <v>0</v>
      </c>
      <c r="P157" s="20">
        <f t="shared" si="17"/>
        <v>0</v>
      </c>
      <c r="Q157" s="20">
        <f t="shared" si="17"/>
        <v>0</v>
      </c>
      <c r="R157" s="20">
        <f t="shared" si="17"/>
        <v>0</v>
      </c>
      <c r="S157" s="20">
        <f t="shared" si="17"/>
        <v>0</v>
      </c>
      <c r="T157" s="20">
        <f t="shared" si="17"/>
        <v>0</v>
      </c>
      <c r="U157" s="20">
        <f t="shared" si="17"/>
        <v>0</v>
      </c>
      <c r="V157" s="20">
        <f t="shared" si="17"/>
        <v>0</v>
      </c>
      <c r="W157" s="20">
        <f t="shared" si="17"/>
        <v>0</v>
      </c>
      <c r="X157" s="20">
        <f t="shared" si="17"/>
        <v>0</v>
      </c>
      <c r="Y157" s="20">
        <f t="shared" si="17"/>
        <v>0</v>
      </c>
      <c r="Z157" s="20">
        <f t="shared" si="17"/>
        <v>0</v>
      </c>
      <c r="AA157" s="20">
        <f t="shared" ref="AA157" si="18">Z157+AA154</f>
        <v>0</v>
      </c>
      <c r="AB157" s="20">
        <f t="shared" ref="AB157" si="19">AA157+AB154</f>
        <v>0</v>
      </c>
      <c r="AC157" s="24"/>
      <c r="AD157" s="24"/>
      <c r="AE157" s="25"/>
    </row>
    <row r="158" spans="1:31" ht="4.5" customHeight="1" x14ac:dyDescent="0.25">
      <c r="A158" s="4"/>
      <c r="B158" s="39"/>
      <c r="C158" s="9"/>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4"/>
      <c r="AD158" s="24"/>
      <c r="AE158" s="25"/>
    </row>
    <row r="159" spans="1:31" x14ac:dyDescent="0.25">
      <c r="B159" s="38"/>
      <c r="C159" s="7"/>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5"/>
    </row>
    <row r="160" spans="1:31" x14ac:dyDescent="0.25">
      <c r="B160" s="38"/>
      <c r="C160" s="7"/>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5"/>
    </row>
    <row r="161" spans="2:31" x14ac:dyDescent="0.25">
      <c r="B161" s="38"/>
      <c r="C161" s="7"/>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5"/>
    </row>
    <row r="162" spans="2:31" x14ac:dyDescent="0.25">
      <c r="B162" s="38"/>
      <c r="C162" s="7"/>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5"/>
    </row>
    <row r="163" spans="2:31" x14ac:dyDescent="0.25">
      <c r="B163" s="38"/>
      <c r="C163" s="7"/>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5"/>
    </row>
    <row r="164" spans="2:31" x14ac:dyDescent="0.25">
      <c r="B164" s="38"/>
      <c r="C164" s="7"/>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5"/>
    </row>
    <row r="165" spans="2:31" x14ac:dyDescent="0.25">
      <c r="B165" s="38"/>
      <c r="C165" s="7"/>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5"/>
    </row>
    <row r="166" spans="2:31" x14ac:dyDescent="0.25">
      <c r="B166" s="38"/>
      <c r="C166" s="7"/>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5"/>
    </row>
    <row r="167" spans="2:31" x14ac:dyDescent="0.25">
      <c r="B167" s="38"/>
      <c r="C167" s="7"/>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5"/>
    </row>
    <row r="168" spans="2:31" x14ac:dyDescent="0.25">
      <c r="B168" s="38"/>
      <c r="C168" s="7"/>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5"/>
    </row>
    <row r="169" spans="2:31" x14ac:dyDescent="0.25">
      <c r="B169" s="38"/>
      <c r="C169" s="7"/>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5"/>
    </row>
    <row r="170" spans="2:31" x14ac:dyDescent="0.25">
      <c r="B170" s="38"/>
      <c r="C170" s="7"/>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5"/>
    </row>
    <row r="171" spans="2:31" x14ac:dyDescent="0.25">
      <c r="B171" s="38"/>
      <c r="C171" s="7"/>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5"/>
    </row>
    <row r="172" spans="2:31" x14ac:dyDescent="0.25">
      <c r="B172" s="38"/>
      <c r="C172" s="7"/>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5"/>
    </row>
    <row r="173" spans="2:31" x14ac:dyDescent="0.25">
      <c r="B173" s="38"/>
      <c r="C173" s="7"/>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5"/>
    </row>
    <row r="174" spans="2:31" x14ac:dyDescent="0.25">
      <c r="B174" s="38"/>
      <c r="C174" s="7"/>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5"/>
    </row>
    <row r="175" spans="2:31" x14ac:dyDescent="0.25">
      <c r="B175" s="38"/>
      <c r="C175" s="7"/>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5"/>
    </row>
    <row r="176" spans="2:31" x14ac:dyDescent="0.25">
      <c r="B176" s="38"/>
      <c r="C176" s="7"/>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5"/>
    </row>
    <row r="177" spans="2:31" x14ac:dyDescent="0.25">
      <c r="B177" s="38"/>
      <c r="C177" s="7"/>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5"/>
    </row>
    <row r="178" spans="2:31" x14ac:dyDescent="0.25">
      <c r="B178" s="38"/>
      <c r="C178" s="7"/>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5"/>
    </row>
    <row r="179" spans="2:31" x14ac:dyDescent="0.25">
      <c r="B179" s="38"/>
      <c r="C179" s="7"/>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5"/>
    </row>
    <row r="180" spans="2:31" x14ac:dyDescent="0.25">
      <c r="B180" s="38"/>
      <c r="C180" s="7"/>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5"/>
    </row>
    <row r="181" spans="2:31" x14ac:dyDescent="0.25">
      <c r="B181" s="38"/>
      <c r="C181" s="7"/>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5"/>
    </row>
    <row r="182" spans="2:31" x14ac:dyDescent="0.25">
      <c r="B182" s="38"/>
      <c r="C182" s="7"/>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5"/>
    </row>
    <row r="183" spans="2:31" x14ac:dyDescent="0.25">
      <c r="B183" s="38"/>
      <c r="C183" s="7"/>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5"/>
    </row>
    <row r="184" spans="2:31" x14ac:dyDescent="0.25">
      <c r="B184" s="38"/>
      <c r="C184" s="7"/>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5"/>
    </row>
    <row r="185" spans="2:31" x14ac:dyDescent="0.25">
      <c r="B185" s="38"/>
      <c r="C185" s="7"/>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5"/>
    </row>
    <row r="186" spans="2:31" x14ac:dyDescent="0.25">
      <c r="B186" s="38"/>
      <c r="C186" s="7"/>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5"/>
    </row>
    <row r="187" spans="2:31" x14ac:dyDescent="0.25">
      <c r="B187" s="38"/>
      <c r="C187" s="7"/>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5"/>
    </row>
    <row r="188" spans="2:31" x14ac:dyDescent="0.25">
      <c r="B188" s="38"/>
      <c r="C188" s="7"/>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5"/>
    </row>
    <row r="189" spans="2:31" x14ac:dyDescent="0.25">
      <c r="B189" s="38"/>
      <c r="C189" s="7"/>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5"/>
    </row>
    <row r="190" spans="2:31" x14ac:dyDescent="0.25">
      <c r="B190" s="38"/>
      <c r="C190" s="7"/>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5"/>
    </row>
    <row r="191" spans="2:31" x14ac:dyDescent="0.25">
      <c r="B191" s="38"/>
      <c r="C191" s="7"/>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5"/>
    </row>
    <row r="192" spans="2:31" x14ac:dyDescent="0.25">
      <c r="B192" s="38"/>
      <c r="C192" s="7"/>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5"/>
    </row>
    <row r="193" spans="2:31" x14ac:dyDescent="0.25">
      <c r="B193" s="38"/>
      <c r="C193" s="7"/>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5"/>
    </row>
    <row r="194" spans="2:31" x14ac:dyDescent="0.25">
      <c r="B194" s="38"/>
      <c r="C194" s="7"/>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5"/>
    </row>
    <row r="195" spans="2:31" x14ac:dyDescent="0.25">
      <c r="B195" s="38"/>
      <c r="C195" s="7"/>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5"/>
    </row>
    <row r="196" spans="2:31" x14ac:dyDescent="0.25">
      <c r="B196" s="38"/>
      <c r="C196" s="7"/>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5"/>
    </row>
    <row r="197" spans="2:31" x14ac:dyDescent="0.25">
      <c r="B197" s="38"/>
      <c r="C197" s="7"/>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5"/>
    </row>
    <row r="198" spans="2:31" x14ac:dyDescent="0.25">
      <c r="B198" s="38"/>
      <c r="C198" s="7"/>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5"/>
    </row>
    <row r="199" spans="2:31" x14ac:dyDescent="0.25">
      <c r="B199" s="38"/>
      <c r="C199" s="7"/>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5"/>
    </row>
    <row r="200" spans="2:31" x14ac:dyDescent="0.25">
      <c r="B200" s="38"/>
      <c r="C200" s="7"/>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5"/>
    </row>
    <row r="201" spans="2:31" x14ac:dyDescent="0.25">
      <c r="B201" s="38"/>
      <c r="C201" s="7"/>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5"/>
    </row>
    <row r="202" spans="2:31" x14ac:dyDescent="0.25">
      <c r="B202" s="38"/>
      <c r="C202" s="7"/>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5"/>
    </row>
    <row r="203" spans="2:31" x14ac:dyDescent="0.25">
      <c r="B203" s="38"/>
      <c r="C203" s="7"/>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5"/>
    </row>
    <row r="204" spans="2:31" x14ac:dyDescent="0.25">
      <c r="B204" s="38"/>
      <c r="C204" s="7"/>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5"/>
    </row>
    <row r="205" spans="2:31" x14ac:dyDescent="0.25">
      <c r="B205" s="38"/>
      <c r="C205" s="7"/>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5"/>
    </row>
    <row r="206" spans="2:31" x14ac:dyDescent="0.25">
      <c r="B206" s="38"/>
      <c r="C206" s="7"/>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5"/>
    </row>
    <row r="207" spans="2:31" x14ac:dyDescent="0.25">
      <c r="B207" s="38"/>
      <c r="C207" s="7"/>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5"/>
    </row>
    <row r="208" spans="2:31" x14ac:dyDescent="0.25">
      <c r="B208" s="38"/>
      <c r="C208" s="7"/>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5"/>
    </row>
    <row r="209" spans="2:31" x14ac:dyDescent="0.25">
      <c r="B209" s="38"/>
      <c r="C209" s="7"/>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5"/>
    </row>
    <row r="210" spans="2:31" x14ac:dyDescent="0.25">
      <c r="B210" s="38"/>
      <c r="C210" s="7"/>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5"/>
    </row>
    <row r="211" spans="2:31" x14ac:dyDescent="0.25">
      <c r="B211" s="38"/>
      <c r="C211" s="7"/>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5"/>
    </row>
    <row r="212" spans="2:31" x14ac:dyDescent="0.25">
      <c r="B212" s="38"/>
      <c r="C212" s="7"/>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5"/>
    </row>
    <row r="213" spans="2:31" x14ac:dyDescent="0.25">
      <c r="B213" s="38"/>
      <c r="C213" s="7"/>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5"/>
    </row>
    <row r="214" spans="2:31" x14ac:dyDescent="0.25">
      <c r="B214" s="38"/>
      <c r="C214" s="7"/>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5"/>
    </row>
    <row r="215" spans="2:31" x14ac:dyDescent="0.25">
      <c r="B215" s="38"/>
      <c r="C215" s="7"/>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5"/>
    </row>
    <row r="216" spans="2:31" x14ac:dyDescent="0.25">
      <c r="B216" s="38"/>
      <c r="C216" s="7"/>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5"/>
    </row>
    <row r="217" spans="2:31" x14ac:dyDescent="0.25">
      <c r="B217" s="38"/>
      <c r="C217" s="7"/>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5"/>
    </row>
    <row r="218" spans="2:31" x14ac:dyDescent="0.25">
      <c r="B218" s="38"/>
      <c r="C218" s="7"/>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5"/>
    </row>
    <row r="219" spans="2:31" x14ac:dyDescent="0.25">
      <c r="B219" s="38"/>
      <c r="C219" s="7"/>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5"/>
    </row>
    <row r="220" spans="2:31" x14ac:dyDescent="0.25">
      <c r="B220" s="38"/>
      <c r="C220" s="7"/>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5"/>
    </row>
    <row r="221" spans="2:31" x14ac:dyDescent="0.25">
      <c r="B221" s="38"/>
      <c r="C221" s="7"/>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5"/>
    </row>
    <row r="222" spans="2:31" x14ac:dyDescent="0.25">
      <c r="B222" s="38"/>
      <c r="C222" s="7"/>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5"/>
    </row>
    <row r="223" spans="2:31" x14ac:dyDescent="0.25">
      <c r="B223" s="38"/>
      <c r="C223" s="7"/>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5"/>
    </row>
    <row r="224" spans="2:31" x14ac:dyDescent="0.25">
      <c r="B224" s="38"/>
      <c r="C224" s="7"/>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5"/>
    </row>
    <row r="225" spans="2:31" x14ac:dyDescent="0.25">
      <c r="B225" s="38"/>
      <c r="C225" s="7"/>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5"/>
    </row>
    <row r="226" spans="2:31" x14ac:dyDescent="0.25">
      <c r="B226" s="38"/>
      <c r="C226" s="7"/>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5"/>
    </row>
    <row r="227" spans="2:31" x14ac:dyDescent="0.25">
      <c r="B227" s="38"/>
      <c r="C227" s="7"/>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5"/>
    </row>
    <row r="228" spans="2:31" x14ac:dyDescent="0.25">
      <c r="B228" s="38"/>
      <c r="C228" s="7"/>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5"/>
    </row>
    <row r="229" spans="2:31" x14ac:dyDescent="0.25">
      <c r="B229" s="38"/>
      <c r="C229" s="7"/>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5"/>
    </row>
    <row r="230" spans="2:31" x14ac:dyDescent="0.25">
      <c r="B230" s="38"/>
      <c r="C230" s="7"/>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5"/>
    </row>
    <row r="231" spans="2:31" x14ac:dyDescent="0.25">
      <c r="B231" s="38"/>
      <c r="C231" s="7"/>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5"/>
    </row>
    <row r="232" spans="2:31" x14ac:dyDescent="0.25">
      <c r="B232" s="38"/>
      <c r="C232" s="7"/>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5"/>
    </row>
    <row r="233" spans="2:31" x14ac:dyDescent="0.25">
      <c r="B233" s="38"/>
      <c r="C233" s="7"/>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5"/>
    </row>
    <row r="234" spans="2:31" x14ac:dyDescent="0.25">
      <c r="B234" s="38"/>
      <c r="C234" s="7"/>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5"/>
    </row>
    <row r="235" spans="2:31" x14ac:dyDescent="0.25">
      <c r="B235" s="38"/>
      <c r="C235" s="7"/>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5"/>
    </row>
    <row r="236" spans="2:31" x14ac:dyDescent="0.25">
      <c r="B236" s="38"/>
      <c r="C236" s="7"/>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5"/>
    </row>
    <row r="237" spans="2:31" x14ac:dyDescent="0.25">
      <c r="B237" s="38"/>
      <c r="C237" s="7"/>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5"/>
    </row>
    <row r="238" spans="2:31" x14ac:dyDescent="0.25">
      <c r="B238" s="38"/>
      <c r="C238" s="7"/>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5"/>
    </row>
    <row r="239" spans="2:31" x14ac:dyDescent="0.25">
      <c r="B239" s="38"/>
      <c r="C239" s="7"/>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5"/>
    </row>
    <row r="240" spans="2:31" x14ac:dyDescent="0.25">
      <c r="B240" s="38"/>
      <c r="C240" s="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5"/>
    </row>
    <row r="241" spans="2:31" x14ac:dyDescent="0.25">
      <c r="B241" s="38"/>
      <c r="C241" s="7"/>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5"/>
    </row>
    <row r="242" spans="2:31" x14ac:dyDescent="0.25">
      <c r="B242" s="38"/>
      <c r="C242" s="7"/>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5"/>
    </row>
    <row r="243" spans="2:31" x14ac:dyDescent="0.25">
      <c r="B243" s="38"/>
      <c r="C243" s="7"/>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5"/>
    </row>
    <row r="244" spans="2:31" x14ac:dyDescent="0.25">
      <c r="B244" s="38"/>
      <c r="C244" s="7"/>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5"/>
    </row>
    <row r="245" spans="2:31" x14ac:dyDescent="0.25">
      <c r="B245" s="38"/>
      <c r="C245" s="7"/>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5"/>
    </row>
    <row r="246" spans="2:31" x14ac:dyDescent="0.25">
      <c r="B246" s="38"/>
      <c r="C246" s="7"/>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5"/>
    </row>
    <row r="247" spans="2:31" x14ac:dyDescent="0.25">
      <c r="B247" s="38"/>
      <c r="C247" s="7"/>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5"/>
    </row>
    <row r="248" spans="2:31" x14ac:dyDescent="0.25">
      <c r="B248" s="38"/>
      <c r="C248" s="7"/>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5"/>
    </row>
    <row r="249" spans="2:31" x14ac:dyDescent="0.25">
      <c r="B249" s="38"/>
      <c r="C249" s="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5"/>
    </row>
    <row r="250" spans="2:31" x14ac:dyDescent="0.25">
      <c r="B250" s="38"/>
      <c r="C250" s="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5"/>
    </row>
    <row r="251" spans="2:31" x14ac:dyDescent="0.25">
      <c r="B251" s="38"/>
      <c r="C251" s="7"/>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5"/>
    </row>
    <row r="252" spans="2:31" x14ac:dyDescent="0.25">
      <c r="B252" s="38"/>
      <c r="C252" s="7"/>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5"/>
    </row>
    <row r="253" spans="2:31" x14ac:dyDescent="0.25">
      <c r="B253" s="38"/>
      <c r="C253" s="7"/>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5"/>
    </row>
    <row r="254" spans="2:31" x14ac:dyDescent="0.25">
      <c r="B254" s="38"/>
      <c r="C254" s="7"/>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5"/>
    </row>
    <row r="255" spans="2:31" x14ac:dyDescent="0.25">
      <c r="B255" s="38"/>
      <c r="C255" s="7"/>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5"/>
    </row>
    <row r="256" spans="2:31" x14ac:dyDescent="0.25">
      <c r="B256" s="38"/>
      <c r="C256" s="7"/>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5"/>
    </row>
    <row r="257" spans="2:31" x14ac:dyDescent="0.25">
      <c r="B257" s="38"/>
      <c r="C257" s="7"/>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5"/>
    </row>
    <row r="258" spans="2:31" x14ac:dyDescent="0.25">
      <c r="B258" s="38"/>
      <c r="C258" s="7"/>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5"/>
    </row>
    <row r="259" spans="2:31" x14ac:dyDescent="0.25">
      <c r="B259" s="38"/>
      <c r="C259" s="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5"/>
    </row>
    <row r="260" spans="2:31" x14ac:dyDescent="0.25">
      <c r="B260" s="38"/>
      <c r="C260" s="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5"/>
    </row>
    <row r="261" spans="2:31" x14ac:dyDescent="0.25">
      <c r="B261" s="38"/>
      <c r="C261" s="7"/>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5"/>
    </row>
    <row r="262" spans="2:31" x14ac:dyDescent="0.25">
      <c r="B262" s="38"/>
      <c r="C262" s="7"/>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5"/>
    </row>
    <row r="263" spans="2:31" x14ac:dyDescent="0.25">
      <c r="B263" s="38"/>
      <c r="C263" s="7"/>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5"/>
    </row>
    <row r="264" spans="2:31" x14ac:dyDescent="0.25">
      <c r="B264" s="38"/>
      <c r="C264" s="7"/>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5"/>
    </row>
    <row r="265" spans="2:31" x14ac:dyDescent="0.25">
      <c r="B265" s="38"/>
      <c r="C265" s="7"/>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5"/>
    </row>
    <row r="266" spans="2:31" x14ac:dyDescent="0.25">
      <c r="B266" s="38"/>
      <c r="C266" s="7"/>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5"/>
    </row>
    <row r="267" spans="2:31" x14ac:dyDescent="0.25">
      <c r="B267" s="38"/>
      <c r="C267" s="7"/>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5"/>
    </row>
    <row r="268" spans="2:31" x14ac:dyDescent="0.25">
      <c r="B268" s="38"/>
      <c r="C268" s="7"/>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5"/>
    </row>
    <row r="269" spans="2:31" x14ac:dyDescent="0.25">
      <c r="B269" s="38"/>
      <c r="C269" s="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5"/>
    </row>
    <row r="270" spans="2:31" x14ac:dyDescent="0.25">
      <c r="B270" s="38"/>
      <c r="C270" s="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5"/>
    </row>
    <row r="271" spans="2:31" x14ac:dyDescent="0.25">
      <c r="B271" s="38"/>
      <c r="C271" s="7"/>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5"/>
    </row>
    <row r="272" spans="2:31" x14ac:dyDescent="0.25">
      <c r="B272" s="38"/>
      <c r="C272" s="7"/>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5"/>
    </row>
    <row r="273" spans="2:31" x14ac:dyDescent="0.25">
      <c r="B273" s="38"/>
      <c r="C273" s="7"/>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5"/>
    </row>
    <row r="274" spans="2:31" x14ac:dyDescent="0.25">
      <c r="B274" s="38"/>
      <c r="C274" s="7"/>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5"/>
    </row>
    <row r="275" spans="2:31" x14ac:dyDescent="0.25">
      <c r="B275" s="38"/>
      <c r="C275" s="7"/>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5"/>
    </row>
    <row r="276" spans="2:31" x14ac:dyDescent="0.25">
      <c r="B276" s="38"/>
      <c r="C276" s="7"/>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5"/>
    </row>
    <row r="277" spans="2:31" x14ac:dyDescent="0.25">
      <c r="B277" s="38"/>
      <c r="C277" s="7"/>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5"/>
    </row>
    <row r="278" spans="2:31" x14ac:dyDescent="0.25">
      <c r="B278" s="38"/>
      <c r="C278" s="7"/>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5"/>
    </row>
    <row r="279" spans="2:31" x14ac:dyDescent="0.25">
      <c r="B279" s="38"/>
      <c r="C279" s="7"/>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5"/>
    </row>
    <row r="280" spans="2:31" x14ac:dyDescent="0.25">
      <c r="B280" s="38"/>
      <c r="C280" s="7"/>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5"/>
    </row>
    <row r="281" spans="2:31" x14ac:dyDescent="0.25">
      <c r="B281" s="38"/>
      <c r="C281" s="7"/>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5"/>
    </row>
    <row r="282" spans="2:31" x14ac:dyDescent="0.25">
      <c r="B282" s="38"/>
      <c r="C282" s="7"/>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5"/>
    </row>
    <row r="283" spans="2:31" x14ac:dyDescent="0.25">
      <c r="B283" s="38"/>
      <c r="C283" s="7"/>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5"/>
    </row>
    <row r="284" spans="2:31" x14ac:dyDescent="0.25">
      <c r="B284" s="38"/>
      <c r="C284" s="7"/>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5"/>
    </row>
    <row r="285" spans="2:31" x14ac:dyDescent="0.25">
      <c r="B285" s="38"/>
      <c r="C285" s="7"/>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5"/>
    </row>
    <row r="286" spans="2:31" x14ac:dyDescent="0.25">
      <c r="B286" s="38"/>
      <c r="C286" s="7"/>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5"/>
    </row>
    <row r="287" spans="2:31" x14ac:dyDescent="0.25">
      <c r="B287" s="38"/>
      <c r="C287" s="7"/>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5"/>
    </row>
    <row r="288" spans="2:31" x14ac:dyDescent="0.25">
      <c r="B288" s="38"/>
      <c r="C288" s="7"/>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5"/>
    </row>
    <row r="289" spans="2:31" x14ac:dyDescent="0.25">
      <c r="B289" s="38"/>
      <c r="C289" s="7"/>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5"/>
    </row>
    <row r="290" spans="2:31" x14ac:dyDescent="0.25">
      <c r="B290" s="38"/>
      <c r="C290" s="7"/>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5"/>
    </row>
    <row r="291" spans="2:31" x14ac:dyDescent="0.25">
      <c r="B291" s="38"/>
      <c r="C291" s="7"/>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5"/>
    </row>
    <row r="292" spans="2:31" x14ac:dyDescent="0.25">
      <c r="B292" s="38"/>
      <c r="C292" s="7"/>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5"/>
    </row>
    <row r="293" spans="2:31" x14ac:dyDescent="0.25">
      <c r="B293" s="38"/>
      <c r="C293" s="7"/>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5"/>
    </row>
    <row r="294" spans="2:31" x14ac:dyDescent="0.25">
      <c r="B294" s="38"/>
      <c r="C294" s="7"/>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5"/>
    </row>
    <row r="295" spans="2:31" x14ac:dyDescent="0.25">
      <c r="B295" s="38"/>
      <c r="C295" s="7"/>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5"/>
    </row>
    <row r="296" spans="2:31" x14ac:dyDescent="0.25">
      <c r="B296" s="38"/>
      <c r="C296" s="7"/>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5"/>
    </row>
    <row r="297" spans="2:31" x14ac:dyDescent="0.25">
      <c r="B297" s="38"/>
      <c r="C297" s="7"/>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5"/>
    </row>
    <row r="298" spans="2:31" x14ac:dyDescent="0.25">
      <c r="B298" s="38"/>
      <c r="C298" s="7"/>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5"/>
    </row>
    <row r="299" spans="2:31" x14ac:dyDescent="0.25">
      <c r="B299" s="38"/>
      <c r="C299" s="7"/>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5"/>
    </row>
    <row r="300" spans="2:31" x14ac:dyDescent="0.25">
      <c r="B300" s="38"/>
      <c r="C300" s="7"/>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5"/>
    </row>
    <row r="301" spans="2:31" x14ac:dyDescent="0.25">
      <c r="B301" s="38"/>
      <c r="C301" s="7"/>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5"/>
    </row>
    <row r="302" spans="2:31" x14ac:dyDescent="0.25">
      <c r="B302" s="38"/>
      <c r="C302" s="7"/>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5"/>
    </row>
    <row r="303" spans="2:31" x14ac:dyDescent="0.25">
      <c r="B303" s="38"/>
      <c r="C303" s="7"/>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5"/>
    </row>
    <row r="304" spans="2:31" x14ac:dyDescent="0.25">
      <c r="B304" s="38"/>
      <c r="C304" s="7"/>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5"/>
    </row>
    <row r="305" spans="2:31" x14ac:dyDescent="0.25">
      <c r="B305" s="38"/>
      <c r="C305" s="7"/>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5"/>
    </row>
    <row r="306" spans="2:31" x14ac:dyDescent="0.25">
      <c r="B306" s="38"/>
      <c r="C306" s="7"/>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5"/>
    </row>
    <row r="307" spans="2:31" x14ac:dyDescent="0.25">
      <c r="B307" s="38"/>
      <c r="C307" s="7"/>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5"/>
    </row>
    <row r="308" spans="2:31" x14ac:dyDescent="0.25">
      <c r="B308" s="38"/>
      <c r="C308" s="7"/>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5"/>
    </row>
    <row r="309" spans="2:31" x14ac:dyDescent="0.25">
      <c r="B309" s="38"/>
      <c r="C309" s="7"/>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5"/>
    </row>
    <row r="310" spans="2:31" x14ac:dyDescent="0.25">
      <c r="B310" s="38"/>
      <c r="C310" s="7"/>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5"/>
    </row>
    <row r="311" spans="2:31" x14ac:dyDescent="0.25">
      <c r="B311" s="38"/>
      <c r="C311" s="7"/>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5"/>
    </row>
    <row r="312" spans="2:31" x14ac:dyDescent="0.25">
      <c r="B312" s="38"/>
      <c r="C312" s="7"/>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5"/>
    </row>
    <row r="313" spans="2:31" x14ac:dyDescent="0.25">
      <c r="B313" s="38"/>
      <c r="C313" s="7"/>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5"/>
    </row>
    <row r="314" spans="2:31" x14ac:dyDescent="0.25">
      <c r="B314" s="38"/>
      <c r="C314" s="7"/>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5"/>
    </row>
    <row r="315" spans="2:31" x14ac:dyDescent="0.25">
      <c r="B315" s="38"/>
      <c r="C315" s="7"/>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5"/>
    </row>
    <row r="316" spans="2:31" x14ac:dyDescent="0.25">
      <c r="B316" s="38"/>
      <c r="C316" s="7"/>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5"/>
    </row>
    <row r="317" spans="2:31" x14ac:dyDescent="0.25">
      <c r="B317" s="38"/>
      <c r="C317" s="7"/>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5"/>
    </row>
    <row r="318" spans="2:31" x14ac:dyDescent="0.25">
      <c r="B318" s="38"/>
      <c r="C318" s="7"/>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5"/>
    </row>
    <row r="319" spans="2:31" x14ac:dyDescent="0.25">
      <c r="B319" s="38"/>
      <c r="C319" s="7"/>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5"/>
    </row>
    <row r="320" spans="2:31" x14ac:dyDescent="0.25">
      <c r="B320" s="38"/>
      <c r="C320" s="7"/>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5"/>
    </row>
    <row r="321" spans="2:31" x14ac:dyDescent="0.25">
      <c r="B321" s="38"/>
      <c r="C321" s="7"/>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5"/>
    </row>
    <row r="322" spans="2:31" x14ac:dyDescent="0.25">
      <c r="B322" s="38"/>
      <c r="C322" s="7"/>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5"/>
    </row>
    <row r="323" spans="2:31" x14ac:dyDescent="0.25">
      <c r="B323" s="38"/>
      <c r="C323" s="7"/>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5"/>
    </row>
    <row r="324" spans="2:31" x14ac:dyDescent="0.25">
      <c r="B324" s="38"/>
      <c r="C324" s="7"/>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5"/>
    </row>
    <row r="325" spans="2:31" x14ac:dyDescent="0.25">
      <c r="B325" s="38"/>
      <c r="C325" s="7"/>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5"/>
    </row>
    <row r="326" spans="2:31" x14ac:dyDescent="0.25">
      <c r="B326" s="38"/>
      <c r="C326" s="7"/>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5"/>
    </row>
    <row r="327" spans="2:31" x14ac:dyDescent="0.25">
      <c r="B327" s="38"/>
      <c r="C327" s="7"/>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5"/>
    </row>
    <row r="328" spans="2:31" x14ac:dyDescent="0.25">
      <c r="B328" s="38"/>
      <c r="C328" s="7"/>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5"/>
    </row>
    <row r="329" spans="2:31" x14ac:dyDescent="0.25">
      <c r="B329" s="38"/>
      <c r="C329" s="7"/>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5"/>
    </row>
    <row r="330" spans="2:31" x14ac:dyDescent="0.25">
      <c r="B330" s="38"/>
      <c r="C330" s="7"/>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5"/>
    </row>
    <row r="331" spans="2:31" x14ac:dyDescent="0.25">
      <c r="B331" s="38"/>
      <c r="C331" s="7"/>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5"/>
    </row>
    <row r="332" spans="2:31" x14ac:dyDescent="0.25">
      <c r="B332" s="38"/>
      <c r="C332" s="7"/>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5"/>
    </row>
    <row r="333" spans="2:31" x14ac:dyDescent="0.25">
      <c r="B333" s="38"/>
      <c r="C333" s="7"/>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5"/>
    </row>
    <row r="334" spans="2:31" x14ac:dyDescent="0.25">
      <c r="B334" s="38"/>
      <c r="C334" s="7"/>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5"/>
    </row>
    <row r="335" spans="2:31" x14ac:dyDescent="0.25">
      <c r="B335" s="38"/>
      <c r="C335" s="7"/>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5"/>
    </row>
    <row r="336" spans="2:31" x14ac:dyDescent="0.25">
      <c r="B336" s="38"/>
      <c r="C336" s="7"/>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5"/>
    </row>
    <row r="337" spans="2:31" x14ac:dyDescent="0.25">
      <c r="B337" s="38"/>
      <c r="C337" s="7"/>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5"/>
    </row>
    <row r="338" spans="2:31" x14ac:dyDescent="0.25">
      <c r="B338" s="38"/>
      <c r="C338" s="7"/>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5"/>
    </row>
    <row r="339" spans="2:31" x14ac:dyDescent="0.25">
      <c r="B339" s="38"/>
      <c r="C339" s="7"/>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5"/>
    </row>
    <row r="340" spans="2:31" x14ac:dyDescent="0.25">
      <c r="B340" s="38"/>
      <c r="C340" s="7"/>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5"/>
    </row>
    <row r="341" spans="2:31" x14ac:dyDescent="0.25">
      <c r="B341" s="38"/>
      <c r="C341" s="7"/>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5"/>
    </row>
    <row r="342" spans="2:31" x14ac:dyDescent="0.25">
      <c r="B342" s="38"/>
      <c r="C342" s="7"/>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5"/>
    </row>
    <row r="343" spans="2:31" x14ac:dyDescent="0.25">
      <c r="B343" s="38"/>
      <c r="C343" s="7"/>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5"/>
    </row>
    <row r="344" spans="2:31" x14ac:dyDescent="0.25">
      <c r="B344" s="38"/>
      <c r="C344" s="7"/>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5"/>
    </row>
    <row r="345" spans="2:31" x14ac:dyDescent="0.25">
      <c r="B345" s="38"/>
      <c r="C345" s="7"/>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5"/>
    </row>
    <row r="346" spans="2:31" x14ac:dyDescent="0.25">
      <c r="B346" s="38"/>
      <c r="C346" s="7"/>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5"/>
    </row>
    <row r="347" spans="2:31" x14ac:dyDescent="0.25">
      <c r="B347" s="38"/>
      <c r="C347" s="7"/>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5"/>
    </row>
    <row r="348" spans="2:31" x14ac:dyDescent="0.25">
      <c r="B348" s="38"/>
      <c r="C348" s="7"/>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5"/>
    </row>
    <row r="349" spans="2:31" x14ac:dyDescent="0.25">
      <c r="B349" s="38"/>
      <c r="C349" s="7"/>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5"/>
    </row>
    <row r="350" spans="2:31" x14ac:dyDescent="0.25">
      <c r="B350" s="38"/>
      <c r="C350" s="7"/>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5"/>
    </row>
    <row r="351" spans="2:31" x14ac:dyDescent="0.25">
      <c r="B351" s="38"/>
      <c r="C351" s="7"/>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5"/>
    </row>
    <row r="352" spans="2:31" x14ac:dyDescent="0.25">
      <c r="B352" s="38"/>
      <c r="C352" s="7"/>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5"/>
    </row>
    <row r="353" spans="2:31" x14ac:dyDescent="0.25">
      <c r="B353" s="38"/>
      <c r="C353" s="7"/>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5"/>
    </row>
    <row r="354" spans="2:31" x14ac:dyDescent="0.25">
      <c r="B354" s="38"/>
      <c r="C354" s="7"/>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5"/>
    </row>
    <row r="355" spans="2:31" x14ac:dyDescent="0.25">
      <c r="B355" s="38"/>
      <c r="C355" s="7"/>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5"/>
    </row>
    <row r="356" spans="2:31" x14ac:dyDescent="0.25">
      <c r="B356" s="38"/>
      <c r="C356" s="7"/>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5"/>
    </row>
    <row r="357" spans="2:31" x14ac:dyDescent="0.25">
      <c r="B357" s="38"/>
      <c r="C357" s="7"/>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5"/>
    </row>
    <row r="358" spans="2:31" x14ac:dyDescent="0.25">
      <c r="B358" s="38"/>
      <c r="C358" s="7"/>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5"/>
    </row>
    <row r="359" spans="2:31" x14ac:dyDescent="0.25">
      <c r="B359" s="38"/>
      <c r="C359" s="7"/>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5"/>
    </row>
    <row r="360" spans="2:31" x14ac:dyDescent="0.25">
      <c r="B360" s="38"/>
      <c r="C360" s="7"/>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5"/>
    </row>
    <row r="361" spans="2:31" x14ac:dyDescent="0.25">
      <c r="B361" s="38"/>
      <c r="C361" s="7"/>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5"/>
    </row>
    <row r="362" spans="2:31" x14ac:dyDescent="0.25">
      <c r="B362" s="38"/>
      <c r="C362" s="7"/>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5"/>
    </row>
    <row r="363" spans="2:31" x14ac:dyDescent="0.25">
      <c r="B363" s="38"/>
      <c r="C363" s="7"/>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5"/>
    </row>
    <row r="364" spans="2:31" x14ac:dyDescent="0.25">
      <c r="B364" s="38"/>
      <c r="C364" s="7"/>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5"/>
    </row>
    <row r="365" spans="2:31" x14ac:dyDescent="0.25">
      <c r="B365" s="38"/>
      <c r="C365" s="7"/>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5"/>
    </row>
    <row r="366" spans="2:31" x14ac:dyDescent="0.25">
      <c r="B366" s="38"/>
      <c r="C366" s="7"/>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5"/>
    </row>
    <row r="367" spans="2:31" x14ac:dyDescent="0.25">
      <c r="B367" s="38"/>
      <c r="C367" s="7"/>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5"/>
    </row>
    <row r="368" spans="2:31" x14ac:dyDescent="0.25">
      <c r="B368" s="38"/>
      <c r="C368" s="7"/>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5"/>
    </row>
    <row r="369" spans="2:31" x14ac:dyDescent="0.25">
      <c r="B369" s="38"/>
      <c r="C369" s="7"/>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5"/>
    </row>
    <row r="370" spans="2:31" x14ac:dyDescent="0.25">
      <c r="B370" s="38"/>
      <c r="C370" s="7"/>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5"/>
    </row>
    <row r="371" spans="2:31" x14ac:dyDescent="0.25">
      <c r="B371" s="38"/>
      <c r="C371" s="7"/>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5"/>
    </row>
    <row r="372" spans="2:31" x14ac:dyDescent="0.25">
      <c r="B372" s="38"/>
      <c r="C372" s="7"/>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5"/>
    </row>
    <row r="373" spans="2:31" x14ac:dyDescent="0.25">
      <c r="B373" s="38"/>
      <c r="C373" s="7"/>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5"/>
    </row>
    <row r="374" spans="2:31" x14ac:dyDescent="0.25">
      <c r="B374" s="38"/>
      <c r="C374" s="7"/>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5"/>
    </row>
    <row r="375" spans="2:31" x14ac:dyDescent="0.25">
      <c r="B375" s="38"/>
      <c r="C375" s="7"/>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5"/>
    </row>
    <row r="376" spans="2:31" x14ac:dyDescent="0.25">
      <c r="B376" s="38"/>
      <c r="C376" s="7"/>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5"/>
    </row>
    <row r="377" spans="2:31" x14ac:dyDescent="0.25">
      <c r="B377" s="38"/>
      <c r="C377" s="7"/>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5"/>
    </row>
    <row r="378" spans="2:31" x14ac:dyDescent="0.25">
      <c r="B378" s="38"/>
      <c r="C378" s="7"/>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5"/>
    </row>
    <row r="379" spans="2:31" x14ac:dyDescent="0.25">
      <c r="B379" s="38"/>
      <c r="C379" s="7"/>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5"/>
    </row>
    <row r="380" spans="2:31" x14ac:dyDescent="0.25">
      <c r="B380" s="38"/>
      <c r="C380" s="7"/>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5"/>
    </row>
    <row r="381" spans="2:31" x14ac:dyDescent="0.25">
      <c r="B381" s="38"/>
      <c r="C381" s="7"/>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5"/>
    </row>
    <row r="382" spans="2:31" x14ac:dyDescent="0.25">
      <c r="B382" s="38"/>
      <c r="C382" s="7"/>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5"/>
    </row>
    <row r="383" spans="2:31" x14ac:dyDescent="0.25">
      <c r="B383" s="38"/>
      <c r="C383" s="7"/>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5"/>
    </row>
    <row r="384" spans="2:31" x14ac:dyDescent="0.25">
      <c r="B384" s="38"/>
      <c r="C384" s="7"/>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5"/>
    </row>
    <row r="385" spans="2:31" x14ac:dyDescent="0.25">
      <c r="B385" s="38"/>
      <c r="C385" s="7"/>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5"/>
    </row>
    <row r="386" spans="2:31" x14ac:dyDescent="0.25">
      <c r="B386" s="38"/>
      <c r="C386" s="7"/>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5"/>
    </row>
    <row r="387" spans="2:31" x14ac:dyDescent="0.25">
      <c r="B387" s="38"/>
      <c r="C387" s="7"/>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5"/>
    </row>
    <row r="388" spans="2:31" x14ac:dyDescent="0.25">
      <c r="B388" s="38"/>
      <c r="C388" s="7"/>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5"/>
    </row>
    <row r="389" spans="2:31" x14ac:dyDescent="0.25">
      <c r="B389" s="38"/>
      <c r="C389" s="7"/>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5"/>
    </row>
    <row r="390" spans="2:31" x14ac:dyDescent="0.25">
      <c r="B390" s="38"/>
      <c r="C390" s="7"/>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5"/>
    </row>
    <row r="391" spans="2:31" x14ac:dyDescent="0.25">
      <c r="B391" s="38"/>
      <c r="C391" s="7"/>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5"/>
    </row>
    <row r="392" spans="2:31" x14ac:dyDescent="0.25">
      <c r="B392" s="38"/>
      <c r="C392" s="7"/>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5"/>
    </row>
    <row r="393" spans="2:31" x14ac:dyDescent="0.25">
      <c r="B393" s="38"/>
      <c r="C393" s="7"/>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5"/>
    </row>
    <row r="394" spans="2:31" x14ac:dyDescent="0.25">
      <c r="B394" s="38"/>
      <c r="C394" s="7"/>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5"/>
    </row>
    <row r="395" spans="2:31" x14ac:dyDescent="0.25">
      <c r="B395" s="38"/>
      <c r="C395" s="7"/>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5"/>
    </row>
    <row r="396" spans="2:31" x14ac:dyDescent="0.25">
      <c r="B396" s="38"/>
      <c r="C396" s="7"/>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5"/>
    </row>
    <row r="397" spans="2:31" x14ac:dyDescent="0.25">
      <c r="B397" s="38"/>
      <c r="C397" s="7"/>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5"/>
    </row>
    <row r="398" spans="2:31" x14ac:dyDescent="0.25">
      <c r="B398" s="38"/>
      <c r="C398" s="7"/>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5"/>
    </row>
    <row r="399" spans="2:31" x14ac:dyDescent="0.25">
      <c r="B399" s="38"/>
      <c r="C399" s="7"/>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5"/>
    </row>
    <row r="400" spans="2:31" x14ac:dyDescent="0.25">
      <c r="B400" s="38"/>
      <c r="C400" s="7"/>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5"/>
    </row>
    <row r="401" spans="2:31" x14ac:dyDescent="0.25">
      <c r="B401" s="38"/>
      <c r="C401" s="7"/>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5"/>
    </row>
    <row r="402" spans="2:31" x14ac:dyDescent="0.25">
      <c r="B402" s="38"/>
      <c r="C402" s="7"/>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5"/>
    </row>
    <row r="403" spans="2:31" x14ac:dyDescent="0.25">
      <c r="B403" s="38"/>
      <c r="C403" s="7"/>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5"/>
    </row>
    <row r="404" spans="2:31" x14ac:dyDescent="0.25">
      <c r="B404" s="38"/>
      <c r="C404" s="7"/>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5"/>
    </row>
    <row r="405" spans="2:31" x14ac:dyDescent="0.25">
      <c r="B405" s="38"/>
      <c r="C405" s="7"/>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5"/>
    </row>
    <row r="406" spans="2:31" x14ac:dyDescent="0.25">
      <c r="B406" s="38"/>
      <c r="C406" s="7"/>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5"/>
    </row>
    <row r="407" spans="2:31" x14ac:dyDescent="0.25">
      <c r="B407" s="38"/>
      <c r="C407" s="7"/>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5"/>
    </row>
    <row r="408" spans="2:31" x14ac:dyDescent="0.25">
      <c r="B408" s="38"/>
      <c r="C408" s="7"/>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5"/>
    </row>
    <row r="409" spans="2:31" x14ac:dyDescent="0.25">
      <c r="B409" s="38"/>
      <c r="C409" s="7"/>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5"/>
    </row>
    <row r="410" spans="2:31" x14ac:dyDescent="0.25">
      <c r="B410" s="38"/>
      <c r="C410" s="7"/>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5"/>
    </row>
    <row r="411" spans="2:31" x14ac:dyDescent="0.25">
      <c r="B411" s="38"/>
      <c r="C411" s="7"/>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5"/>
    </row>
    <row r="412" spans="2:31" x14ac:dyDescent="0.25">
      <c r="B412" s="38"/>
      <c r="C412" s="7"/>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5"/>
    </row>
    <row r="413" spans="2:31" x14ac:dyDescent="0.25">
      <c r="B413" s="38"/>
      <c r="C413" s="7"/>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5"/>
    </row>
    <row r="414" spans="2:31" x14ac:dyDescent="0.25">
      <c r="B414" s="38"/>
      <c r="C414" s="7"/>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5"/>
    </row>
    <row r="415" spans="2:31" x14ac:dyDescent="0.25">
      <c r="B415" s="38"/>
      <c r="C415" s="7"/>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5"/>
    </row>
    <row r="416" spans="2:31" x14ac:dyDescent="0.25">
      <c r="B416" s="38"/>
      <c r="C416" s="7"/>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5"/>
    </row>
    <row r="417" spans="2:31" x14ac:dyDescent="0.25">
      <c r="B417" s="38"/>
      <c r="C417" s="7"/>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5"/>
    </row>
    <row r="418" spans="2:31" x14ac:dyDescent="0.25">
      <c r="B418" s="38"/>
      <c r="C418" s="7"/>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5"/>
    </row>
    <row r="419" spans="2:31" x14ac:dyDescent="0.25">
      <c r="B419" s="38"/>
      <c r="C419" s="7"/>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5"/>
    </row>
    <row r="420" spans="2:31" x14ac:dyDescent="0.25">
      <c r="B420" s="38"/>
      <c r="C420" s="7"/>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5"/>
    </row>
    <row r="421" spans="2:31" x14ac:dyDescent="0.25">
      <c r="B421" s="38"/>
      <c r="C421" s="7"/>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5"/>
    </row>
    <row r="422" spans="2:31" x14ac:dyDescent="0.25">
      <c r="B422" s="38"/>
      <c r="C422" s="7"/>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5"/>
    </row>
    <row r="423" spans="2:31" x14ac:dyDescent="0.25">
      <c r="B423" s="38"/>
      <c r="C423" s="7"/>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5"/>
    </row>
    <row r="424" spans="2:31" x14ac:dyDescent="0.25">
      <c r="B424" s="38"/>
      <c r="C424" s="7"/>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5"/>
    </row>
    <row r="425" spans="2:31" x14ac:dyDescent="0.25">
      <c r="B425" s="38"/>
      <c r="C425" s="7"/>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5"/>
    </row>
    <row r="426" spans="2:31" x14ac:dyDescent="0.25">
      <c r="B426" s="38"/>
      <c r="C426" s="7"/>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5"/>
    </row>
    <row r="427" spans="2:31" x14ac:dyDescent="0.25">
      <c r="B427" s="38"/>
      <c r="C427" s="7"/>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5"/>
    </row>
    <row r="428" spans="2:31" x14ac:dyDescent="0.25">
      <c r="B428" s="38"/>
      <c r="C428" s="7"/>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5"/>
    </row>
    <row r="429" spans="2:31" x14ac:dyDescent="0.25">
      <c r="B429" s="38"/>
      <c r="C429" s="7"/>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5"/>
    </row>
    <row r="430" spans="2:31" x14ac:dyDescent="0.25">
      <c r="B430" s="38"/>
      <c r="C430" s="7"/>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5"/>
    </row>
    <row r="431" spans="2:31" x14ac:dyDescent="0.25">
      <c r="B431" s="38"/>
      <c r="C431" s="7"/>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5"/>
    </row>
    <row r="432" spans="2:31" x14ac:dyDescent="0.25">
      <c r="B432" s="38"/>
      <c r="C432" s="7"/>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5"/>
    </row>
    <row r="433" spans="2:31" x14ac:dyDescent="0.25">
      <c r="B433" s="38"/>
      <c r="C433" s="7"/>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5"/>
    </row>
    <row r="434" spans="2:31" x14ac:dyDescent="0.25">
      <c r="B434" s="38"/>
      <c r="C434" s="7"/>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5"/>
    </row>
    <row r="435" spans="2:31" x14ac:dyDescent="0.25">
      <c r="B435" s="38"/>
      <c r="C435" s="7"/>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5"/>
    </row>
    <row r="436" spans="2:31" x14ac:dyDescent="0.25">
      <c r="B436" s="38"/>
      <c r="C436" s="7"/>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5"/>
    </row>
    <row r="437" spans="2:31" x14ac:dyDescent="0.25">
      <c r="B437" s="38"/>
      <c r="C437" s="7"/>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5"/>
    </row>
    <row r="438" spans="2:31" x14ac:dyDescent="0.25">
      <c r="B438" s="38"/>
      <c r="C438" s="7"/>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5"/>
    </row>
    <row r="439" spans="2:31" x14ac:dyDescent="0.25">
      <c r="B439" s="38"/>
      <c r="C439" s="7"/>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5"/>
    </row>
    <row r="440" spans="2:31" x14ac:dyDescent="0.25">
      <c r="B440" s="38"/>
      <c r="C440" s="7"/>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5"/>
    </row>
    <row r="441" spans="2:31" x14ac:dyDescent="0.25">
      <c r="B441" s="38"/>
      <c r="C441" s="7"/>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5"/>
    </row>
    <row r="442" spans="2:31" x14ac:dyDescent="0.25">
      <c r="B442" s="38"/>
      <c r="C442" s="7"/>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5"/>
    </row>
    <row r="443" spans="2:31" x14ac:dyDescent="0.25">
      <c r="B443" s="38"/>
      <c r="C443" s="7"/>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5"/>
    </row>
    <row r="444" spans="2:31" x14ac:dyDescent="0.25">
      <c r="B444" s="38"/>
      <c r="C444" s="7"/>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5"/>
    </row>
    <row r="445" spans="2:31" x14ac:dyDescent="0.25">
      <c r="B445" s="38"/>
      <c r="C445" s="7"/>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5"/>
    </row>
    <row r="446" spans="2:31" x14ac:dyDescent="0.25">
      <c r="B446" s="38"/>
      <c r="C446" s="7"/>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5"/>
    </row>
    <row r="447" spans="2:31" x14ac:dyDescent="0.25">
      <c r="B447" s="38"/>
      <c r="C447" s="7"/>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5"/>
    </row>
    <row r="448" spans="2:31" x14ac:dyDescent="0.25">
      <c r="B448" s="38"/>
      <c r="C448" s="7"/>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5"/>
    </row>
    <row r="449" spans="2:31" x14ac:dyDescent="0.25">
      <c r="B449" s="38"/>
      <c r="C449" s="7"/>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5"/>
    </row>
    <row r="450" spans="2:31" x14ac:dyDescent="0.25">
      <c r="B450" s="38"/>
      <c r="C450" s="7"/>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5"/>
    </row>
    <row r="451" spans="2:31" x14ac:dyDescent="0.25">
      <c r="B451" s="38"/>
      <c r="C451" s="7"/>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5"/>
    </row>
    <row r="452" spans="2:31" x14ac:dyDescent="0.25">
      <c r="B452" s="38"/>
      <c r="C452" s="7"/>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5"/>
    </row>
    <row r="453" spans="2:31" x14ac:dyDescent="0.25">
      <c r="B453" s="38"/>
      <c r="C453" s="7"/>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5"/>
    </row>
    <row r="454" spans="2:31" x14ac:dyDescent="0.25">
      <c r="B454" s="38"/>
      <c r="C454" s="7"/>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5"/>
    </row>
    <row r="455" spans="2:31" x14ac:dyDescent="0.25">
      <c r="B455" s="38"/>
      <c r="C455" s="7"/>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5"/>
    </row>
    <row r="456" spans="2:31" x14ac:dyDescent="0.25">
      <c r="B456" s="38"/>
      <c r="C456" s="7"/>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5"/>
    </row>
    <row r="457" spans="2:31" x14ac:dyDescent="0.25">
      <c r="B457" s="38"/>
      <c r="C457" s="7"/>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5"/>
    </row>
    <row r="458" spans="2:31" x14ac:dyDescent="0.25">
      <c r="B458" s="38"/>
      <c r="C458" s="7"/>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5"/>
    </row>
    <row r="459" spans="2:31" x14ac:dyDescent="0.25">
      <c r="B459" s="38"/>
      <c r="C459" s="7"/>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5"/>
    </row>
    <row r="460" spans="2:31" x14ac:dyDescent="0.25">
      <c r="B460" s="38"/>
      <c r="C460" s="7"/>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5"/>
    </row>
    <row r="461" spans="2:31" x14ac:dyDescent="0.25">
      <c r="B461" s="38"/>
      <c r="C461" s="7"/>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5"/>
    </row>
    <row r="462" spans="2:31" x14ac:dyDescent="0.25">
      <c r="B462" s="38"/>
      <c r="C462" s="7"/>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5"/>
    </row>
    <row r="463" spans="2:31" x14ac:dyDescent="0.25">
      <c r="B463" s="38"/>
      <c r="C463" s="7"/>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5"/>
    </row>
    <row r="464" spans="2:31" x14ac:dyDescent="0.25">
      <c r="B464" s="38"/>
      <c r="C464" s="7"/>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5"/>
    </row>
    <row r="465" spans="2:31" x14ac:dyDescent="0.25">
      <c r="B465" s="38"/>
      <c r="C465" s="7"/>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5"/>
    </row>
    <row r="466" spans="2:31" x14ac:dyDescent="0.25">
      <c r="B466" s="38"/>
      <c r="C466" s="7"/>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5"/>
    </row>
    <row r="467" spans="2:31" x14ac:dyDescent="0.25">
      <c r="B467" s="38"/>
      <c r="C467" s="7"/>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5"/>
    </row>
    <row r="468" spans="2:31" x14ac:dyDescent="0.25">
      <c r="B468" s="38"/>
      <c r="C468" s="7"/>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5"/>
    </row>
    <row r="469" spans="2:31" x14ac:dyDescent="0.25">
      <c r="B469" s="38"/>
      <c r="C469" s="7"/>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5"/>
    </row>
    <row r="470" spans="2:31" x14ac:dyDescent="0.25">
      <c r="B470" s="38"/>
      <c r="C470" s="7"/>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5"/>
    </row>
    <row r="471" spans="2:31" x14ac:dyDescent="0.25">
      <c r="B471" s="38"/>
      <c r="C471" s="7"/>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5"/>
    </row>
    <row r="472" spans="2:31" x14ac:dyDescent="0.25">
      <c r="B472" s="38"/>
      <c r="C472" s="7"/>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5"/>
    </row>
    <row r="473" spans="2:31" x14ac:dyDescent="0.25">
      <c r="B473" s="38"/>
      <c r="C473" s="7"/>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5"/>
    </row>
    <row r="474" spans="2:31" x14ac:dyDescent="0.25">
      <c r="B474" s="38"/>
      <c r="C474" s="7"/>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5"/>
    </row>
    <row r="475" spans="2:31" x14ac:dyDescent="0.25">
      <c r="B475" s="38"/>
      <c r="C475" s="7"/>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5"/>
    </row>
    <row r="476" spans="2:31" x14ac:dyDescent="0.25">
      <c r="B476" s="38"/>
      <c r="C476" s="7"/>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5"/>
    </row>
    <row r="477" spans="2:31" x14ac:dyDescent="0.25">
      <c r="B477" s="38"/>
      <c r="C477" s="7"/>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5"/>
    </row>
    <row r="478" spans="2:31" x14ac:dyDescent="0.25">
      <c r="B478" s="38"/>
      <c r="C478" s="7"/>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5"/>
    </row>
    <row r="479" spans="2:31" x14ac:dyDescent="0.25">
      <c r="B479" s="38"/>
      <c r="C479" s="7"/>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5"/>
    </row>
    <row r="480" spans="2:31" x14ac:dyDescent="0.25">
      <c r="B480" s="38"/>
      <c r="C480" s="7"/>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5"/>
    </row>
    <row r="481" spans="2:31" x14ac:dyDescent="0.25">
      <c r="B481" s="38"/>
      <c r="C481" s="7"/>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5"/>
    </row>
    <row r="482" spans="2:31" x14ac:dyDescent="0.25">
      <c r="B482" s="38"/>
      <c r="C482" s="7"/>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5"/>
    </row>
    <row r="483" spans="2:31" x14ac:dyDescent="0.25">
      <c r="B483" s="38"/>
      <c r="C483" s="7"/>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5"/>
    </row>
    <row r="484" spans="2:31" x14ac:dyDescent="0.25">
      <c r="B484" s="38"/>
      <c r="C484" s="7"/>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5"/>
    </row>
    <row r="485" spans="2:31" x14ac:dyDescent="0.25">
      <c r="B485" s="38"/>
      <c r="C485" s="7"/>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5"/>
    </row>
    <row r="486" spans="2:31" x14ac:dyDescent="0.25">
      <c r="B486" s="38"/>
      <c r="C486" s="7"/>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5"/>
    </row>
    <row r="487" spans="2:31" x14ac:dyDescent="0.25">
      <c r="B487" s="38"/>
      <c r="C487" s="7"/>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5"/>
    </row>
    <row r="488" spans="2:31" x14ac:dyDescent="0.25">
      <c r="B488" s="38"/>
      <c r="C488" s="7"/>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5"/>
    </row>
    <row r="489" spans="2:31" x14ac:dyDescent="0.25">
      <c r="B489" s="38"/>
      <c r="C489" s="7"/>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5"/>
    </row>
    <row r="490" spans="2:31" x14ac:dyDescent="0.25">
      <c r="B490" s="38"/>
      <c r="C490" s="7"/>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5"/>
    </row>
    <row r="491" spans="2:31" x14ac:dyDescent="0.25">
      <c r="B491" s="38"/>
      <c r="C491" s="7"/>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5"/>
    </row>
    <row r="492" spans="2:31" x14ac:dyDescent="0.25">
      <c r="B492" s="38"/>
      <c r="C492" s="7"/>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5"/>
    </row>
    <row r="493" spans="2:31" x14ac:dyDescent="0.25">
      <c r="B493" s="38"/>
      <c r="C493" s="7"/>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5"/>
    </row>
    <row r="494" spans="2:31" x14ac:dyDescent="0.25">
      <c r="B494" s="38"/>
      <c r="C494" s="7"/>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5"/>
    </row>
    <row r="495" spans="2:31" x14ac:dyDescent="0.25">
      <c r="B495" s="38"/>
      <c r="C495" s="7"/>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5"/>
    </row>
    <row r="496" spans="2:31" x14ac:dyDescent="0.25">
      <c r="B496" s="38"/>
      <c r="C496" s="7"/>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5"/>
    </row>
    <row r="497" spans="2:31" x14ac:dyDescent="0.25">
      <c r="B497" s="38"/>
      <c r="C497" s="7"/>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5"/>
    </row>
    <row r="498" spans="2:31" x14ac:dyDescent="0.25">
      <c r="B498" s="38"/>
      <c r="C498" s="7"/>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5"/>
    </row>
    <row r="499" spans="2:31" x14ac:dyDescent="0.25">
      <c r="B499" s="38"/>
      <c r="C499" s="7"/>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5"/>
    </row>
    <row r="500" spans="2:31" x14ac:dyDescent="0.25">
      <c r="B500" s="38"/>
      <c r="C500" s="7"/>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5"/>
    </row>
    <row r="501" spans="2:31" x14ac:dyDescent="0.25">
      <c r="B501" s="38"/>
      <c r="C501" s="7"/>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5"/>
    </row>
    <row r="502" spans="2:31" x14ac:dyDescent="0.25">
      <c r="B502" s="38"/>
      <c r="C502" s="7"/>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5"/>
    </row>
    <row r="503" spans="2:31" x14ac:dyDescent="0.25">
      <c r="B503" s="38"/>
      <c r="C503" s="7"/>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5"/>
    </row>
    <row r="504" spans="2:31" x14ac:dyDescent="0.25">
      <c r="B504" s="38"/>
      <c r="C504" s="7"/>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5"/>
    </row>
    <row r="505" spans="2:31" x14ac:dyDescent="0.25">
      <c r="B505" s="38"/>
      <c r="C505" s="7"/>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5"/>
    </row>
    <row r="506" spans="2:31" x14ac:dyDescent="0.25">
      <c r="B506" s="38"/>
      <c r="C506" s="7"/>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5"/>
    </row>
    <row r="507" spans="2:31" x14ac:dyDescent="0.25">
      <c r="B507" s="38"/>
      <c r="C507" s="7"/>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5"/>
    </row>
    <row r="508" spans="2:31" x14ac:dyDescent="0.25">
      <c r="B508" s="38"/>
      <c r="C508" s="7"/>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5"/>
    </row>
    <row r="509" spans="2:31" x14ac:dyDescent="0.25">
      <c r="B509" s="38"/>
      <c r="C509" s="7"/>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5"/>
    </row>
    <row r="510" spans="2:31" x14ac:dyDescent="0.25">
      <c r="B510" s="38"/>
      <c r="C510" s="7"/>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5"/>
    </row>
    <row r="511" spans="2:31" x14ac:dyDescent="0.25">
      <c r="B511" s="38"/>
      <c r="C511" s="7"/>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5"/>
    </row>
    <row r="512" spans="2:31" x14ac:dyDescent="0.25">
      <c r="B512" s="38"/>
      <c r="C512" s="7"/>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5"/>
    </row>
    <row r="513" spans="2:31" x14ac:dyDescent="0.25">
      <c r="B513" s="38"/>
      <c r="C513" s="7"/>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5"/>
    </row>
    <row r="514" spans="2:31" x14ac:dyDescent="0.25">
      <c r="B514" s="38"/>
      <c r="C514" s="7"/>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5"/>
    </row>
    <row r="515" spans="2:31" x14ac:dyDescent="0.25">
      <c r="B515" s="38"/>
      <c r="C515" s="7"/>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5"/>
    </row>
    <row r="516" spans="2:31" x14ac:dyDescent="0.25">
      <c r="B516" s="38"/>
      <c r="C516" s="7"/>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5"/>
    </row>
    <row r="517" spans="2:31" x14ac:dyDescent="0.25">
      <c r="B517" s="38"/>
      <c r="C517" s="7"/>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5"/>
    </row>
    <row r="518" spans="2:31" x14ac:dyDescent="0.25">
      <c r="B518" s="38"/>
      <c r="C518" s="7"/>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5"/>
    </row>
    <row r="519" spans="2:31" x14ac:dyDescent="0.25">
      <c r="B519" s="38"/>
      <c r="C519" s="7"/>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5"/>
    </row>
    <row r="520" spans="2:31" x14ac:dyDescent="0.25">
      <c r="B520" s="38"/>
      <c r="C520" s="7"/>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5"/>
    </row>
    <row r="521" spans="2:31" x14ac:dyDescent="0.25">
      <c r="B521" s="38"/>
      <c r="C521" s="7"/>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5"/>
    </row>
    <row r="522" spans="2:31" x14ac:dyDescent="0.25">
      <c r="B522" s="38"/>
      <c r="C522" s="7"/>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5"/>
    </row>
    <row r="523" spans="2:31" x14ac:dyDescent="0.25">
      <c r="B523" s="38"/>
      <c r="C523" s="7"/>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5"/>
    </row>
    <row r="524" spans="2:31" x14ac:dyDescent="0.25">
      <c r="B524" s="38"/>
      <c r="C524" s="7"/>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5"/>
    </row>
    <row r="525" spans="2:31" x14ac:dyDescent="0.25">
      <c r="B525" s="38"/>
      <c r="C525" s="7"/>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5"/>
    </row>
    <row r="526" spans="2:31" x14ac:dyDescent="0.25">
      <c r="B526" s="38"/>
      <c r="C526" s="7"/>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5"/>
    </row>
    <row r="527" spans="2:31" x14ac:dyDescent="0.25">
      <c r="B527" s="38"/>
      <c r="C527" s="7"/>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5"/>
    </row>
    <row r="528" spans="2:31" x14ac:dyDescent="0.25">
      <c r="B528" s="38"/>
      <c r="C528" s="7"/>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5"/>
    </row>
    <row r="529" spans="2:31" x14ac:dyDescent="0.25">
      <c r="B529" s="38"/>
      <c r="C529" s="7"/>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5"/>
    </row>
    <row r="530" spans="2:31" x14ac:dyDescent="0.25">
      <c r="B530" s="38"/>
      <c r="C530" s="7"/>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5"/>
    </row>
    <row r="531" spans="2:31" x14ac:dyDescent="0.25">
      <c r="B531" s="38"/>
      <c r="C531" s="7"/>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5"/>
    </row>
    <row r="532" spans="2:31" x14ac:dyDescent="0.25">
      <c r="B532" s="38"/>
      <c r="C532" s="7"/>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5"/>
    </row>
    <row r="533" spans="2:31" x14ac:dyDescent="0.25">
      <c r="B533" s="38"/>
      <c r="C533" s="7"/>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5"/>
    </row>
    <row r="534" spans="2:31" x14ac:dyDescent="0.25">
      <c r="B534" s="38"/>
      <c r="C534" s="7"/>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5"/>
    </row>
    <row r="535" spans="2:31" x14ac:dyDescent="0.25">
      <c r="B535" s="38"/>
      <c r="C535" s="7"/>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5"/>
    </row>
    <row r="536" spans="2:31" x14ac:dyDescent="0.25">
      <c r="B536" s="38"/>
      <c r="C536" s="7"/>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5"/>
    </row>
    <row r="537" spans="2:31" x14ac:dyDescent="0.25">
      <c r="B537" s="38"/>
      <c r="C537" s="7"/>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5"/>
    </row>
    <row r="538" spans="2:31" x14ac:dyDescent="0.25">
      <c r="B538" s="38"/>
      <c r="C538" s="7"/>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5"/>
    </row>
    <row r="539" spans="2:31" x14ac:dyDescent="0.25">
      <c r="B539" s="38"/>
      <c r="C539" s="7"/>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5"/>
    </row>
    <row r="540" spans="2:31" x14ac:dyDescent="0.25">
      <c r="B540" s="38"/>
      <c r="C540" s="7"/>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5"/>
    </row>
    <row r="541" spans="2:31" x14ac:dyDescent="0.25">
      <c r="B541" s="38"/>
      <c r="C541" s="7"/>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5"/>
    </row>
    <row r="542" spans="2:31" x14ac:dyDescent="0.25">
      <c r="B542" s="38"/>
      <c r="C542" s="7"/>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5"/>
    </row>
    <row r="543" spans="2:31" x14ac:dyDescent="0.25">
      <c r="B543" s="38"/>
      <c r="C543" s="7"/>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5"/>
    </row>
    <row r="544" spans="2:31" x14ac:dyDescent="0.25">
      <c r="B544" s="38"/>
      <c r="C544" s="7"/>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5"/>
    </row>
    <row r="545" spans="2:31" x14ac:dyDescent="0.25">
      <c r="B545" s="38"/>
      <c r="C545" s="7"/>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5"/>
    </row>
    <row r="546" spans="2:31" x14ac:dyDescent="0.25">
      <c r="B546" s="38"/>
      <c r="C546" s="7"/>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5"/>
    </row>
    <row r="547" spans="2:31" x14ac:dyDescent="0.25">
      <c r="B547" s="38"/>
      <c r="C547" s="7"/>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5"/>
    </row>
    <row r="548" spans="2:31" x14ac:dyDescent="0.25">
      <c r="B548" s="38"/>
      <c r="C548" s="7"/>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5"/>
    </row>
    <row r="549" spans="2:31" x14ac:dyDescent="0.25">
      <c r="B549" s="38"/>
      <c r="C549" s="7"/>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5"/>
    </row>
    <row r="550" spans="2:31" x14ac:dyDescent="0.25">
      <c r="B550" s="38"/>
      <c r="C550" s="7"/>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5"/>
    </row>
    <row r="551" spans="2:31" x14ac:dyDescent="0.25">
      <c r="B551" s="38"/>
      <c r="C551" s="7"/>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5"/>
    </row>
    <row r="552" spans="2:31" x14ac:dyDescent="0.25">
      <c r="B552" s="38"/>
      <c r="C552" s="7"/>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5"/>
    </row>
    <row r="553" spans="2:31" x14ac:dyDescent="0.25">
      <c r="B553" s="38"/>
      <c r="C553" s="7"/>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5"/>
    </row>
    <row r="554" spans="2:31" x14ac:dyDescent="0.25">
      <c r="B554" s="38"/>
      <c r="C554" s="7"/>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5"/>
    </row>
    <row r="555" spans="2:31" x14ac:dyDescent="0.25">
      <c r="B555" s="38"/>
      <c r="C555" s="7"/>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5"/>
    </row>
    <row r="556" spans="2:31" x14ac:dyDescent="0.25">
      <c r="B556" s="38"/>
      <c r="C556" s="7"/>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5"/>
    </row>
    <row r="557" spans="2:31" x14ac:dyDescent="0.25">
      <c r="B557" s="38"/>
      <c r="C557" s="7"/>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5"/>
    </row>
    <row r="558" spans="2:31" x14ac:dyDescent="0.25">
      <c r="B558" s="38"/>
      <c r="C558" s="7"/>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5"/>
    </row>
    <row r="559" spans="2:31" x14ac:dyDescent="0.25">
      <c r="B559" s="38"/>
      <c r="C559" s="7"/>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5"/>
    </row>
    <row r="560" spans="2:31" x14ac:dyDescent="0.25">
      <c r="B560" s="38"/>
      <c r="C560" s="7"/>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5"/>
    </row>
    <row r="561" spans="2:31" x14ac:dyDescent="0.25">
      <c r="B561" s="38"/>
      <c r="C561" s="7"/>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5"/>
    </row>
    <row r="562" spans="2:31" x14ac:dyDescent="0.25">
      <c r="B562" s="38"/>
      <c r="C562" s="7"/>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5"/>
    </row>
    <row r="563" spans="2:31" x14ac:dyDescent="0.25">
      <c r="B563" s="38"/>
      <c r="C563" s="7"/>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5"/>
    </row>
    <row r="564" spans="2:31" x14ac:dyDescent="0.25">
      <c r="B564" s="38"/>
      <c r="C564" s="7"/>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5"/>
    </row>
    <row r="565" spans="2:31" x14ac:dyDescent="0.25">
      <c r="B565" s="38"/>
      <c r="C565" s="7"/>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5"/>
    </row>
    <row r="566" spans="2:31" x14ac:dyDescent="0.25">
      <c r="B566" s="38"/>
      <c r="C566" s="7"/>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5"/>
    </row>
    <row r="567" spans="2:31" x14ac:dyDescent="0.25">
      <c r="B567" s="38"/>
      <c r="C567" s="7"/>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5"/>
    </row>
    <row r="568" spans="2:31" x14ac:dyDescent="0.25">
      <c r="B568" s="38"/>
      <c r="C568" s="7"/>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5"/>
    </row>
    <row r="569" spans="2:31" x14ac:dyDescent="0.25">
      <c r="B569" s="38"/>
      <c r="C569" s="7"/>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5"/>
    </row>
    <row r="570" spans="2:31" x14ac:dyDescent="0.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row>
    <row r="571" spans="2:31" x14ac:dyDescent="0.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row>
    <row r="572" spans="2:31" x14ac:dyDescent="0.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row>
    <row r="573" spans="2:31" x14ac:dyDescent="0.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row>
    <row r="574" spans="2:31" x14ac:dyDescent="0.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row>
    <row r="575" spans="2:31" x14ac:dyDescent="0.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row>
    <row r="576" spans="2:31" x14ac:dyDescent="0.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row>
    <row r="577" spans="4:31" x14ac:dyDescent="0.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row>
    <row r="578" spans="4:31" x14ac:dyDescent="0.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row>
    <row r="579" spans="4:31" x14ac:dyDescent="0.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row>
    <row r="580" spans="4:31" x14ac:dyDescent="0.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row>
    <row r="581" spans="4:31" x14ac:dyDescent="0.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row>
    <row r="582" spans="4:31" x14ac:dyDescent="0.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row>
    <row r="583" spans="4:31" x14ac:dyDescent="0.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row>
    <row r="584" spans="4:31" x14ac:dyDescent="0.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row>
    <row r="585" spans="4:31" x14ac:dyDescent="0.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row>
    <row r="586" spans="4:31" x14ac:dyDescent="0.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row>
    <row r="587" spans="4:31" x14ac:dyDescent="0.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row>
    <row r="588" spans="4:31" x14ac:dyDescent="0.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row>
    <row r="589" spans="4:31" x14ac:dyDescent="0.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row>
    <row r="590" spans="4:31" x14ac:dyDescent="0.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row>
    <row r="591" spans="4:31" x14ac:dyDescent="0.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row>
    <row r="592" spans="4:31" x14ac:dyDescent="0.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row>
    <row r="593" spans="4:31" x14ac:dyDescent="0.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row>
    <row r="594" spans="4:31" x14ac:dyDescent="0.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row>
    <row r="595" spans="4:31" x14ac:dyDescent="0.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row>
    <row r="596" spans="4:31" x14ac:dyDescent="0.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row>
    <row r="597" spans="4:31" x14ac:dyDescent="0.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row>
    <row r="598" spans="4:31" x14ac:dyDescent="0.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row>
    <row r="599" spans="4:31" x14ac:dyDescent="0.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row>
    <row r="600" spans="4:31" x14ac:dyDescent="0.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row>
    <row r="601" spans="4:31" x14ac:dyDescent="0.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row>
    <row r="602" spans="4:31" x14ac:dyDescent="0.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row>
    <row r="603" spans="4:31" x14ac:dyDescent="0.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row>
    <row r="604" spans="4:31" x14ac:dyDescent="0.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row>
    <row r="605" spans="4:31" x14ac:dyDescent="0.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row>
    <row r="606" spans="4:31" x14ac:dyDescent="0.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row>
    <row r="607" spans="4:31" x14ac:dyDescent="0.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row>
    <row r="608" spans="4:31" x14ac:dyDescent="0.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row>
    <row r="609" spans="4:31" x14ac:dyDescent="0.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row>
    <row r="610" spans="4:31" x14ac:dyDescent="0.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row>
    <row r="611" spans="4:31" x14ac:dyDescent="0.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row>
    <row r="612" spans="4:31" x14ac:dyDescent="0.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row>
    <row r="613" spans="4:31" x14ac:dyDescent="0.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row>
    <row r="614" spans="4:31" x14ac:dyDescent="0.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row>
    <row r="615" spans="4:31" x14ac:dyDescent="0.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row>
    <row r="616" spans="4:31" x14ac:dyDescent="0.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row>
    <row r="617" spans="4:31" x14ac:dyDescent="0.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row>
    <row r="618" spans="4:31" x14ac:dyDescent="0.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row>
    <row r="619" spans="4:31" x14ac:dyDescent="0.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row>
    <row r="620" spans="4:31" x14ac:dyDescent="0.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row>
  </sheetData>
  <mergeCells count="33">
    <mergeCell ref="A154:B154"/>
    <mergeCell ref="A139:A148"/>
    <mergeCell ref="A89:B89"/>
    <mergeCell ref="A91:A100"/>
    <mergeCell ref="A101:B101"/>
    <mergeCell ref="A51:B51"/>
    <mergeCell ref="A53:B53"/>
    <mergeCell ref="A58:A72"/>
    <mergeCell ref="A149:B149"/>
    <mergeCell ref="A151:B151"/>
    <mergeCell ref="A75:A88"/>
    <mergeCell ref="A103:A112"/>
    <mergeCell ref="A113:B113"/>
    <mergeCell ref="A115:A124"/>
    <mergeCell ref="A125:B125"/>
    <mergeCell ref="A127:A136"/>
    <mergeCell ref="A137:B137"/>
    <mergeCell ref="A157:B157"/>
    <mergeCell ref="A27:A29"/>
    <mergeCell ref="A7:A9"/>
    <mergeCell ref="A11:A13"/>
    <mergeCell ref="A15:A17"/>
    <mergeCell ref="A19:A21"/>
    <mergeCell ref="A23:A25"/>
    <mergeCell ref="A73:B73"/>
    <mergeCell ref="A31:A33"/>
    <mergeCell ref="A35:A37"/>
    <mergeCell ref="A39:A41"/>
    <mergeCell ref="A43:A45"/>
    <mergeCell ref="A47:B47"/>
    <mergeCell ref="A48:B48"/>
    <mergeCell ref="A49:B49"/>
    <mergeCell ref="A50:B50"/>
  </mergeCells>
  <pageMargins left="0.51181102362204722" right="0.31496062992125984" top="0.55118110236220474" bottom="0.55118110236220474" header="0.31496062992125984" footer="0.31496062992125984"/>
  <pageSetup paperSize="9" scale="80" orientation="landscape" verticalDpi="0" r:id="rId1"/>
  <headerFooter>
    <oddHeader>&amp;L&amp;F&amp;C&amp;A&amp;RLk  &amp;P (&amp;N)</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G26"/>
  <sheetViews>
    <sheetView showGridLines="0" workbookViewId="0">
      <selection activeCell="C4" sqref="C4"/>
    </sheetView>
  </sheetViews>
  <sheetFormatPr defaultRowHeight="15" x14ac:dyDescent="0.25"/>
  <cols>
    <col min="1" max="1" width="9.140625" style="1"/>
    <col min="2" max="2" width="34.85546875" style="118" customWidth="1"/>
    <col min="3" max="3" width="20.5703125" style="1" customWidth="1"/>
    <col min="4" max="4" width="20.7109375" style="1" customWidth="1"/>
    <col min="5" max="5" width="9.140625" style="117"/>
    <col min="6" max="6" width="11.140625" style="117" hidden="1" customWidth="1"/>
    <col min="7" max="16384" width="9.140625" style="117"/>
  </cols>
  <sheetData>
    <row r="1" spans="1:7" ht="18.75" x14ac:dyDescent="0.25">
      <c r="A1" s="158" t="s">
        <v>63</v>
      </c>
    </row>
    <row r="2" spans="1:7" ht="18.75" x14ac:dyDescent="0.25">
      <c r="A2" s="150"/>
    </row>
    <row r="3" spans="1:7" ht="18.75" customHeight="1" x14ac:dyDescent="0.25">
      <c r="B3" s="164" t="s">
        <v>59</v>
      </c>
      <c r="C3" s="159">
        <v>0.04</v>
      </c>
    </row>
    <row r="4" spans="1:7" ht="18.75" customHeight="1" x14ac:dyDescent="0.25">
      <c r="B4" s="237" t="s">
        <v>116</v>
      </c>
      <c r="C4" s="238">
        <f>Esileht!B10</f>
        <v>2020</v>
      </c>
    </row>
    <row r="5" spans="1:7" ht="18.75" customHeight="1" x14ac:dyDescent="0.25">
      <c r="B5" s="237" t="s">
        <v>117</v>
      </c>
      <c r="C5" s="238">
        <f>Esileht!B11</f>
        <v>0</v>
      </c>
    </row>
    <row r="6" spans="1:7" ht="18.75" customHeight="1" x14ac:dyDescent="0.25">
      <c r="B6" s="161" t="s">
        <v>115</v>
      </c>
      <c r="C6" s="160" t="str">
        <f>IF(C5&gt;0,C5-C4+1,"")</f>
        <v/>
      </c>
      <c r="D6" s="118" t="s">
        <v>60</v>
      </c>
    </row>
    <row r="8" spans="1:7" ht="36.75" customHeight="1" x14ac:dyDescent="0.25">
      <c r="A8" s="160" t="s">
        <v>61</v>
      </c>
      <c r="B8" s="161" t="s">
        <v>62</v>
      </c>
      <c r="C8" s="162" t="s">
        <v>75</v>
      </c>
      <c r="D8" s="162" t="s">
        <v>76</v>
      </c>
    </row>
    <row r="9" spans="1:7" ht="21.75" customHeight="1" x14ac:dyDescent="0.25">
      <c r="A9" s="160">
        <v>1</v>
      </c>
      <c r="B9" s="165" t="s">
        <v>64</v>
      </c>
      <c r="C9" s="154">
        <f>'1.1. Uue projekti kulud'!J104</f>
        <v>0</v>
      </c>
      <c r="D9" s="154">
        <f>NPV(C3,'1.1. Uue projekti kulud'!D104:I104)</f>
        <v>0</v>
      </c>
    </row>
    <row r="10" spans="1:7" ht="21.75" customHeight="1" x14ac:dyDescent="0.25">
      <c r="A10" s="160">
        <v>2</v>
      </c>
      <c r="B10" s="165" t="s">
        <v>65</v>
      </c>
      <c r="C10" s="154">
        <f>'8. Jääkväärtus'!AA14</f>
        <v>0</v>
      </c>
      <c r="D10" s="154">
        <f>'8. Jääkväärtus'!C17</f>
        <v>0</v>
      </c>
      <c r="G10" s="242" t="str">
        <f>'8. Jääkväärtus'!C9</f>
        <v>Jääkväärtust ei ole vaja arvutada</v>
      </c>
    </row>
    <row r="11" spans="1:7" ht="21.75" customHeight="1" x14ac:dyDescent="0.25">
      <c r="A11" s="160">
        <v>3</v>
      </c>
      <c r="B11" s="165" t="s">
        <v>66</v>
      </c>
      <c r="C11" s="156"/>
      <c r="D11" s="154">
        <f>NPV(C3,'4. Lisanduvad tulud-kulud'!D53:AB53)</f>
        <v>0</v>
      </c>
      <c r="G11" s="244"/>
    </row>
    <row r="12" spans="1:7" ht="21.75" customHeight="1" x14ac:dyDescent="0.25">
      <c r="A12" s="160">
        <v>4</v>
      </c>
      <c r="B12" s="165" t="s">
        <v>67</v>
      </c>
      <c r="C12" s="156"/>
      <c r="D12" s="154">
        <f>NPV(C3,'4. Lisanduvad tulud-kulud'!D151:AB151)</f>
        <v>0</v>
      </c>
      <c r="F12" s="225">
        <f>D10+D11-D12</f>
        <v>0</v>
      </c>
    </row>
    <row r="13" spans="1:7" ht="21.75" customHeight="1" x14ac:dyDescent="0.25">
      <c r="A13" s="160">
        <v>5</v>
      </c>
      <c r="B13" s="165" t="s">
        <v>68</v>
      </c>
      <c r="C13" s="156"/>
      <c r="D13" s="154">
        <f>IF((D10+D11-D12)&lt;0,0,D10+D11-D12)</f>
        <v>0</v>
      </c>
      <c r="F13" s="225">
        <f>NPV(C3,'4. Lisanduvad tulud-kulud'!D154:AB154)</f>
        <v>0</v>
      </c>
    </row>
    <row r="14" spans="1:7" ht="21.75" customHeight="1" x14ac:dyDescent="0.25">
      <c r="A14" s="160">
        <v>6</v>
      </c>
      <c r="B14" s="165" t="s">
        <v>69</v>
      </c>
      <c r="C14" s="156"/>
      <c r="D14" s="315">
        <f>D9-D13</f>
        <v>0</v>
      </c>
    </row>
    <row r="15" spans="1:7" ht="21.75" customHeight="1" x14ac:dyDescent="0.25">
      <c r="A15" s="160">
        <v>7</v>
      </c>
      <c r="B15" s="165" t="s">
        <v>70</v>
      </c>
      <c r="C15" s="156"/>
      <c r="D15" s="157" t="e">
        <f>D14/D9</f>
        <v>#DIV/0!</v>
      </c>
    </row>
    <row r="16" spans="1:7" ht="36.75" customHeight="1" x14ac:dyDescent="0.25">
      <c r="A16" s="160">
        <v>8</v>
      </c>
      <c r="B16" s="165" t="s">
        <v>71</v>
      </c>
      <c r="C16" s="154">
        <f>'1.1. Uue projekti kulud'!J203</f>
        <v>0</v>
      </c>
      <c r="D16" s="156"/>
    </row>
    <row r="17" spans="1:4" ht="68.25" customHeight="1" x14ac:dyDescent="0.25">
      <c r="A17" s="160">
        <v>9</v>
      </c>
      <c r="B17" s="163" t="s">
        <v>74</v>
      </c>
      <c r="C17" s="154" t="e">
        <f>C16*D15</f>
        <v>#DIV/0!</v>
      </c>
      <c r="D17" s="156"/>
    </row>
    <row r="18" spans="1:4" ht="21.75" customHeight="1" x14ac:dyDescent="0.25">
      <c r="A18" s="160">
        <v>10</v>
      </c>
      <c r="B18" s="165" t="s">
        <v>72</v>
      </c>
      <c r="C18" s="155">
        <v>0.85</v>
      </c>
      <c r="D18" s="156"/>
    </row>
    <row r="19" spans="1:4" ht="21.75" customHeight="1" x14ac:dyDescent="0.25">
      <c r="A19" s="160">
        <v>11</v>
      </c>
      <c r="B19" s="165" t="s">
        <v>73</v>
      </c>
      <c r="C19" s="247" t="e">
        <f>C17*C18</f>
        <v>#DIV/0!</v>
      </c>
      <c r="D19" s="156"/>
    </row>
    <row r="20" spans="1:4" x14ac:dyDescent="0.25">
      <c r="B20" s="153"/>
      <c r="C20" s="152"/>
      <c r="D20" s="152"/>
    </row>
    <row r="21" spans="1:4" x14ac:dyDescent="0.25">
      <c r="B21" s="153"/>
      <c r="C21" s="152"/>
      <c r="D21" s="152"/>
    </row>
    <row r="22" spans="1:4" x14ac:dyDescent="0.25">
      <c r="B22" s="153"/>
      <c r="C22" s="152"/>
      <c r="D22" s="152"/>
    </row>
    <row r="23" spans="1:4" x14ac:dyDescent="0.25">
      <c r="B23" s="153"/>
      <c r="C23" s="152"/>
      <c r="D23" s="152"/>
    </row>
    <row r="24" spans="1:4" x14ac:dyDescent="0.25">
      <c r="B24" s="153"/>
      <c r="C24" s="152"/>
      <c r="D24" s="152"/>
    </row>
    <row r="25" spans="1:4" x14ac:dyDescent="0.25">
      <c r="B25" s="153"/>
      <c r="C25" s="152"/>
      <c r="D25" s="152"/>
    </row>
    <row r="26" spans="1:4" x14ac:dyDescent="0.25">
      <c r="B26" s="153"/>
      <c r="C26" s="152"/>
      <c r="D26" s="152"/>
    </row>
  </sheetData>
  <pageMargins left="0.70866141732283472" right="0.70866141732283472" top="0.74803149606299213" bottom="0.74803149606299213" header="0.31496062992125984" footer="0.31496062992125984"/>
  <pageSetup paperSize="9" scale="90" orientation="landscape" verticalDpi="0" r:id="rId1"/>
  <headerFooter>
    <oddHeader>&amp;L&amp;F&amp;C&amp;A&amp;RLk  &amp;P (&amp;N)</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8FF89"/>
  </sheetPr>
  <dimension ref="A1:AW36"/>
  <sheetViews>
    <sheetView showGridLines="0" workbookViewId="0">
      <pane xSplit="1" ySplit="4" topLeftCell="B5" activePane="bottomRight" state="frozen"/>
      <selection pane="topRight" activeCell="B1" sqref="B1"/>
      <selection pane="bottomLeft" activeCell="A5" sqref="A5"/>
      <selection pane="bottomRight" activeCell="D47" sqref="D47"/>
    </sheetView>
  </sheetViews>
  <sheetFormatPr defaultRowHeight="15" x14ac:dyDescent="0.25"/>
  <cols>
    <col min="1" max="1" width="37.85546875" style="118" customWidth="1"/>
    <col min="2" max="2" width="7.42578125" style="190" customWidth="1"/>
    <col min="3" max="3" width="10" style="1" bestFit="1" customWidth="1"/>
    <col min="4" max="49" width="9.140625" style="1"/>
    <col min="50" max="16384" width="9.140625" style="117"/>
  </cols>
  <sheetData>
    <row r="1" spans="1:49" ht="18.75" x14ac:dyDescent="0.25">
      <c r="A1" s="212" t="s">
        <v>244</v>
      </c>
    </row>
    <row r="3" spans="1:49" s="217" customFormat="1" ht="23.25" customHeight="1" x14ac:dyDescent="0.25">
      <c r="A3" s="213"/>
      <c r="B3" s="214"/>
      <c r="C3" s="215">
        <f>'2. Tulud-kulud projektiga'!D3</f>
        <v>2020</v>
      </c>
      <c r="D3" s="215">
        <f>C3+1</f>
        <v>2021</v>
      </c>
      <c r="E3" s="215">
        <f t="shared" ref="E3:Y3" si="0">D3+1</f>
        <v>2022</v>
      </c>
      <c r="F3" s="215">
        <f t="shared" si="0"/>
        <v>2023</v>
      </c>
      <c r="G3" s="215">
        <f t="shared" si="0"/>
        <v>2024</v>
      </c>
      <c r="H3" s="215">
        <f t="shared" si="0"/>
        <v>2025</v>
      </c>
      <c r="I3" s="215">
        <f t="shared" si="0"/>
        <v>2026</v>
      </c>
      <c r="J3" s="215">
        <f t="shared" si="0"/>
        <v>2027</v>
      </c>
      <c r="K3" s="215">
        <f t="shared" si="0"/>
        <v>2028</v>
      </c>
      <c r="L3" s="215">
        <f t="shared" si="0"/>
        <v>2029</v>
      </c>
      <c r="M3" s="215">
        <f t="shared" si="0"/>
        <v>2030</v>
      </c>
      <c r="N3" s="215">
        <f t="shared" si="0"/>
        <v>2031</v>
      </c>
      <c r="O3" s="215">
        <f t="shared" si="0"/>
        <v>2032</v>
      </c>
      <c r="P3" s="215">
        <f t="shared" si="0"/>
        <v>2033</v>
      </c>
      <c r="Q3" s="215">
        <f t="shared" si="0"/>
        <v>2034</v>
      </c>
      <c r="R3" s="215">
        <f t="shared" si="0"/>
        <v>2035</v>
      </c>
      <c r="S3" s="215">
        <f t="shared" si="0"/>
        <v>2036</v>
      </c>
      <c r="T3" s="215">
        <f t="shared" si="0"/>
        <v>2037</v>
      </c>
      <c r="U3" s="215">
        <f t="shared" si="0"/>
        <v>2038</v>
      </c>
      <c r="V3" s="215">
        <f t="shared" si="0"/>
        <v>2039</v>
      </c>
      <c r="W3" s="215">
        <f t="shared" si="0"/>
        <v>2040</v>
      </c>
      <c r="X3" s="215">
        <f t="shared" si="0"/>
        <v>2041</v>
      </c>
      <c r="Y3" s="215">
        <f t="shared" si="0"/>
        <v>2042</v>
      </c>
      <c r="Z3" s="358">
        <f t="shared" ref="Z3" si="1">Y3+1</f>
        <v>2043</v>
      </c>
      <c r="AA3" s="358">
        <f t="shared" ref="AA3" si="2">Z3+1</f>
        <v>2044</v>
      </c>
      <c r="AB3" s="216"/>
      <c r="AC3" s="216"/>
      <c r="AD3" s="216"/>
      <c r="AE3" s="216"/>
      <c r="AF3" s="216"/>
      <c r="AG3" s="216"/>
      <c r="AH3" s="216"/>
      <c r="AI3" s="216"/>
      <c r="AJ3" s="216"/>
      <c r="AK3" s="216"/>
      <c r="AL3" s="216"/>
      <c r="AM3" s="216"/>
      <c r="AN3" s="216"/>
      <c r="AO3" s="216"/>
      <c r="AP3" s="216"/>
      <c r="AQ3" s="216"/>
      <c r="AR3" s="216"/>
      <c r="AS3" s="216"/>
      <c r="AT3" s="216"/>
      <c r="AU3" s="216"/>
      <c r="AV3" s="216"/>
      <c r="AW3" s="216"/>
    </row>
    <row r="4" spans="1:49" ht="3.75" customHeight="1" x14ac:dyDescent="0.25">
      <c r="A4" s="201"/>
      <c r="B4" s="202"/>
      <c r="C4" s="121"/>
      <c r="D4" s="121"/>
      <c r="E4" s="121"/>
      <c r="F4" s="121"/>
      <c r="G4" s="121"/>
      <c r="H4" s="121"/>
      <c r="I4" s="121"/>
      <c r="J4" s="121"/>
      <c r="K4" s="121"/>
      <c r="L4" s="121"/>
      <c r="M4" s="121"/>
      <c r="N4" s="121"/>
      <c r="O4" s="121"/>
      <c r="P4" s="121"/>
      <c r="Q4" s="121"/>
      <c r="R4" s="121"/>
      <c r="S4" s="121"/>
      <c r="T4" s="121"/>
      <c r="U4" s="121"/>
      <c r="V4" s="121"/>
      <c r="W4" s="121"/>
      <c r="X4" s="121"/>
      <c r="Y4" s="121"/>
      <c r="Z4" s="121"/>
      <c r="AA4" s="122"/>
    </row>
    <row r="5" spans="1:49" ht="20.25" customHeight="1" x14ac:dyDescent="0.25">
      <c r="A5" s="213" t="s">
        <v>121</v>
      </c>
      <c r="B5" s="214" t="s">
        <v>2</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row>
    <row r="6" spans="1:49" ht="3.75" customHeight="1" x14ac:dyDescent="0.25">
      <c r="A6" s="207"/>
      <c r="B6" s="202"/>
      <c r="C6" s="121"/>
      <c r="D6" s="121"/>
      <c r="E6" s="121"/>
      <c r="F6" s="121"/>
      <c r="G6" s="121"/>
      <c r="H6" s="121"/>
      <c r="I6" s="121"/>
      <c r="J6" s="121"/>
      <c r="K6" s="121"/>
      <c r="L6" s="121"/>
      <c r="M6" s="121"/>
      <c r="N6" s="121"/>
      <c r="O6" s="121"/>
      <c r="P6" s="121"/>
      <c r="Q6" s="121"/>
      <c r="R6" s="121"/>
      <c r="S6" s="121"/>
      <c r="T6" s="121"/>
      <c r="U6" s="121"/>
      <c r="V6" s="121"/>
      <c r="W6" s="121"/>
      <c r="X6" s="121"/>
      <c r="Y6" s="121"/>
      <c r="Z6" s="121"/>
      <c r="AA6" s="122"/>
    </row>
    <row r="7" spans="1:49" s="188" customFormat="1" ht="16.5" customHeight="1" x14ac:dyDescent="0.25">
      <c r="A7" s="193" t="s">
        <v>320</v>
      </c>
      <c r="B7" s="194" t="s">
        <v>3</v>
      </c>
      <c r="C7" s="189"/>
      <c r="D7" s="189"/>
      <c r="E7" s="189"/>
      <c r="F7" s="189"/>
      <c r="G7" s="189"/>
      <c r="H7" s="189"/>
      <c r="I7" s="189"/>
      <c r="J7" s="189"/>
      <c r="K7" s="189"/>
      <c r="L7" s="189"/>
      <c r="M7" s="189"/>
      <c r="N7" s="189"/>
      <c r="O7" s="189"/>
      <c r="P7" s="189"/>
      <c r="Q7" s="189"/>
      <c r="R7" s="189"/>
      <c r="S7" s="189"/>
      <c r="T7" s="189"/>
      <c r="U7" s="189"/>
      <c r="V7" s="189"/>
      <c r="W7" s="189"/>
      <c r="X7" s="189"/>
      <c r="Y7" s="189"/>
      <c r="Z7" s="189"/>
      <c r="AA7" s="189"/>
    </row>
    <row r="8" spans="1:49" ht="16.5" customHeight="1" x14ac:dyDescent="0.25">
      <c r="A8" s="195" t="s">
        <v>118</v>
      </c>
      <c r="B8" s="194" t="s">
        <v>3</v>
      </c>
      <c r="C8" s="246">
        <f>'2. Tulud-kulud projektiga'!D53</f>
        <v>0</v>
      </c>
      <c r="D8" s="246">
        <f>'2. Tulud-kulud projektiga'!E53</f>
        <v>0</v>
      </c>
      <c r="E8" s="246">
        <f>'2. Tulud-kulud projektiga'!F53</f>
        <v>0</v>
      </c>
      <c r="F8" s="246">
        <f>'2. Tulud-kulud projektiga'!G53</f>
        <v>0</v>
      </c>
      <c r="G8" s="246">
        <f>'2. Tulud-kulud projektiga'!H53</f>
        <v>0</v>
      </c>
      <c r="H8" s="246">
        <f>'2. Tulud-kulud projektiga'!I53</f>
        <v>0</v>
      </c>
      <c r="I8" s="246">
        <f>'2. Tulud-kulud projektiga'!J53</f>
        <v>0</v>
      </c>
      <c r="J8" s="246">
        <f>'2. Tulud-kulud projektiga'!K53</f>
        <v>0</v>
      </c>
      <c r="K8" s="246">
        <f>'2. Tulud-kulud projektiga'!L53</f>
        <v>0</v>
      </c>
      <c r="L8" s="246">
        <f>'2. Tulud-kulud projektiga'!M53</f>
        <v>0</v>
      </c>
      <c r="M8" s="246">
        <f>'2. Tulud-kulud projektiga'!N53</f>
        <v>0</v>
      </c>
      <c r="N8" s="246">
        <f>'2. Tulud-kulud projektiga'!O53</f>
        <v>0</v>
      </c>
      <c r="O8" s="246">
        <f>'2. Tulud-kulud projektiga'!P53</f>
        <v>0</v>
      </c>
      <c r="P8" s="246">
        <f>'2. Tulud-kulud projektiga'!Q53</f>
        <v>0</v>
      </c>
      <c r="Q8" s="246">
        <f>'2. Tulud-kulud projektiga'!R53</f>
        <v>0</v>
      </c>
      <c r="R8" s="246">
        <f>'2. Tulud-kulud projektiga'!S53</f>
        <v>0</v>
      </c>
      <c r="S8" s="246">
        <f>'2. Tulud-kulud projektiga'!T53</f>
        <v>0</v>
      </c>
      <c r="T8" s="246">
        <f>'2. Tulud-kulud projektiga'!U53</f>
        <v>0</v>
      </c>
      <c r="U8" s="246">
        <f>'2. Tulud-kulud projektiga'!V53</f>
        <v>0</v>
      </c>
      <c r="V8" s="246">
        <f>'2. Tulud-kulud projektiga'!W53</f>
        <v>0</v>
      </c>
      <c r="W8" s="246">
        <f>'2. Tulud-kulud projektiga'!X53</f>
        <v>0</v>
      </c>
      <c r="X8" s="246">
        <f>'2. Tulud-kulud projektiga'!Y53</f>
        <v>0</v>
      </c>
      <c r="Y8" s="246">
        <f>'2. Tulud-kulud projektiga'!Z53</f>
        <v>0</v>
      </c>
      <c r="Z8" s="246">
        <f>'2. Tulud-kulud projektiga'!AA53</f>
        <v>0</v>
      </c>
      <c r="AA8" s="246">
        <f>'2. Tulud-kulud projektiga'!AB53</f>
        <v>0</v>
      </c>
      <c r="AB8" s="24"/>
    </row>
    <row r="9" spans="1:49" ht="16.5" customHeight="1" x14ac:dyDescent="0.25">
      <c r="A9" s="195" t="s">
        <v>152</v>
      </c>
      <c r="B9" s="194" t="s">
        <v>3</v>
      </c>
      <c r="C9" s="11"/>
      <c r="D9" s="11"/>
      <c r="E9" s="11"/>
      <c r="F9" s="11"/>
      <c r="G9" s="11"/>
      <c r="H9" s="11"/>
      <c r="I9" s="11"/>
      <c r="J9" s="11"/>
      <c r="K9" s="11"/>
      <c r="L9" s="11"/>
      <c r="M9" s="11"/>
      <c r="N9" s="11"/>
      <c r="O9" s="11"/>
      <c r="P9" s="11"/>
      <c r="Q9" s="11"/>
      <c r="R9" s="11"/>
      <c r="S9" s="11"/>
      <c r="T9" s="11"/>
      <c r="U9" s="11"/>
      <c r="V9" s="11"/>
      <c r="W9" s="11"/>
      <c r="X9" s="11"/>
      <c r="Y9" s="11"/>
      <c r="Z9" s="11"/>
      <c r="AA9" s="11"/>
      <c r="AB9" s="24"/>
    </row>
    <row r="10" spans="1:49" ht="16.5" customHeight="1" x14ac:dyDescent="0.25">
      <c r="A10" s="195" t="s">
        <v>153</v>
      </c>
      <c r="B10" s="194" t="s">
        <v>3</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24"/>
    </row>
    <row r="11" spans="1:49" ht="16.5" customHeight="1" x14ac:dyDescent="0.25">
      <c r="A11" s="195" t="s">
        <v>154</v>
      </c>
      <c r="B11" s="194" t="s">
        <v>3</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24"/>
    </row>
    <row r="12" spans="1:49" ht="16.5" customHeight="1" x14ac:dyDescent="0.25">
      <c r="A12" s="195" t="s">
        <v>205</v>
      </c>
      <c r="B12" s="194" t="s">
        <v>3</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24"/>
    </row>
    <row r="13" spans="1:49" ht="16.5" customHeight="1" x14ac:dyDescent="0.25">
      <c r="A13" s="195"/>
      <c r="B13" s="194" t="s">
        <v>3</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24"/>
    </row>
    <row r="14" spans="1:49" ht="3.75" customHeight="1" x14ac:dyDescent="0.25">
      <c r="A14" s="201"/>
      <c r="B14" s="203"/>
      <c r="C14" s="26"/>
      <c r="D14" s="26"/>
      <c r="E14" s="26"/>
      <c r="F14" s="26"/>
      <c r="G14" s="26"/>
      <c r="H14" s="26"/>
      <c r="I14" s="26"/>
      <c r="J14" s="26"/>
      <c r="K14" s="26"/>
      <c r="L14" s="26"/>
      <c r="M14" s="26"/>
      <c r="N14" s="26"/>
      <c r="O14" s="26"/>
      <c r="P14" s="26"/>
      <c r="Q14" s="26"/>
      <c r="R14" s="26"/>
      <c r="S14" s="26"/>
      <c r="T14" s="26"/>
      <c r="U14" s="26"/>
      <c r="V14" s="26"/>
      <c r="W14" s="26"/>
      <c r="X14" s="26"/>
      <c r="Y14" s="26"/>
      <c r="Z14" s="26"/>
      <c r="AA14" s="27"/>
      <c r="AB14" s="24"/>
    </row>
    <row r="15" spans="1:49" s="182" customFormat="1" ht="22.5" customHeight="1" x14ac:dyDescent="0.25">
      <c r="A15" s="196" t="s">
        <v>123</v>
      </c>
      <c r="B15" s="197" t="s">
        <v>3</v>
      </c>
      <c r="C15" s="198">
        <f t="shared" ref="C15:AA15" si="3">SUM(C7:C13)</f>
        <v>0</v>
      </c>
      <c r="D15" s="198">
        <f t="shared" si="3"/>
        <v>0</v>
      </c>
      <c r="E15" s="198">
        <f t="shared" si="3"/>
        <v>0</v>
      </c>
      <c r="F15" s="198">
        <f t="shared" si="3"/>
        <v>0</v>
      </c>
      <c r="G15" s="198">
        <f t="shared" si="3"/>
        <v>0</v>
      </c>
      <c r="H15" s="198">
        <f t="shared" si="3"/>
        <v>0</v>
      </c>
      <c r="I15" s="198">
        <f t="shared" si="3"/>
        <v>0</v>
      </c>
      <c r="J15" s="198">
        <f t="shared" si="3"/>
        <v>0</v>
      </c>
      <c r="K15" s="198">
        <f t="shared" si="3"/>
        <v>0</v>
      </c>
      <c r="L15" s="198">
        <f t="shared" si="3"/>
        <v>0</v>
      </c>
      <c r="M15" s="198">
        <f t="shared" si="3"/>
        <v>0</v>
      </c>
      <c r="N15" s="198">
        <f t="shared" si="3"/>
        <v>0</v>
      </c>
      <c r="O15" s="198">
        <f t="shared" si="3"/>
        <v>0</v>
      </c>
      <c r="P15" s="198">
        <f t="shared" si="3"/>
        <v>0</v>
      </c>
      <c r="Q15" s="198">
        <f t="shared" si="3"/>
        <v>0</v>
      </c>
      <c r="R15" s="198">
        <f t="shared" si="3"/>
        <v>0</v>
      </c>
      <c r="S15" s="198">
        <f t="shared" si="3"/>
        <v>0</v>
      </c>
      <c r="T15" s="198">
        <f t="shared" si="3"/>
        <v>0</v>
      </c>
      <c r="U15" s="198">
        <f t="shared" si="3"/>
        <v>0</v>
      </c>
      <c r="V15" s="198">
        <f t="shared" si="3"/>
        <v>0</v>
      </c>
      <c r="W15" s="198">
        <f t="shared" si="3"/>
        <v>0</v>
      </c>
      <c r="X15" s="198">
        <f t="shared" si="3"/>
        <v>0</v>
      </c>
      <c r="Y15" s="198">
        <f t="shared" si="3"/>
        <v>0</v>
      </c>
      <c r="Z15" s="198">
        <f t="shared" si="3"/>
        <v>0</v>
      </c>
      <c r="AA15" s="198">
        <f t="shared" si="3"/>
        <v>0</v>
      </c>
      <c r="AB15" s="16"/>
      <c r="AC15" s="3"/>
      <c r="AD15" s="3"/>
      <c r="AE15" s="3"/>
      <c r="AF15" s="3"/>
      <c r="AG15" s="3"/>
      <c r="AH15" s="3"/>
      <c r="AI15" s="3"/>
      <c r="AJ15" s="3"/>
      <c r="AK15" s="3"/>
      <c r="AL15" s="3"/>
      <c r="AM15" s="3"/>
      <c r="AN15" s="3"/>
      <c r="AO15" s="3"/>
      <c r="AP15" s="3"/>
      <c r="AQ15" s="3"/>
      <c r="AR15" s="3"/>
      <c r="AS15" s="3"/>
      <c r="AT15" s="3"/>
      <c r="AU15" s="3"/>
      <c r="AV15" s="3"/>
      <c r="AW15" s="3"/>
    </row>
    <row r="16" spans="1:49" s="182" customFormat="1" ht="3.75" customHeight="1" x14ac:dyDescent="0.25">
      <c r="A16" s="204"/>
      <c r="B16" s="203"/>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6"/>
      <c r="AB16" s="16"/>
      <c r="AC16" s="3"/>
      <c r="AD16" s="3"/>
      <c r="AE16" s="3"/>
      <c r="AF16" s="3"/>
      <c r="AG16" s="3"/>
      <c r="AH16" s="3"/>
      <c r="AI16" s="3"/>
      <c r="AJ16" s="3"/>
      <c r="AK16" s="3"/>
      <c r="AL16" s="3"/>
      <c r="AM16" s="3"/>
      <c r="AN16" s="3"/>
      <c r="AO16" s="3"/>
      <c r="AP16" s="3"/>
      <c r="AQ16" s="3"/>
      <c r="AR16" s="3"/>
      <c r="AS16" s="3"/>
      <c r="AT16" s="3"/>
      <c r="AU16" s="3"/>
      <c r="AV16" s="3"/>
      <c r="AW16" s="3"/>
    </row>
    <row r="17" spans="1:49" ht="20.25" customHeight="1" x14ac:dyDescent="0.25">
      <c r="A17" s="208"/>
      <c r="B17" s="209"/>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4"/>
    </row>
    <row r="18" spans="1:49" ht="20.25" customHeight="1" x14ac:dyDescent="0.25">
      <c r="A18" s="213" t="s">
        <v>122</v>
      </c>
      <c r="B18" s="19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24"/>
    </row>
    <row r="19" spans="1:49" ht="3.75" customHeight="1" x14ac:dyDescent="0.25">
      <c r="A19" s="207"/>
      <c r="B19" s="203"/>
      <c r="C19" s="26"/>
      <c r="D19" s="26"/>
      <c r="E19" s="26"/>
      <c r="F19" s="26"/>
      <c r="G19" s="26"/>
      <c r="H19" s="26"/>
      <c r="I19" s="26"/>
      <c r="J19" s="26"/>
      <c r="K19" s="26"/>
      <c r="L19" s="26"/>
      <c r="M19" s="26"/>
      <c r="N19" s="26"/>
      <c r="O19" s="26"/>
      <c r="P19" s="26"/>
      <c r="Q19" s="26"/>
      <c r="R19" s="26"/>
      <c r="S19" s="26"/>
      <c r="T19" s="26"/>
      <c r="U19" s="26"/>
      <c r="V19" s="26"/>
      <c r="W19" s="26"/>
      <c r="X19" s="26"/>
      <c r="Y19" s="26"/>
      <c r="Z19" s="26"/>
      <c r="AA19" s="27"/>
      <c r="AB19" s="24"/>
    </row>
    <row r="20" spans="1:49" ht="16.5" customHeight="1" x14ac:dyDescent="0.25">
      <c r="A20" s="195" t="s">
        <v>119</v>
      </c>
      <c r="B20" s="194" t="s">
        <v>3</v>
      </c>
      <c r="C20" s="246">
        <f>'1.1. Uue projekti kulud'!D203</f>
        <v>0</v>
      </c>
      <c r="D20" s="246">
        <f>'1.1. Uue projekti kulud'!E203</f>
        <v>0</v>
      </c>
      <c r="E20" s="246">
        <f>'1.1. Uue projekti kulud'!F203</f>
        <v>0</v>
      </c>
      <c r="F20" s="246">
        <f>'1.1. Uue projekti kulud'!G203</f>
        <v>0</v>
      </c>
      <c r="G20" s="246">
        <f>'1.1. Uue projekti kulud'!H203</f>
        <v>0</v>
      </c>
      <c r="H20" s="246">
        <f>'1.1. Uue projekti kulud'!I203</f>
        <v>0</v>
      </c>
      <c r="I20" s="183"/>
      <c r="J20" s="183"/>
      <c r="K20" s="183"/>
      <c r="L20" s="183"/>
      <c r="M20" s="183"/>
      <c r="N20" s="183"/>
      <c r="O20" s="183"/>
      <c r="P20" s="183"/>
      <c r="Q20" s="183"/>
      <c r="R20" s="183"/>
      <c r="S20" s="183"/>
      <c r="T20" s="183"/>
      <c r="U20" s="183"/>
      <c r="V20" s="183"/>
      <c r="W20" s="183"/>
      <c r="X20" s="183"/>
      <c r="Y20" s="183"/>
      <c r="Z20" s="183"/>
      <c r="AA20" s="183"/>
      <c r="AB20" s="24"/>
    </row>
    <row r="21" spans="1:49" ht="16.5" customHeight="1" x14ac:dyDescent="0.25">
      <c r="A21" s="195" t="s">
        <v>146</v>
      </c>
      <c r="B21" s="194" t="s">
        <v>3</v>
      </c>
      <c r="C21" s="246">
        <f>'2. Tulud-kulud projektiga'!D150</f>
        <v>0</v>
      </c>
      <c r="D21" s="246">
        <f>'2. Tulud-kulud projektiga'!E150</f>
        <v>0</v>
      </c>
      <c r="E21" s="246">
        <f>'2. Tulud-kulud projektiga'!F150</f>
        <v>0</v>
      </c>
      <c r="F21" s="246">
        <f>'2. Tulud-kulud projektiga'!G150</f>
        <v>0</v>
      </c>
      <c r="G21" s="246">
        <f>'2. Tulud-kulud projektiga'!H150</f>
        <v>0</v>
      </c>
      <c r="H21" s="246">
        <f>'2. Tulud-kulud projektiga'!I150</f>
        <v>0</v>
      </c>
      <c r="I21" s="246">
        <f>'2. Tulud-kulud projektiga'!J150</f>
        <v>0</v>
      </c>
      <c r="J21" s="246">
        <f>'2. Tulud-kulud projektiga'!K150</f>
        <v>0</v>
      </c>
      <c r="K21" s="246">
        <f>'2. Tulud-kulud projektiga'!L150</f>
        <v>0</v>
      </c>
      <c r="L21" s="246">
        <f>'2. Tulud-kulud projektiga'!M150</f>
        <v>0</v>
      </c>
      <c r="M21" s="246">
        <f>'2. Tulud-kulud projektiga'!N150</f>
        <v>0</v>
      </c>
      <c r="N21" s="246">
        <f>'2. Tulud-kulud projektiga'!O150</f>
        <v>0</v>
      </c>
      <c r="O21" s="246">
        <f>'2. Tulud-kulud projektiga'!P150</f>
        <v>0</v>
      </c>
      <c r="P21" s="246">
        <f>'2. Tulud-kulud projektiga'!Q150</f>
        <v>0</v>
      </c>
      <c r="Q21" s="246">
        <f>'2. Tulud-kulud projektiga'!R150</f>
        <v>0</v>
      </c>
      <c r="R21" s="246">
        <f>'2. Tulud-kulud projektiga'!S150</f>
        <v>0</v>
      </c>
      <c r="S21" s="246">
        <f>'2. Tulud-kulud projektiga'!T150</f>
        <v>0</v>
      </c>
      <c r="T21" s="246">
        <f>'2. Tulud-kulud projektiga'!U150</f>
        <v>0</v>
      </c>
      <c r="U21" s="246">
        <f>'2. Tulud-kulud projektiga'!V150</f>
        <v>0</v>
      </c>
      <c r="V21" s="246">
        <f>'2. Tulud-kulud projektiga'!W150</f>
        <v>0</v>
      </c>
      <c r="W21" s="246">
        <f>'2. Tulud-kulud projektiga'!X150</f>
        <v>0</v>
      </c>
      <c r="X21" s="246">
        <f>'2. Tulud-kulud projektiga'!Y150</f>
        <v>0</v>
      </c>
      <c r="Y21" s="246">
        <f>'2. Tulud-kulud projektiga'!Z150</f>
        <v>0</v>
      </c>
      <c r="Z21" s="246">
        <f>'2. Tulud-kulud projektiga'!AA150</f>
        <v>0</v>
      </c>
      <c r="AA21" s="246">
        <f>'2. Tulud-kulud projektiga'!AB150</f>
        <v>0</v>
      </c>
      <c r="AB21" s="24"/>
    </row>
    <row r="22" spans="1:49" ht="16.5" customHeight="1" x14ac:dyDescent="0.25">
      <c r="A22" s="195" t="s">
        <v>319</v>
      </c>
      <c r="B22" s="194" t="s">
        <v>3</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24"/>
    </row>
    <row r="23" spans="1:49" ht="16.5" customHeight="1" x14ac:dyDescent="0.25">
      <c r="A23" s="195" t="s">
        <v>157</v>
      </c>
      <c r="B23" s="194" t="s">
        <v>3</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24"/>
    </row>
    <row r="24" spans="1:49" ht="16.5" customHeight="1" x14ac:dyDescent="0.25">
      <c r="A24" s="195" t="s">
        <v>155</v>
      </c>
      <c r="B24" s="194" t="s">
        <v>3</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24"/>
    </row>
    <row r="25" spans="1:49" ht="16.5" customHeight="1" x14ac:dyDescent="0.25">
      <c r="A25" s="195"/>
      <c r="B25" s="194" t="s">
        <v>3</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24"/>
    </row>
    <row r="26" spans="1:49" ht="16.5" customHeight="1" x14ac:dyDescent="0.25">
      <c r="A26" s="195"/>
      <c r="B26" s="194" t="s">
        <v>3</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24"/>
    </row>
    <row r="27" spans="1:49" ht="3.75" customHeight="1" x14ac:dyDescent="0.25">
      <c r="A27" s="187"/>
      <c r="B27" s="192"/>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24"/>
    </row>
    <row r="28" spans="1:49" s="182" customFormat="1" ht="22.5" customHeight="1" x14ac:dyDescent="0.25">
      <c r="A28" s="196" t="s">
        <v>124</v>
      </c>
      <c r="B28" s="197" t="s">
        <v>3</v>
      </c>
      <c r="C28" s="198">
        <f t="shared" ref="C28:AA28" si="4">SUM(C20:C26)</f>
        <v>0</v>
      </c>
      <c r="D28" s="198">
        <f t="shared" si="4"/>
        <v>0</v>
      </c>
      <c r="E28" s="198">
        <f t="shared" si="4"/>
        <v>0</v>
      </c>
      <c r="F28" s="198">
        <f t="shared" si="4"/>
        <v>0</v>
      </c>
      <c r="G28" s="198">
        <f t="shared" si="4"/>
        <v>0</v>
      </c>
      <c r="H28" s="198">
        <f t="shared" si="4"/>
        <v>0</v>
      </c>
      <c r="I28" s="198">
        <f t="shared" si="4"/>
        <v>0</v>
      </c>
      <c r="J28" s="198">
        <f t="shared" si="4"/>
        <v>0</v>
      </c>
      <c r="K28" s="198">
        <f t="shared" si="4"/>
        <v>0</v>
      </c>
      <c r="L28" s="198">
        <f t="shared" si="4"/>
        <v>0</v>
      </c>
      <c r="M28" s="198">
        <f t="shared" si="4"/>
        <v>0</v>
      </c>
      <c r="N28" s="198">
        <f t="shared" si="4"/>
        <v>0</v>
      </c>
      <c r="O28" s="198">
        <f t="shared" si="4"/>
        <v>0</v>
      </c>
      <c r="P28" s="198">
        <f t="shared" si="4"/>
        <v>0</v>
      </c>
      <c r="Q28" s="198">
        <f t="shared" si="4"/>
        <v>0</v>
      </c>
      <c r="R28" s="198">
        <f t="shared" si="4"/>
        <v>0</v>
      </c>
      <c r="S28" s="198">
        <f t="shared" si="4"/>
        <v>0</v>
      </c>
      <c r="T28" s="198">
        <f t="shared" si="4"/>
        <v>0</v>
      </c>
      <c r="U28" s="198">
        <f t="shared" si="4"/>
        <v>0</v>
      </c>
      <c r="V28" s="198">
        <f t="shared" si="4"/>
        <v>0</v>
      </c>
      <c r="W28" s="198">
        <f t="shared" si="4"/>
        <v>0</v>
      </c>
      <c r="X28" s="198">
        <f t="shared" si="4"/>
        <v>0</v>
      </c>
      <c r="Y28" s="198">
        <f t="shared" si="4"/>
        <v>0</v>
      </c>
      <c r="Z28" s="198">
        <f t="shared" si="4"/>
        <v>0</v>
      </c>
      <c r="AA28" s="198">
        <f t="shared" si="4"/>
        <v>0</v>
      </c>
      <c r="AB28" s="16"/>
      <c r="AC28" s="3"/>
      <c r="AD28" s="3"/>
      <c r="AE28" s="3"/>
      <c r="AF28" s="3"/>
      <c r="AG28" s="3"/>
      <c r="AH28" s="3"/>
      <c r="AI28" s="3"/>
      <c r="AJ28" s="3"/>
      <c r="AK28" s="3"/>
      <c r="AL28" s="3"/>
      <c r="AM28" s="3"/>
      <c r="AN28" s="3"/>
      <c r="AO28" s="3"/>
      <c r="AP28" s="3"/>
      <c r="AQ28" s="3"/>
      <c r="AR28" s="3"/>
      <c r="AS28" s="3"/>
      <c r="AT28" s="3"/>
      <c r="AU28" s="3"/>
      <c r="AV28" s="3"/>
      <c r="AW28" s="3"/>
    </row>
    <row r="29" spans="1:49" s="182" customFormat="1" ht="3.75" customHeight="1" x14ac:dyDescent="0.25">
      <c r="A29" s="204"/>
      <c r="B29" s="203"/>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6"/>
      <c r="AB29" s="16"/>
      <c r="AC29" s="3"/>
      <c r="AD29" s="3"/>
      <c r="AE29" s="3"/>
      <c r="AF29" s="3"/>
      <c r="AG29" s="3"/>
      <c r="AH29" s="3"/>
      <c r="AI29" s="3"/>
      <c r="AJ29" s="3"/>
      <c r="AK29" s="3"/>
      <c r="AL29" s="3"/>
      <c r="AM29" s="3"/>
      <c r="AN29" s="3"/>
      <c r="AO29" s="3"/>
      <c r="AP29" s="3"/>
      <c r="AQ29" s="3"/>
      <c r="AR29" s="3"/>
      <c r="AS29" s="3"/>
      <c r="AT29" s="3"/>
      <c r="AU29" s="3"/>
      <c r="AV29" s="3"/>
      <c r="AW29" s="3"/>
    </row>
    <row r="30" spans="1:49" s="182" customFormat="1" ht="18.75" customHeight="1" x14ac:dyDescent="0.25">
      <c r="A30" s="211"/>
      <c r="B30" s="20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16"/>
      <c r="AC30" s="3"/>
      <c r="AD30" s="3"/>
      <c r="AE30" s="3"/>
      <c r="AF30" s="3"/>
      <c r="AG30" s="3"/>
      <c r="AH30" s="3"/>
      <c r="AI30" s="3"/>
      <c r="AJ30" s="3"/>
      <c r="AK30" s="3"/>
      <c r="AL30" s="3"/>
      <c r="AM30" s="3"/>
      <c r="AN30" s="3"/>
      <c r="AO30" s="3"/>
      <c r="AP30" s="3"/>
      <c r="AQ30" s="3"/>
      <c r="AR30" s="3"/>
      <c r="AS30" s="3"/>
      <c r="AT30" s="3"/>
      <c r="AU30" s="3"/>
      <c r="AV30" s="3"/>
      <c r="AW30" s="3"/>
    </row>
    <row r="31" spans="1:49" s="186" customFormat="1" ht="18" customHeight="1" x14ac:dyDescent="0.25">
      <c r="A31" s="199" t="s">
        <v>125</v>
      </c>
      <c r="B31" s="197" t="s">
        <v>3</v>
      </c>
      <c r="C31" s="200">
        <f t="shared" ref="C31:AA31" si="5">C15-C28</f>
        <v>0</v>
      </c>
      <c r="D31" s="200">
        <f t="shared" si="5"/>
        <v>0</v>
      </c>
      <c r="E31" s="200">
        <f t="shared" si="5"/>
        <v>0</v>
      </c>
      <c r="F31" s="200">
        <f t="shared" si="5"/>
        <v>0</v>
      </c>
      <c r="G31" s="200">
        <f t="shared" si="5"/>
        <v>0</v>
      </c>
      <c r="H31" s="200">
        <f t="shared" si="5"/>
        <v>0</v>
      </c>
      <c r="I31" s="200">
        <f t="shared" si="5"/>
        <v>0</v>
      </c>
      <c r="J31" s="200">
        <f t="shared" si="5"/>
        <v>0</v>
      </c>
      <c r="K31" s="200">
        <f t="shared" si="5"/>
        <v>0</v>
      </c>
      <c r="L31" s="200">
        <f t="shared" si="5"/>
        <v>0</v>
      </c>
      <c r="M31" s="200">
        <f t="shared" si="5"/>
        <v>0</v>
      </c>
      <c r="N31" s="200">
        <f t="shared" si="5"/>
        <v>0</v>
      </c>
      <c r="O31" s="200">
        <f t="shared" si="5"/>
        <v>0</v>
      </c>
      <c r="P31" s="200">
        <f t="shared" si="5"/>
        <v>0</v>
      </c>
      <c r="Q31" s="200">
        <f t="shared" si="5"/>
        <v>0</v>
      </c>
      <c r="R31" s="200">
        <f t="shared" si="5"/>
        <v>0</v>
      </c>
      <c r="S31" s="200">
        <f t="shared" si="5"/>
        <v>0</v>
      </c>
      <c r="T31" s="200">
        <f t="shared" si="5"/>
        <v>0</v>
      </c>
      <c r="U31" s="200">
        <f t="shared" si="5"/>
        <v>0</v>
      </c>
      <c r="V31" s="200">
        <f t="shared" si="5"/>
        <v>0</v>
      </c>
      <c r="W31" s="200">
        <f t="shared" si="5"/>
        <v>0</v>
      </c>
      <c r="X31" s="200">
        <f t="shared" si="5"/>
        <v>0</v>
      </c>
      <c r="Y31" s="200">
        <f t="shared" si="5"/>
        <v>0</v>
      </c>
      <c r="Z31" s="200">
        <f t="shared" si="5"/>
        <v>0</v>
      </c>
      <c r="AA31" s="200">
        <f t="shared" si="5"/>
        <v>0</v>
      </c>
      <c r="AB31" s="184"/>
      <c r="AC31" s="185"/>
      <c r="AD31" s="185"/>
      <c r="AE31" s="185"/>
      <c r="AF31" s="185"/>
      <c r="AG31" s="185"/>
      <c r="AH31" s="185"/>
      <c r="AI31" s="185"/>
      <c r="AJ31" s="185"/>
      <c r="AK31" s="185"/>
      <c r="AL31" s="185"/>
      <c r="AM31" s="185"/>
      <c r="AN31" s="185"/>
      <c r="AO31" s="185"/>
      <c r="AP31" s="185"/>
      <c r="AQ31" s="185"/>
      <c r="AR31" s="185"/>
      <c r="AS31" s="185"/>
      <c r="AT31" s="185"/>
      <c r="AU31" s="185"/>
      <c r="AV31" s="185"/>
      <c r="AW31" s="185"/>
    </row>
    <row r="32" spans="1:49" ht="3.75" customHeight="1" x14ac:dyDescent="0.25">
      <c r="A32" s="201"/>
      <c r="B32" s="203"/>
      <c r="C32" s="26"/>
      <c r="D32" s="26"/>
      <c r="E32" s="26"/>
      <c r="F32" s="26"/>
      <c r="G32" s="26"/>
      <c r="H32" s="26"/>
      <c r="I32" s="26"/>
      <c r="J32" s="26"/>
      <c r="K32" s="26"/>
      <c r="L32" s="26"/>
      <c r="M32" s="26"/>
      <c r="N32" s="26"/>
      <c r="O32" s="26"/>
      <c r="P32" s="26"/>
      <c r="Q32" s="26"/>
      <c r="R32" s="26"/>
      <c r="S32" s="26"/>
      <c r="T32" s="26"/>
      <c r="U32" s="26"/>
      <c r="V32" s="26"/>
      <c r="W32" s="26"/>
      <c r="X32" s="26"/>
      <c r="Y32" s="26"/>
      <c r="Z32" s="26"/>
      <c r="AA32" s="27"/>
      <c r="AB32" s="24"/>
    </row>
    <row r="33" spans="1:49" s="182" customFormat="1" ht="22.5" customHeight="1" x14ac:dyDescent="0.25">
      <c r="A33" s="196" t="s">
        <v>120</v>
      </c>
      <c r="B33" s="197" t="s">
        <v>3</v>
      </c>
      <c r="C33" s="198">
        <f>C31</f>
        <v>0</v>
      </c>
      <c r="D33" s="198">
        <f>C33+D31</f>
        <v>0</v>
      </c>
      <c r="E33" s="198">
        <f t="shared" ref="E33:Y33" si="6">D33+E31</f>
        <v>0</v>
      </c>
      <c r="F33" s="198">
        <f t="shared" si="6"/>
        <v>0</v>
      </c>
      <c r="G33" s="198">
        <f t="shared" si="6"/>
        <v>0</v>
      </c>
      <c r="H33" s="198">
        <f t="shared" si="6"/>
        <v>0</v>
      </c>
      <c r="I33" s="198">
        <f t="shared" si="6"/>
        <v>0</v>
      </c>
      <c r="J33" s="198">
        <f t="shared" si="6"/>
        <v>0</v>
      </c>
      <c r="K33" s="198">
        <f t="shared" si="6"/>
        <v>0</v>
      </c>
      <c r="L33" s="198">
        <f t="shared" si="6"/>
        <v>0</v>
      </c>
      <c r="M33" s="198">
        <f t="shared" si="6"/>
        <v>0</v>
      </c>
      <c r="N33" s="198">
        <f t="shared" si="6"/>
        <v>0</v>
      </c>
      <c r="O33" s="198">
        <f t="shared" si="6"/>
        <v>0</v>
      </c>
      <c r="P33" s="198">
        <f t="shared" si="6"/>
        <v>0</v>
      </c>
      <c r="Q33" s="198">
        <f t="shared" si="6"/>
        <v>0</v>
      </c>
      <c r="R33" s="198">
        <f t="shared" si="6"/>
        <v>0</v>
      </c>
      <c r="S33" s="198">
        <f t="shared" si="6"/>
        <v>0</v>
      </c>
      <c r="T33" s="198">
        <f t="shared" si="6"/>
        <v>0</v>
      </c>
      <c r="U33" s="198">
        <f t="shared" si="6"/>
        <v>0</v>
      </c>
      <c r="V33" s="198">
        <f t="shared" si="6"/>
        <v>0</v>
      </c>
      <c r="W33" s="198">
        <f t="shared" si="6"/>
        <v>0</v>
      </c>
      <c r="X33" s="198">
        <f t="shared" si="6"/>
        <v>0</v>
      </c>
      <c r="Y33" s="198">
        <f t="shared" si="6"/>
        <v>0</v>
      </c>
      <c r="Z33" s="198">
        <f t="shared" ref="Z33" si="7">Y33+Z31</f>
        <v>0</v>
      </c>
      <c r="AA33" s="198">
        <f t="shared" ref="AA33" si="8">Z33+AA31</f>
        <v>0</v>
      </c>
      <c r="AB33" s="16"/>
      <c r="AC33" s="3"/>
      <c r="AD33" s="3"/>
      <c r="AE33" s="3"/>
      <c r="AF33" s="3"/>
      <c r="AG33" s="3"/>
      <c r="AH33" s="3"/>
      <c r="AI33" s="3"/>
      <c r="AJ33" s="3"/>
      <c r="AK33" s="3"/>
      <c r="AL33" s="3"/>
      <c r="AM33" s="3"/>
      <c r="AN33" s="3"/>
      <c r="AO33" s="3"/>
      <c r="AP33" s="3"/>
      <c r="AQ33" s="3"/>
      <c r="AR33" s="3"/>
      <c r="AS33" s="3"/>
      <c r="AT33" s="3"/>
      <c r="AU33" s="3"/>
      <c r="AV33" s="3"/>
      <c r="AW33" s="3"/>
    </row>
    <row r="34" spans="1:49" ht="3.75" customHeight="1" x14ac:dyDescent="0.25">
      <c r="A34" s="201"/>
      <c r="B34" s="202"/>
      <c r="C34" s="26"/>
      <c r="D34" s="26"/>
      <c r="E34" s="26"/>
      <c r="F34" s="26"/>
      <c r="G34" s="26"/>
      <c r="H34" s="26"/>
      <c r="I34" s="26"/>
      <c r="J34" s="26"/>
      <c r="K34" s="26"/>
      <c r="L34" s="26"/>
      <c r="M34" s="26"/>
      <c r="N34" s="26"/>
      <c r="O34" s="26"/>
      <c r="P34" s="26"/>
      <c r="Q34" s="26"/>
      <c r="R34" s="26"/>
      <c r="S34" s="26"/>
      <c r="T34" s="26"/>
      <c r="U34" s="26"/>
      <c r="V34" s="26"/>
      <c r="W34" s="26"/>
      <c r="X34" s="26"/>
      <c r="Y34" s="26"/>
      <c r="Z34" s="26"/>
      <c r="AA34" s="27"/>
      <c r="AB34" s="24"/>
    </row>
    <row r="36" spans="1:49" s="244" customFormat="1" ht="12.75" x14ac:dyDescent="0.25">
      <c r="A36" s="242" t="s">
        <v>156</v>
      </c>
      <c r="B36" s="242"/>
      <c r="C36" s="245">
        <f>C11-C23</f>
        <v>0</v>
      </c>
      <c r="D36" s="245">
        <f t="shared" ref="D36:Y36" si="9">C36+D11-D23</f>
        <v>0</v>
      </c>
      <c r="E36" s="245">
        <f t="shared" si="9"/>
        <v>0</v>
      </c>
      <c r="F36" s="245">
        <f t="shared" si="9"/>
        <v>0</v>
      </c>
      <c r="G36" s="245">
        <f t="shared" si="9"/>
        <v>0</v>
      </c>
      <c r="H36" s="245">
        <f t="shared" si="9"/>
        <v>0</v>
      </c>
      <c r="I36" s="245">
        <f t="shared" si="9"/>
        <v>0</v>
      </c>
      <c r="J36" s="245">
        <f t="shared" si="9"/>
        <v>0</v>
      </c>
      <c r="K36" s="245">
        <f t="shared" si="9"/>
        <v>0</v>
      </c>
      <c r="L36" s="245">
        <f t="shared" si="9"/>
        <v>0</v>
      </c>
      <c r="M36" s="245">
        <f t="shared" si="9"/>
        <v>0</v>
      </c>
      <c r="N36" s="245">
        <f t="shared" si="9"/>
        <v>0</v>
      </c>
      <c r="O36" s="245">
        <f t="shared" si="9"/>
        <v>0</v>
      </c>
      <c r="P36" s="245">
        <f t="shared" si="9"/>
        <v>0</v>
      </c>
      <c r="Q36" s="245">
        <f t="shared" si="9"/>
        <v>0</v>
      </c>
      <c r="R36" s="245">
        <f t="shared" si="9"/>
        <v>0</v>
      </c>
      <c r="S36" s="245">
        <f t="shared" si="9"/>
        <v>0</v>
      </c>
      <c r="T36" s="245">
        <f t="shared" si="9"/>
        <v>0</v>
      </c>
      <c r="U36" s="245">
        <f t="shared" si="9"/>
        <v>0</v>
      </c>
      <c r="V36" s="245">
        <f t="shared" si="9"/>
        <v>0</v>
      </c>
      <c r="W36" s="245">
        <f t="shared" si="9"/>
        <v>0</v>
      </c>
      <c r="X36" s="245">
        <f t="shared" si="9"/>
        <v>0</v>
      </c>
      <c r="Y36" s="245">
        <f t="shared" si="9"/>
        <v>0</v>
      </c>
      <c r="Z36" s="245">
        <f t="shared" ref="Z36" si="10">Y36+Z11-Z23</f>
        <v>0</v>
      </c>
      <c r="AA36" s="245">
        <f t="shared" ref="AA36" si="11">Z36+AA11-AA23</f>
        <v>0</v>
      </c>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row>
  </sheetData>
  <pageMargins left="0.51181102362204722" right="0.31496062992125984" top="0.74803149606299213" bottom="0.55118110236220474" header="0.31496062992125984" footer="0.31496062992125984"/>
  <pageSetup paperSize="9" scale="85" orientation="landscape" verticalDpi="0" r:id="rId1"/>
  <headerFooter>
    <oddHeader>&amp;L&amp;F&amp;C&amp;A&amp;RLk  &amp;P (&amp;N)</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7C6F1"/>
  </sheetPr>
  <dimension ref="A1:AS60"/>
  <sheetViews>
    <sheetView showGridLines="0" workbookViewId="0">
      <pane xSplit="1" ySplit="4" topLeftCell="B5" activePane="bottomRight" state="frozen"/>
      <selection pane="topRight" activeCell="B1" sqref="B1"/>
      <selection pane="bottomLeft" activeCell="A5" sqref="A5"/>
      <selection pane="bottomRight" activeCell="A20" sqref="A20"/>
    </sheetView>
  </sheetViews>
  <sheetFormatPr defaultRowHeight="15" x14ac:dyDescent="0.25"/>
  <cols>
    <col min="1" max="1" width="37.85546875" style="118" customWidth="1"/>
    <col min="2" max="2" width="7.42578125" style="190" customWidth="1"/>
    <col min="3" max="3" width="10" style="1" bestFit="1" customWidth="1"/>
    <col min="4" max="45" width="9.140625" style="1"/>
    <col min="46" max="16384" width="9.140625" style="117"/>
  </cols>
  <sheetData>
    <row r="1" spans="1:45" ht="18.75" x14ac:dyDescent="0.25">
      <c r="A1" s="267" t="s">
        <v>185</v>
      </c>
      <c r="H1" s="268" t="s">
        <v>186</v>
      </c>
    </row>
    <row r="2" spans="1:45" ht="8.25" customHeight="1" x14ac:dyDescent="0.25"/>
    <row r="3" spans="1:45" s="217" customFormat="1" ht="23.25" customHeight="1" x14ac:dyDescent="0.25">
      <c r="A3" s="213"/>
      <c r="B3" s="214"/>
      <c r="C3" s="269">
        <f>'2. Tulud-kulud projektiga'!D3</f>
        <v>2020</v>
      </c>
      <c r="D3" s="269">
        <f>C3+1</f>
        <v>2021</v>
      </c>
      <c r="E3" s="269">
        <f t="shared" ref="E3:Y3" si="0">D3+1</f>
        <v>2022</v>
      </c>
      <c r="F3" s="269">
        <f t="shared" si="0"/>
        <v>2023</v>
      </c>
      <c r="G3" s="269">
        <f t="shared" si="0"/>
        <v>2024</v>
      </c>
      <c r="H3" s="269">
        <f t="shared" si="0"/>
        <v>2025</v>
      </c>
      <c r="I3" s="269">
        <f t="shared" si="0"/>
        <v>2026</v>
      </c>
      <c r="J3" s="269">
        <f t="shared" si="0"/>
        <v>2027</v>
      </c>
      <c r="K3" s="269">
        <f t="shared" si="0"/>
        <v>2028</v>
      </c>
      <c r="L3" s="269">
        <f t="shared" si="0"/>
        <v>2029</v>
      </c>
      <c r="M3" s="269">
        <f t="shared" si="0"/>
        <v>2030</v>
      </c>
      <c r="N3" s="269">
        <f t="shared" si="0"/>
        <v>2031</v>
      </c>
      <c r="O3" s="269">
        <f t="shared" si="0"/>
        <v>2032</v>
      </c>
      <c r="P3" s="269">
        <f t="shared" si="0"/>
        <v>2033</v>
      </c>
      <c r="Q3" s="269">
        <f t="shared" si="0"/>
        <v>2034</v>
      </c>
      <c r="R3" s="269">
        <f t="shared" si="0"/>
        <v>2035</v>
      </c>
      <c r="S3" s="269">
        <f t="shared" si="0"/>
        <v>2036</v>
      </c>
      <c r="T3" s="269">
        <f t="shared" si="0"/>
        <v>2037</v>
      </c>
      <c r="U3" s="269">
        <f t="shared" si="0"/>
        <v>2038</v>
      </c>
      <c r="V3" s="269">
        <f t="shared" si="0"/>
        <v>2039</v>
      </c>
      <c r="W3" s="269">
        <f t="shared" si="0"/>
        <v>2040</v>
      </c>
      <c r="X3" s="269">
        <f t="shared" si="0"/>
        <v>2041</v>
      </c>
      <c r="Y3" s="269">
        <f t="shared" si="0"/>
        <v>2042</v>
      </c>
      <c r="Z3" s="269">
        <f t="shared" ref="Z3" si="1">Y3+1</f>
        <v>2043</v>
      </c>
      <c r="AA3" s="269">
        <f t="shared" ref="AA3" si="2">Z3+1</f>
        <v>2044</v>
      </c>
      <c r="AB3" s="270"/>
      <c r="AC3" s="216"/>
      <c r="AD3" s="216"/>
      <c r="AE3" s="216"/>
      <c r="AF3" s="216"/>
      <c r="AG3" s="216"/>
      <c r="AH3" s="216"/>
      <c r="AI3" s="216"/>
      <c r="AJ3" s="216"/>
      <c r="AK3" s="216"/>
      <c r="AL3" s="216"/>
      <c r="AM3" s="216"/>
      <c r="AN3" s="216"/>
      <c r="AO3" s="216"/>
      <c r="AP3" s="216"/>
      <c r="AQ3" s="216"/>
      <c r="AR3" s="216"/>
      <c r="AS3" s="216"/>
    </row>
    <row r="4" spans="1:45" ht="4.5" customHeight="1" x14ac:dyDescent="0.25">
      <c r="A4" s="201"/>
      <c r="B4" s="202"/>
      <c r="C4" s="271"/>
      <c r="D4" s="271"/>
      <c r="E4" s="271"/>
      <c r="F4" s="271"/>
      <c r="G4" s="271"/>
      <c r="H4" s="271"/>
      <c r="I4" s="271"/>
      <c r="J4" s="271"/>
      <c r="K4" s="271"/>
      <c r="L4" s="271"/>
      <c r="M4" s="271"/>
      <c r="N4" s="271"/>
      <c r="O4" s="271"/>
      <c r="P4" s="271"/>
      <c r="Q4" s="271"/>
      <c r="R4" s="271"/>
      <c r="S4" s="271"/>
      <c r="T4" s="271"/>
      <c r="U4" s="271"/>
      <c r="V4" s="271"/>
      <c r="W4" s="271"/>
      <c r="X4" s="271"/>
      <c r="Y4" s="271"/>
      <c r="Z4" s="272"/>
      <c r="AA4" s="272"/>
      <c r="AB4" s="273"/>
    </row>
    <row r="5" spans="1:45" ht="20.25" customHeight="1" x14ac:dyDescent="0.25">
      <c r="A5" s="274" t="s">
        <v>187</v>
      </c>
      <c r="B5" s="275" t="s">
        <v>2</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row>
    <row r="6" spans="1:45" ht="4.5" customHeight="1" x14ac:dyDescent="0.25">
      <c r="A6" s="207"/>
      <c r="B6" s="202"/>
      <c r="C6" s="121"/>
      <c r="D6" s="121"/>
      <c r="E6" s="121"/>
      <c r="F6" s="121"/>
      <c r="G6" s="121"/>
      <c r="H6" s="121"/>
      <c r="I6" s="121"/>
      <c r="J6" s="121"/>
      <c r="K6" s="121"/>
      <c r="L6" s="121"/>
      <c r="M6" s="121"/>
      <c r="N6" s="121"/>
      <c r="O6" s="121"/>
      <c r="P6" s="121"/>
      <c r="Q6" s="121"/>
      <c r="R6" s="121"/>
      <c r="S6" s="121"/>
      <c r="T6" s="121"/>
      <c r="U6" s="121"/>
      <c r="V6" s="121"/>
      <c r="W6" s="121"/>
      <c r="X6" s="121"/>
      <c r="Y6" s="121"/>
      <c r="Z6" s="122"/>
      <c r="AA6" s="122"/>
    </row>
    <row r="7" spans="1:45" s="188" customFormat="1" ht="16.5" customHeight="1" x14ac:dyDescent="0.25">
      <c r="A7" s="276" t="s">
        <v>188</v>
      </c>
      <c r="B7" s="277" t="s">
        <v>3</v>
      </c>
      <c r="C7" s="278">
        <f>'4. Lisanduvad tulud-kulud'!D53</f>
        <v>0</v>
      </c>
      <c r="D7" s="278">
        <f>'4. Lisanduvad tulud-kulud'!E53</f>
        <v>0</v>
      </c>
      <c r="E7" s="278">
        <f>'4. Lisanduvad tulud-kulud'!F53</f>
        <v>0</v>
      </c>
      <c r="F7" s="278">
        <f>'4. Lisanduvad tulud-kulud'!G53</f>
        <v>0</v>
      </c>
      <c r="G7" s="278">
        <f>'4. Lisanduvad tulud-kulud'!H53</f>
        <v>0</v>
      </c>
      <c r="H7" s="278">
        <f>'4. Lisanduvad tulud-kulud'!I53</f>
        <v>0</v>
      </c>
      <c r="I7" s="278">
        <f>'4. Lisanduvad tulud-kulud'!J53</f>
        <v>0</v>
      </c>
      <c r="J7" s="278">
        <f>'4. Lisanduvad tulud-kulud'!K53</f>
        <v>0</v>
      </c>
      <c r="K7" s="278">
        <f>'4. Lisanduvad tulud-kulud'!L53</f>
        <v>0</v>
      </c>
      <c r="L7" s="278">
        <f>'4. Lisanduvad tulud-kulud'!M53</f>
        <v>0</v>
      </c>
      <c r="M7" s="278">
        <f>'4. Lisanduvad tulud-kulud'!N53</f>
        <v>0</v>
      </c>
      <c r="N7" s="278">
        <f>'4. Lisanduvad tulud-kulud'!O53</f>
        <v>0</v>
      </c>
      <c r="O7" s="278">
        <f>'4. Lisanduvad tulud-kulud'!P53</f>
        <v>0</v>
      </c>
      <c r="P7" s="278">
        <f>'4. Lisanduvad tulud-kulud'!Q53</f>
        <v>0</v>
      </c>
      <c r="Q7" s="278">
        <f>'4. Lisanduvad tulud-kulud'!R53</f>
        <v>0</v>
      </c>
      <c r="R7" s="278">
        <f>'4. Lisanduvad tulud-kulud'!S53</f>
        <v>0</v>
      </c>
      <c r="S7" s="278">
        <f>'4. Lisanduvad tulud-kulud'!T53</f>
        <v>0</v>
      </c>
      <c r="T7" s="278">
        <f>'4. Lisanduvad tulud-kulud'!U53</f>
        <v>0</v>
      </c>
      <c r="U7" s="278">
        <f>'4. Lisanduvad tulud-kulud'!V53</f>
        <v>0</v>
      </c>
      <c r="V7" s="278">
        <f>'4. Lisanduvad tulud-kulud'!W53</f>
        <v>0</v>
      </c>
      <c r="W7" s="278">
        <f>'4. Lisanduvad tulud-kulud'!X53</f>
        <v>0</v>
      </c>
      <c r="X7" s="278">
        <f>'4. Lisanduvad tulud-kulud'!Y53</f>
        <v>0</v>
      </c>
      <c r="Y7" s="278">
        <f>'4. Lisanduvad tulud-kulud'!Z53</f>
        <v>0</v>
      </c>
      <c r="Z7" s="278">
        <f>'4. Lisanduvad tulud-kulud'!AA53</f>
        <v>0</v>
      </c>
      <c r="AA7" s="278">
        <f>'4. Lisanduvad tulud-kulud'!AB53</f>
        <v>0</v>
      </c>
    </row>
    <row r="8" spans="1:45" s="188" customFormat="1" ht="16.5" customHeight="1" x14ac:dyDescent="0.25">
      <c r="A8" s="279" t="s">
        <v>189</v>
      </c>
      <c r="B8" s="277" t="s">
        <v>3</v>
      </c>
      <c r="C8" s="280"/>
      <c r="D8" s="280"/>
      <c r="E8" s="280"/>
      <c r="F8" s="280"/>
      <c r="G8" s="280"/>
      <c r="H8" s="280"/>
      <c r="I8" s="280"/>
      <c r="J8" s="280"/>
      <c r="K8" s="280"/>
      <c r="L8" s="280"/>
      <c r="M8" s="280"/>
      <c r="N8" s="280"/>
      <c r="O8" s="280"/>
      <c r="P8" s="280"/>
      <c r="Q8" s="280"/>
      <c r="R8" s="280"/>
      <c r="S8" s="280"/>
      <c r="T8" s="280"/>
      <c r="U8" s="280"/>
      <c r="V8" s="280"/>
      <c r="W8" s="280"/>
      <c r="X8" s="280"/>
      <c r="Y8" s="280"/>
      <c r="Z8" s="280"/>
      <c r="AA8" s="278">
        <f>'8. Jääkväärtus'!AA14</f>
        <v>0</v>
      </c>
    </row>
    <row r="9" spans="1:45" ht="16.5" hidden="1" customHeight="1" x14ac:dyDescent="0.25">
      <c r="A9" s="195"/>
      <c r="B9" s="194" t="s">
        <v>3</v>
      </c>
      <c r="C9" s="11"/>
      <c r="D9" s="11"/>
      <c r="E9" s="11"/>
      <c r="F9" s="11"/>
      <c r="G9" s="11"/>
      <c r="H9" s="11"/>
      <c r="I9" s="11"/>
      <c r="J9" s="11"/>
      <c r="K9" s="11"/>
      <c r="L9" s="11"/>
      <c r="M9" s="11"/>
      <c r="N9" s="11"/>
      <c r="O9" s="11"/>
      <c r="P9" s="11"/>
      <c r="Q9" s="11"/>
      <c r="R9" s="11"/>
      <c r="S9" s="11"/>
      <c r="T9" s="11"/>
      <c r="U9" s="11"/>
      <c r="V9" s="11"/>
      <c r="W9" s="11"/>
      <c r="X9" s="11"/>
      <c r="Y9" s="11"/>
      <c r="Z9" s="11"/>
      <c r="AA9" s="11"/>
    </row>
    <row r="10" spans="1:45" ht="4.5" customHeight="1" x14ac:dyDescent="0.25">
      <c r="A10" s="201"/>
      <c r="B10" s="203"/>
      <c r="C10" s="26"/>
      <c r="D10" s="26"/>
      <c r="E10" s="26"/>
      <c r="F10" s="26"/>
      <c r="G10" s="26"/>
      <c r="H10" s="26"/>
      <c r="I10" s="26"/>
      <c r="J10" s="26"/>
      <c r="K10" s="26"/>
      <c r="L10" s="26"/>
      <c r="M10" s="26"/>
      <c r="N10" s="26"/>
      <c r="O10" s="26"/>
      <c r="P10" s="26"/>
      <c r="Q10" s="26"/>
      <c r="R10" s="26"/>
      <c r="S10" s="26"/>
      <c r="T10" s="26"/>
      <c r="U10" s="26"/>
      <c r="V10" s="26"/>
      <c r="W10" s="26"/>
      <c r="X10" s="26"/>
      <c r="Y10" s="26"/>
      <c r="Z10" s="27"/>
      <c r="AA10" s="27"/>
    </row>
    <row r="11" spans="1:45" s="182" customFormat="1" ht="22.5" customHeight="1" x14ac:dyDescent="0.25">
      <c r="A11" s="281" t="s">
        <v>190</v>
      </c>
      <c r="B11" s="282" t="s">
        <v>3</v>
      </c>
      <c r="C11" s="283">
        <f t="shared" ref="C11:AA11" si="3">SUM(C7:C9)</f>
        <v>0</v>
      </c>
      <c r="D11" s="283">
        <f t="shared" si="3"/>
        <v>0</v>
      </c>
      <c r="E11" s="283">
        <f t="shared" si="3"/>
        <v>0</v>
      </c>
      <c r="F11" s="283">
        <f t="shared" si="3"/>
        <v>0</v>
      </c>
      <c r="G11" s="283">
        <f t="shared" si="3"/>
        <v>0</v>
      </c>
      <c r="H11" s="283">
        <f t="shared" si="3"/>
        <v>0</v>
      </c>
      <c r="I11" s="283">
        <f t="shared" si="3"/>
        <v>0</v>
      </c>
      <c r="J11" s="283">
        <f t="shared" si="3"/>
        <v>0</v>
      </c>
      <c r="K11" s="283">
        <f t="shared" si="3"/>
        <v>0</v>
      </c>
      <c r="L11" s="283">
        <f t="shared" si="3"/>
        <v>0</v>
      </c>
      <c r="M11" s="283">
        <f t="shared" si="3"/>
        <v>0</v>
      </c>
      <c r="N11" s="283">
        <f t="shared" si="3"/>
        <v>0</v>
      </c>
      <c r="O11" s="283">
        <f t="shared" si="3"/>
        <v>0</v>
      </c>
      <c r="P11" s="283">
        <f t="shared" si="3"/>
        <v>0</v>
      </c>
      <c r="Q11" s="283">
        <f t="shared" si="3"/>
        <v>0</v>
      </c>
      <c r="R11" s="283">
        <f t="shared" si="3"/>
        <v>0</v>
      </c>
      <c r="S11" s="283">
        <f t="shared" si="3"/>
        <v>0</v>
      </c>
      <c r="T11" s="283">
        <f t="shared" si="3"/>
        <v>0</v>
      </c>
      <c r="U11" s="283">
        <f t="shared" si="3"/>
        <v>0</v>
      </c>
      <c r="V11" s="283">
        <f t="shared" si="3"/>
        <v>0</v>
      </c>
      <c r="W11" s="283">
        <f t="shared" si="3"/>
        <v>0</v>
      </c>
      <c r="X11" s="283">
        <f t="shared" si="3"/>
        <v>0</v>
      </c>
      <c r="Y11" s="283">
        <f t="shared" si="3"/>
        <v>0</v>
      </c>
      <c r="Z11" s="283">
        <f t="shared" ref="Z11" si="4">SUM(Z7:Z9)</f>
        <v>0</v>
      </c>
      <c r="AA11" s="283">
        <f t="shared" si="3"/>
        <v>0</v>
      </c>
      <c r="AB11" s="3"/>
      <c r="AC11" s="3"/>
      <c r="AD11" s="3"/>
      <c r="AE11" s="3"/>
      <c r="AF11" s="3"/>
      <c r="AG11" s="3"/>
      <c r="AH11" s="3"/>
      <c r="AI11" s="3"/>
      <c r="AJ11" s="3"/>
      <c r="AK11" s="3"/>
      <c r="AL11" s="3"/>
      <c r="AM11" s="3"/>
      <c r="AN11" s="3"/>
      <c r="AO11" s="3"/>
      <c r="AP11" s="3"/>
      <c r="AQ11" s="3"/>
      <c r="AR11" s="3"/>
      <c r="AS11" s="3"/>
    </row>
    <row r="12" spans="1:45" s="182" customFormat="1" ht="4.5" customHeight="1" x14ac:dyDescent="0.25">
      <c r="A12" s="204"/>
      <c r="B12" s="203"/>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6"/>
      <c r="AA12" s="206"/>
      <c r="AB12" s="3"/>
      <c r="AC12" s="3"/>
      <c r="AD12" s="3"/>
      <c r="AE12" s="3"/>
      <c r="AF12" s="3"/>
      <c r="AG12" s="3"/>
      <c r="AH12" s="3"/>
      <c r="AI12" s="3"/>
      <c r="AJ12" s="3"/>
      <c r="AK12" s="3"/>
      <c r="AL12" s="3"/>
      <c r="AM12" s="3"/>
      <c r="AN12" s="3"/>
      <c r="AO12" s="3"/>
      <c r="AP12" s="3"/>
      <c r="AQ12" s="3"/>
      <c r="AR12" s="3"/>
      <c r="AS12" s="3"/>
    </row>
    <row r="13" spans="1:45" ht="20.25" customHeight="1" x14ac:dyDescent="0.25">
      <c r="A13" s="208"/>
      <c r="B13" s="209"/>
      <c r="C13" s="30"/>
      <c r="D13" s="30"/>
      <c r="E13" s="30"/>
      <c r="F13" s="30"/>
      <c r="G13" s="30"/>
      <c r="H13" s="30"/>
      <c r="I13" s="30"/>
      <c r="J13" s="30"/>
      <c r="K13" s="30"/>
      <c r="L13" s="30"/>
      <c r="M13" s="30"/>
      <c r="N13" s="30"/>
      <c r="O13" s="30"/>
      <c r="P13" s="30"/>
      <c r="Q13" s="30"/>
      <c r="R13" s="30"/>
      <c r="S13" s="30"/>
      <c r="T13" s="30"/>
      <c r="U13" s="30"/>
      <c r="V13" s="30"/>
      <c r="W13" s="30"/>
      <c r="X13" s="30"/>
      <c r="Y13" s="30"/>
      <c r="Z13" s="30"/>
      <c r="AA13" s="30"/>
    </row>
    <row r="14" spans="1:45" ht="20.25" customHeight="1" x14ac:dyDescent="0.25">
      <c r="A14" s="274" t="s">
        <v>191</v>
      </c>
      <c r="B14" s="191"/>
      <c r="C14" s="11"/>
      <c r="D14" s="11"/>
      <c r="E14" s="11"/>
      <c r="F14" s="11"/>
      <c r="G14" s="11"/>
      <c r="H14" s="11"/>
      <c r="I14" s="11"/>
      <c r="J14" s="11"/>
      <c r="K14" s="11"/>
      <c r="L14" s="11"/>
      <c r="M14" s="11"/>
      <c r="N14" s="11"/>
      <c r="O14" s="11"/>
      <c r="P14" s="11"/>
      <c r="Q14" s="11"/>
      <c r="R14" s="11"/>
      <c r="S14" s="11"/>
      <c r="T14" s="11"/>
      <c r="U14" s="11"/>
      <c r="V14" s="11"/>
      <c r="W14" s="11"/>
      <c r="X14" s="11"/>
      <c r="Y14" s="11"/>
      <c r="Z14" s="11"/>
      <c r="AA14" s="11"/>
    </row>
    <row r="15" spans="1:45" ht="4.5" customHeight="1" x14ac:dyDescent="0.25">
      <c r="A15" s="207"/>
      <c r="B15" s="203"/>
      <c r="C15" s="26"/>
      <c r="D15" s="26"/>
      <c r="E15" s="26"/>
      <c r="F15" s="26"/>
      <c r="G15" s="26"/>
      <c r="H15" s="26"/>
      <c r="I15" s="26"/>
      <c r="J15" s="26"/>
      <c r="K15" s="26"/>
      <c r="L15" s="26"/>
      <c r="M15" s="26"/>
      <c r="N15" s="26"/>
      <c r="O15" s="26"/>
      <c r="P15" s="26"/>
      <c r="Q15" s="26"/>
      <c r="R15" s="26"/>
      <c r="S15" s="26"/>
      <c r="T15" s="26"/>
      <c r="U15" s="26"/>
      <c r="V15" s="26"/>
      <c r="W15" s="26"/>
      <c r="X15" s="26"/>
      <c r="Y15" s="26"/>
      <c r="Z15" s="27"/>
      <c r="AA15" s="27"/>
    </row>
    <row r="16" spans="1:45" ht="16.5" customHeight="1" x14ac:dyDescent="0.25">
      <c r="A16" s="284" t="s">
        <v>192</v>
      </c>
      <c r="B16" s="277" t="s">
        <v>3</v>
      </c>
      <c r="C16" s="285">
        <f>'4. Lisanduvad tulud-kulud'!D151</f>
        <v>0</v>
      </c>
      <c r="D16" s="285">
        <f>'4. Lisanduvad tulud-kulud'!E151</f>
        <v>0</v>
      </c>
      <c r="E16" s="285">
        <f>'4. Lisanduvad tulud-kulud'!F151</f>
        <v>0</v>
      </c>
      <c r="F16" s="285">
        <f>'4. Lisanduvad tulud-kulud'!G151</f>
        <v>0</v>
      </c>
      <c r="G16" s="285">
        <f>'4. Lisanduvad tulud-kulud'!H151</f>
        <v>0</v>
      </c>
      <c r="H16" s="285">
        <f>'4. Lisanduvad tulud-kulud'!I151</f>
        <v>0</v>
      </c>
      <c r="I16" s="285">
        <f>'4. Lisanduvad tulud-kulud'!J151</f>
        <v>0</v>
      </c>
      <c r="J16" s="285">
        <f>'4. Lisanduvad tulud-kulud'!K151</f>
        <v>0</v>
      </c>
      <c r="K16" s="285">
        <f>'4. Lisanduvad tulud-kulud'!L151</f>
        <v>0</v>
      </c>
      <c r="L16" s="285">
        <f>'4. Lisanduvad tulud-kulud'!M151</f>
        <v>0</v>
      </c>
      <c r="M16" s="285">
        <f>'4. Lisanduvad tulud-kulud'!N151</f>
        <v>0</v>
      </c>
      <c r="N16" s="285">
        <f>'4. Lisanduvad tulud-kulud'!O151</f>
        <v>0</v>
      </c>
      <c r="O16" s="285">
        <f>'4. Lisanduvad tulud-kulud'!P151</f>
        <v>0</v>
      </c>
      <c r="P16" s="285">
        <f>'4. Lisanduvad tulud-kulud'!Q151</f>
        <v>0</v>
      </c>
      <c r="Q16" s="285">
        <f>'4. Lisanduvad tulud-kulud'!R151</f>
        <v>0</v>
      </c>
      <c r="R16" s="285">
        <f>'4. Lisanduvad tulud-kulud'!S151</f>
        <v>0</v>
      </c>
      <c r="S16" s="285">
        <f>'4. Lisanduvad tulud-kulud'!T151</f>
        <v>0</v>
      </c>
      <c r="T16" s="285">
        <f>'4. Lisanduvad tulud-kulud'!U151</f>
        <v>0</v>
      </c>
      <c r="U16" s="285">
        <f>'4. Lisanduvad tulud-kulud'!V151</f>
        <v>0</v>
      </c>
      <c r="V16" s="285">
        <f>'4. Lisanduvad tulud-kulud'!W151</f>
        <v>0</v>
      </c>
      <c r="W16" s="285">
        <f>'4. Lisanduvad tulud-kulud'!X151</f>
        <v>0</v>
      </c>
      <c r="X16" s="285">
        <f>'4. Lisanduvad tulud-kulud'!Y151</f>
        <v>0</v>
      </c>
      <c r="Y16" s="285">
        <f>'4. Lisanduvad tulud-kulud'!Z151</f>
        <v>0</v>
      </c>
      <c r="Z16" s="285">
        <f>'4. Lisanduvad tulud-kulud'!AA151</f>
        <v>0</v>
      </c>
      <c r="AA16" s="285">
        <f>'4. Lisanduvad tulud-kulud'!AB151</f>
        <v>0</v>
      </c>
    </row>
    <row r="17" spans="1:45" ht="16.5" customHeight="1" x14ac:dyDescent="0.25">
      <c r="A17" s="284" t="s">
        <v>157</v>
      </c>
      <c r="B17" s="277" t="s">
        <v>3</v>
      </c>
      <c r="C17" s="285">
        <f>'6. Rahavood'!C23</f>
        <v>0</v>
      </c>
      <c r="D17" s="285">
        <f>'6. Rahavood'!D23</f>
        <v>0</v>
      </c>
      <c r="E17" s="285">
        <f>'6. Rahavood'!E23</f>
        <v>0</v>
      </c>
      <c r="F17" s="285">
        <f>'6. Rahavood'!F23</f>
        <v>0</v>
      </c>
      <c r="G17" s="285">
        <f>'6. Rahavood'!G23</f>
        <v>0</v>
      </c>
      <c r="H17" s="285">
        <f>'6. Rahavood'!H23</f>
        <v>0</v>
      </c>
      <c r="I17" s="285">
        <f>'6. Rahavood'!I23</f>
        <v>0</v>
      </c>
      <c r="J17" s="285">
        <f>'6. Rahavood'!J23</f>
        <v>0</v>
      </c>
      <c r="K17" s="285">
        <f>'6. Rahavood'!K23</f>
        <v>0</v>
      </c>
      <c r="L17" s="285">
        <f>'6. Rahavood'!L23</f>
        <v>0</v>
      </c>
      <c r="M17" s="285">
        <f>'6. Rahavood'!M23</f>
        <v>0</v>
      </c>
      <c r="N17" s="285">
        <f>'6. Rahavood'!N23</f>
        <v>0</v>
      </c>
      <c r="O17" s="285">
        <f>'6. Rahavood'!O23</f>
        <v>0</v>
      </c>
      <c r="P17" s="285">
        <f>'6. Rahavood'!P23</f>
        <v>0</v>
      </c>
      <c r="Q17" s="285">
        <f>'6. Rahavood'!Q23</f>
        <v>0</v>
      </c>
      <c r="R17" s="285">
        <f>'6. Rahavood'!R23</f>
        <v>0</v>
      </c>
      <c r="S17" s="285">
        <f>'6. Rahavood'!S23</f>
        <v>0</v>
      </c>
      <c r="T17" s="285">
        <f>'6. Rahavood'!T23</f>
        <v>0</v>
      </c>
      <c r="U17" s="285">
        <f>'6. Rahavood'!U23</f>
        <v>0</v>
      </c>
      <c r="V17" s="285">
        <f>'6. Rahavood'!V23</f>
        <v>0</v>
      </c>
      <c r="W17" s="285">
        <f>'6. Rahavood'!W23</f>
        <v>0</v>
      </c>
      <c r="X17" s="285">
        <f>'6. Rahavood'!X23</f>
        <v>0</v>
      </c>
      <c r="Y17" s="285">
        <f>'6. Rahavood'!Y23</f>
        <v>0</v>
      </c>
      <c r="Z17" s="285">
        <f>'6. Rahavood'!Z23</f>
        <v>0</v>
      </c>
      <c r="AA17" s="285">
        <f>'6. Rahavood'!AA23</f>
        <v>0</v>
      </c>
    </row>
    <row r="18" spans="1:45" ht="16.5" customHeight="1" x14ac:dyDescent="0.25">
      <c r="A18" s="284" t="s">
        <v>155</v>
      </c>
      <c r="B18" s="277" t="s">
        <v>3</v>
      </c>
      <c r="C18" s="285">
        <f>'6. Rahavood'!C24</f>
        <v>0</v>
      </c>
      <c r="D18" s="285">
        <f>'6. Rahavood'!D24</f>
        <v>0</v>
      </c>
      <c r="E18" s="285">
        <f>'6. Rahavood'!E24</f>
        <v>0</v>
      </c>
      <c r="F18" s="285">
        <f>'6. Rahavood'!F24</f>
        <v>0</v>
      </c>
      <c r="G18" s="285">
        <f>'6. Rahavood'!G24</f>
        <v>0</v>
      </c>
      <c r="H18" s="285">
        <f>'6. Rahavood'!H24</f>
        <v>0</v>
      </c>
      <c r="I18" s="285">
        <f>'6. Rahavood'!I24</f>
        <v>0</v>
      </c>
      <c r="J18" s="285">
        <f>'6. Rahavood'!J24</f>
        <v>0</v>
      </c>
      <c r="K18" s="285">
        <f>'6. Rahavood'!K24</f>
        <v>0</v>
      </c>
      <c r="L18" s="285">
        <f>'6. Rahavood'!L24</f>
        <v>0</v>
      </c>
      <c r="M18" s="285">
        <f>'6. Rahavood'!M24</f>
        <v>0</v>
      </c>
      <c r="N18" s="285">
        <f>'6. Rahavood'!N24</f>
        <v>0</v>
      </c>
      <c r="O18" s="285">
        <f>'6. Rahavood'!O24</f>
        <v>0</v>
      </c>
      <c r="P18" s="285">
        <f>'6. Rahavood'!P24</f>
        <v>0</v>
      </c>
      <c r="Q18" s="285">
        <f>'6. Rahavood'!Q24</f>
        <v>0</v>
      </c>
      <c r="R18" s="285">
        <f>'6. Rahavood'!R24</f>
        <v>0</v>
      </c>
      <c r="S18" s="285">
        <f>'6. Rahavood'!S24</f>
        <v>0</v>
      </c>
      <c r="T18" s="285">
        <f>'6. Rahavood'!T24</f>
        <v>0</v>
      </c>
      <c r="U18" s="285">
        <f>'6. Rahavood'!U24</f>
        <v>0</v>
      </c>
      <c r="V18" s="285">
        <f>'6. Rahavood'!V24</f>
        <v>0</v>
      </c>
      <c r="W18" s="285">
        <f>'6. Rahavood'!W24</f>
        <v>0</v>
      </c>
      <c r="X18" s="285">
        <f>'6. Rahavood'!X24</f>
        <v>0</v>
      </c>
      <c r="Y18" s="285">
        <f>'6. Rahavood'!Y24</f>
        <v>0</v>
      </c>
      <c r="Z18" s="285">
        <f>'6. Rahavood'!Z24</f>
        <v>0</v>
      </c>
      <c r="AA18" s="285">
        <f>'6. Rahavood'!AA24</f>
        <v>0</v>
      </c>
    </row>
    <row r="19" spans="1:45" ht="16.5" customHeight="1" x14ac:dyDescent="0.25">
      <c r="A19" s="284" t="s">
        <v>193</v>
      </c>
      <c r="B19" s="277" t="s">
        <v>3</v>
      </c>
      <c r="C19" s="285">
        <f>'6. Rahavood'!C12</f>
        <v>0</v>
      </c>
      <c r="D19" s="285">
        <f>'6. Rahavood'!D12</f>
        <v>0</v>
      </c>
      <c r="E19" s="285">
        <f>'6. Rahavood'!E12</f>
        <v>0</v>
      </c>
      <c r="F19" s="285">
        <f>'6. Rahavood'!F12</f>
        <v>0</v>
      </c>
      <c r="G19" s="285">
        <f>'6. Rahavood'!G12</f>
        <v>0</v>
      </c>
      <c r="H19" s="285">
        <f>'6. Rahavood'!H12</f>
        <v>0</v>
      </c>
      <c r="I19" s="285">
        <f>'6. Rahavood'!I12</f>
        <v>0</v>
      </c>
      <c r="J19" s="285">
        <f>'6. Rahavood'!J12</f>
        <v>0</v>
      </c>
      <c r="K19" s="285">
        <f>'6. Rahavood'!K12</f>
        <v>0</v>
      </c>
      <c r="L19" s="285">
        <f>'6. Rahavood'!L12</f>
        <v>0</v>
      </c>
      <c r="M19" s="285">
        <f>'6. Rahavood'!M12</f>
        <v>0</v>
      </c>
      <c r="N19" s="285">
        <f>'6. Rahavood'!N12</f>
        <v>0</v>
      </c>
      <c r="O19" s="285">
        <f>'6. Rahavood'!O12</f>
        <v>0</v>
      </c>
      <c r="P19" s="285">
        <f>'6. Rahavood'!P12</f>
        <v>0</v>
      </c>
      <c r="Q19" s="285">
        <f>'6. Rahavood'!Q12</f>
        <v>0</v>
      </c>
      <c r="R19" s="285">
        <f>'6. Rahavood'!R12</f>
        <v>0</v>
      </c>
      <c r="S19" s="285">
        <f>'6. Rahavood'!S12</f>
        <v>0</v>
      </c>
      <c r="T19" s="285">
        <f>'6. Rahavood'!T12</f>
        <v>0</v>
      </c>
      <c r="U19" s="285">
        <f>'6. Rahavood'!U12</f>
        <v>0</v>
      </c>
      <c r="V19" s="285">
        <f>'6. Rahavood'!V12</f>
        <v>0</v>
      </c>
      <c r="W19" s="285">
        <f>'6. Rahavood'!W12</f>
        <v>0</v>
      </c>
      <c r="X19" s="285">
        <f>'6. Rahavood'!X12</f>
        <v>0</v>
      </c>
      <c r="Y19" s="285">
        <f>'6. Rahavood'!Y12</f>
        <v>0</v>
      </c>
      <c r="Z19" s="285">
        <f>'6. Rahavood'!Z12</f>
        <v>0</v>
      </c>
      <c r="AA19" s="285">
        <f>'6. Rahavood'!AA12</f>
        <v>0</v>
      </c>
    </row>
    <row r="20" spans="1:45" ht="16.5" customHeight="1" x14ac:dyDescent="0.25">
      <c r="A20" s="284" t="s">
        <v>194</v>
      </c>
      <c r="B20" s="277" t="s">
        <v>3</v>
      </c>
      <c r="C20" s="285">
        <f>SUM('6. Rahavood'!C9:C10)</f>
        <v>0</v>
      </c>
      <c r="D20" s="285">
        <f>SUM('6. Rahavood'!D9:D10)</f>
        <v>0</v>
      </c>
      <c r="E20" s="285">
        <f>SUM('6. Rahavood'!E9:E10)</f>
        <v>0</v>
      </c>
      <c r="F20" s="285">
        <f>SUM('6. Rahavood'!F9:F10)</f>
        <v>0</v>
      </c>
      <c r="G20" s="285">
        <f>SUM('6. Rahavood'!G9:G10)</f>
        <v>0</v>
      </c>
      <c r="H20" s="285">
        <f>SUM('6. Rahavood'!H9:H10)</f>
        <v>0</v>
      </c>
      <c r="I20" s="285">
        <f>SUM('6. Rahavood'!I9:I10)</f>
        <v>0</v>
      </c>
      <c r="J20" s="285">
        <f>SUM('6. Rahavood'!J9:J10)</f>
        <v>0</v>
      </c>
      <c r="K20" s="285">
        <f>SUM('6. Rahavood'!K9:K10)</f>
        <v>0</v>
      </c>
      <c r="L20" s="285">
        <f>SUM('6. Rahavood'!L9:L10)</f>
        <v>0</v>
      </c>
      <c r="M20" s="285">
        <f>SUM('6. Rahavood'!M9:M10)</f>
        <v>0</v>
      </c>
      <c r="N20" s="285">
        <f>SUM('6. Rahavood'!N9:N10)</f>
        <v>0</v>
      </c>
      <c r="O20" s="285">
        <f>SUM('6. Rahavood'!O9:O10)</f>
        <v>0</v>
      </c>
      <c r="P20" s="285">
        <f>SUM('6. Rahavood'!P9:P10)</f>
        <v>0</v>
      </c>
      <c r="Q20" s="285">
        <f>SUM('6. Rahavood'!Q9:Q10)</f>
        <v>0</v>
      </c>
      <c r="R20" s="285">
        <f>SUM('6. Rahavood'!R9:R10)</f>
        <v>0</v>
      </c>
      <c r="S20" s="285">
        <f>SUM('6. Rahavood'!S9:S10)</f>
        <v>0</v>
      </c>
      <c r="T20" s="285">
        <f>SUM('6. Rahavood'!T9:T10)</f>
        <v>0</v>
      </c>
      <c r="U20" s="285">
        <f>SUM('6. Rahavood'!U9:U10)</f>
        <v>0</v>
      </c>
      <c r="V20" s="285">
        <f>SUM('6. Rahavood'!V9:V10)</f>
        <v>0</v>
      </c>
      <c r="W20" s="285">
        <f>SUM('6. Rahavood'!W9:W10)</f>
        <v>0</v>
      </c>
      <c r="X20" s="285">
        <f>SUM('6. Rahavood'!X9:X10)</f>
        <v>0</v>
      </c>
      <c r="Y20" s="285">
        <f>SUM('6. Rahavood'!Y9:Y10)</f>
        <v>0</v>
      </c>
      <c r="Z20" s="285">
        <f>SUM('6. Rahavood'!Z9:Z10)</f>
        <v>0</v>
      </c>
      <c r="AA20" s="285">
        <f>SUM('6. Rahavood'!AA9:AA10)</f>
        <v>0</v>
      </c>
    </row>
    <row r="21" spans="1:45" ht="4.5" customHeight="1" x14ac:dyDescent="0.25">
      <c r="A21" s="187"/>
      <c r="B21" s="192"/>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row>
    <row r="22" spans="1:45" s="182" customFormat="1" ht="22.5" customHeight="1" x14ac:dyDescent="0.25">
      <c r="A22" s="281" t="s">
        <v>195</v>
      </c>
      <c r="B22" s="282" t="s">
        <v>3</v>
      </c>
      <c r="C22" s="283">
        <f t="shared" ref="C22:AA22" si="5">SUM(C16:C20)</f>
        <v>0</v>
      </c>
      <c r="D22" s="283">
        <f t="shared" si="5"/>
        <v>0</v>
      </c>
      <c r="E22" s="283">
        <f t="shared" si="5"/>
        <v>0</v>
      </c>
      <c r="F22" s="283">
        <f t="shared" si="5"/>
        <v>0</v>
      </c>
      <c r="G22" s="283">
        <f t="shared" si="5"/>
        <v>0</v>
      </c>
      <c r="H22" s="283">
        <f t="shared" si="5"/>
        <v>0</v>
      </c>
      <c r="I22" s="283">
        <f t="shared" si="5"/>
        <v>0</v>
      </c>
      <c r="J22" s="283">
        <f t="shared" si="5"/>
        <v>0</v>
      </c>
      <c r="K22" s="283">
        <f t="shared" si="5"/>
        <v>0</v>
      </c>
      <c r="L22" s="283">
        <f t="shared" si="5"/>
        <v>0</v>
      </c>
      <c r="M22" s="283">
        <f t="shared" si="5"/>
        <v>0</v>
      </c>
      <c r="N22" s="283">
        <f t="shared" si="5"/>
        <v>0</v>
      </c>
      <c r="O22" s="283">
        <f t="shared" si="5"/>
        <v>0</v>
      </c>
      <c r="P22" s="283">
        <f t="shared" si="5"/>
        <v>0</v>
      </c>
      <c r="Q22" s="283">
        <f t="shared" si="5"/>
        <v>0</v>
      </c>
      <c r="R22" s="283">
        <f t="shared" si="5"/>
        <v>0</v>
      </c>
      <c r="S22" s="283">
        <f t="shared" si="5"/>
        <v>0</v>
      </c>
      <c r="T22" s="283">
        <f t="shared" si="5"/>
        <v>0</v>
      </c>
      <c r="U22" s="283">
        <f t="shared" si="5"/>
        <v>0</v>
      </c>
      <c r="V22" s="283">
        <f t="shared" si="5"/>
        <v>0</v>
      </c>
      <c r="W22" s="283">
        <f t="shared" ref="W22:Y22" si="6">SUM(W16:W20)</f>
        <v>0</v>
      </c>
      <c r="X22" s="283">
        <f t="shared" si="6"/>
        <v>0</v>
      </c>
      <c r="Y22" s="283">
        <f t="shared" si="6"/>
        <v>0</v>
      </c>
      <c r="Z22" s="283">
        <f t="shared" ref="Z22" si="7">SUM(Z16:Z20)</f>
        <v>0</v>
      </c>
      <c r="AA22" s="283">
        <f t="shared" si="5"/>
        <v>0</v>
      </c>
      <c r="AB22" s="3"/>
      <c r="AC22" s="3"/>
      <c r="AD22" s="3"/>
      <c r="AE22" s="3"/>
      <c r="AF22" s="3"/>
      <c r="AG22" s="3"/>
      <c r="AH22" s="3"/>
      <c r="AI22" s="3"/>
      <c r="AJ22" s="3"/>
      <c r="AK22" s="3"/>
      <c r="AL22" s="3"/>
      <c r="AM22" s="3"/>
      <c r="AN22" s="3"/>
      <c r="AO22" s="3"/>
      <c r="AP22" s="3"/>
      <c r="AQ22" s="3"/>
      <c r="AR22" s="3"/>
      <c r="AS22" s="3"/>
    </row>
    <row r="23" spans="1:45" s="182" customFormat="1" ht="4.5" customHeight="1" x14ac:dyDescent="0.25">
      <c r="A23" s="204"/>
      <c r="B23" s="203"/>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6"/>
      <c r="AB23" s="3"/>
      <c r="AC23" s="3"/>
      <c r="AD23" s="3"/>
      <c r="AE23" s="3"/>
      <c r="AF23" s="3"/>
      <c r="AG23" s="3"/>
      <c r="AH23" s="3"/>
      <c r="AI23" s="3"/>
      <c r="AJ23" s="3"/>
      <c r="AK23" s="3"/>
      <c r="AL23" s="3"/>
      <c r="AM23" s="3"/>
      <c r="AN23" s="3"/>
      <c r="AO23" s="3"/>
      <c r="AP23" s="3"/>
      <c r="AQ23" s="3"/>
      <c r="AR23" s="3"/>
      <c r="AS23" s="3"/>
    </row>
    <row r="24" spans="1:45" s="182" customFormat="1" ht="9" customHeight="1" x14ac:dyDescent="0.25">
      <c r="A24" s="211"/>
      <c r="B24" s="209"/>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86"/>
      <c r="AB24" s="3"/>
      <c r="AC24" s="3"/>
      <c r="AD24" s="3"/>
      <c r="AE24" s="3"/>
      <c r="AF24" s="3"/>
      <c r="AG24" s="3"/>
      <c r="AH24" s="3"/>
      <c r="AI24" s="3"/>
      <c r="AJ24" s="3"/>
      <c r="AK24" s="3"/>
      <c r="AL24" s="3"/>
      <c r="AM24" s="3"/>
      <c r="AN24" s="3"/>
      <c r="AO24" s="3"/>
      <c r="AP24" s="3"/>
      <c r="AQ24" s="3"/>
      <c r="AR24" s="3"/>
      <c r="AS24" s="3"/>
    </row>
    <row r="25" spans="1:45" s="186" customFormat="1" ht="33" customHeight="1" x14ac:dyDescent="0.25">
      <c r="A25" s="287" t="s">
        <v>196</v>
      </c>
      <c r="B25" s="288" t="s">
        <v>3</v>
      </c>
      <c r="C25" s="289">
        <f t="shared" ref="C25:AA25" si="8">C11-C22</f>
        <v>0</v>
      </c>
      <c r="D25" s="289">
        <f t="shared" si="8"/>
        <v>0</v>
      </c>
      <c r="E25" s="289">
        <f t="shared" si="8"/>
        <v>0</v>
      </c>
      <c r="F25" s="289">
        <f t="shared" si="8"/>
        <v>0</v>
      </c>
      <c r="G25" s="289">
        <f t="shared" si="8"/>
        <v>0</v>
      </c>
      <c r="H25" s="289">
        <f t="shared" si="8"/>
        <v>0</v>
      </c>
      <c r="I25" s="289">
        <f t="shared" si="8"/>
        <v>0</v>
      </c>
      <c r="J25" s="289">
        <f t="shared" si="8"/>
        <v>0</v>
      </c>
      <c r="K25" s="289">
        <f t="shared" si="8"/>
        <v>0</v>
      </c>
      <c r="L25" s="289">
        <f t="shared" si="8"/>
        <v>0</v>
      </c>
      <c r="M25" s="289">
        <f t="shared" si="8"/>
        <v>0</v>
      </c>
      <c r="N25" s="289">
        <f t="shared" si="8"/>
        <v>0</v>
      </c>
      <c r="O25" s="289">
        <f t="shared" si="8"/>
        <v>0</v>
      </c>
      <c r="P25" s="289">
        <f t="shared" si="8"/>
        <v>0</v>
      </c>
      <c r="Q25" s="289">
        <f t="shared" si="8"/>
        <v>0</v>
      </c>
      <c r="R25" s="289">
        <f t="shared" si="8"/>
        <v>0</v>
      </c>
      <c r="S25" s="289">
        <f t="shared" si="8"/>
        <v>0</v>
      </c>
      <c r="T25" s="289">
        <f t="shared" si="8"/>
        <v>0</v>
      </c>
      <c r="U25" s="289">
        <f t="shared" si="8"/>
        <v>0</v>
      </c>
      <c r="V25" s="289">
        <f t="shared" si="8"/>
        <v>0</v>
      </c>
      <c r="W25" s="289">
        <f t="shared" si="8"/>
        <v>0</v>
      </c>
      <c r="X25" s="289">
        <f t="shared" si="8"/>
        <v>0</v>
      </c>
      <c r="Y25" s="289">
        <f t="shared" si="8"/>
        <v>0</v>
      </c>
      <c r="Z25" s="289">
        <f t="shared" ref="Z25" si="9">Z11-Z22</f>
        <v>0</v>
      </c>
      <c r="AA25" s="289">
        <f t="shared" si="8"/>
        <v>0</v>
      </c>
      <c r="AB25" s="185"/>
      <c r="AC25" s="185"/>
      <c r="AD25" s="185"/>
      <c r="AE25" s="185"/>
      <c r="AF25" s="185"/>
      <c r="AG25" s="185"/>
      <c r="AH25" s="185"/>
      <c r="AI25" s="185"/>
      <c r="AJ25" s="185"/>
      <c r="AK25" s="185"/>
      <c r="AL25" s="185"/>
      <c r="AM25" s="185"/>
      <c r="AN25" s="185"/>
      <c r="AO25" s="185"/>
      <c r="AP25" s="185"/>
      <c r="AQ25" s="185"/>
      <c r="AR25" s="185"/>
      <c r="AS25" s="185"/>
    </row>
    <row r="26" spans="1:45" ht="4.5" customHeight="1" x14ac:dyDescent="0.25">
      <c r="A26" s="201"/>
      <c r="B26" s="203"/>
      <c r="C26" s="26"/>
      <c r="D26" s="26"/>
      <c r="E26" s="26"/>
      <c r="F26" s="26"/>
      <c r="G26" s="26"/>
      <c r="H26" s="26"/>
      <c r="I26" s="26"/>
      <c r="J26" s="26"/>
      <c r="K26" s="26"/>
      <c r="L26" s="26"/>
      <c r="M26" s="26"/>
      <c r="N26" s="26"/>
      <c r="O26" s="26"/>
      <c r="P26" s="26"/>
      <c r="Q26" s="26"/>
      <c r="R26" s="26"/>
      <c r="S26" s="26"/>
      <c r="T26" s="26"/>
      <c r="U26" s="26"/>
      <c r="V26" s="26"/>
      <c r="W26" s="26"/>
      <c r="X26" s="26"/>
      <c r="Y26" s="26"/>
      <c r="Z26" s="26"/>
      <c r="AA26" s="26"/>
    </row>
    <row r="28" spans="1:45" ht="16.5" customHeight="1" x14ac:dyDescent="0.25">
      <c r="A28" s="511" t="s">
        <v>197</v>
      </c>
      <c r="B28" s="511"/>
      <c r="C28" s="512">
        <f>'5. Abikõlblik kulu'!C3</f>
        <v>0.04</v>
      </c>
      <c r="D28" s="512"/>
    </row>
    <row r="29" spans="1:45" ht="18.75" customHeight="1" x14ac:dyDescent="0.25">
      <c r="A29" s="511" t="s">
        <v>198</v>
      </c>
      <c r="B29" s="511"/>
      <c r="C29" s="513">
        <f>NPV(C28,C25:AA25)</f>
        <v>0</v>
      </c>
      <c r="D29" s="513"/>
    </row>
    <row r="30" spans="1:45" ht="18.75" customHeight="1" x14ac:dyDescent="0.25">
      <c r="A30" s="511" t="s">
        <v>199</v>
      </c>
      <c r="B30" s="511"/>
      <c r="C30" s="512" t="e">
        <f>IRR(C25:AA25,J30)</f>
        <v>#NUM!</v>
      </c>
      <c r="D30" s="514"/>
      <c r="I30" s="119" t="s">
        <v>200</v>
      </c>
      <c r="J30" s="290">
        <v>-0.09</v>
      </c>
    </row>
    <row r="33" spans="1:27" ht="18.75" x14ac:dyDescent="0.25">
      <c r="A33" s="267" t="s">
        <v>201</v>
      </c>
      <c r="H33" s="268" t="s">
        <v>202</v>
      </c>
    </row>
    <row r="35" spans="1:27" ht="21" customHeight="1" x14ac:dyDescent="0.25">
      <c r="A35" s="213"/>
      <c r="B35" s="214"/>
      <c r="C35" s="269">
        <f>C3</f>
        <v>2020</v>
      </c>
      <c r="D35" s="269">
        <f>C35+1</f>
        <v>2021</v>
      </c>
      <c r="E35" s="269">
        <f t="shared" ref="E35:Y35" si="10">D35+1</f>
        <v>2022</v>
      </c>
      <c r="F35" s="269">
        <f t="shared" si="10"/>
        <v>2023</v>
      </c>
      <c r="G35" s="269">
        <f t="shared" si="10"/>
        <v>2024</v>
      </c>
      <c r="H35" s="269">
        <f t="shared" si="10"/>
        <v>2025</v>
      </c>
      <c r="I35" s="269">
        <f t="shared" si="10"/>
        <v>2026</v>
      </c>
      <c r="J35" s="269">
        <f t="shared" si="10"/>
        <v>2027</v>
      </c>
      <c r="K35" s="269">
        <f t="shared" si="10"/>
        <v>2028</v>
      </c>
      <c r="L35" s="269">
        <f t="shared" si="10"/>
        <v>2029</v>
      </c>
      <c r="M35" s="269">
        <f t="shared" si="10"/>
        <v>2030</v>
      </c>
      <c r="N35" s="269">
        <f t="shared" si="10"/>
        <v>2031</v>
      </c>
      <c r="O35" s="269">
        <f t="shared" si="10"/>
        <v>2032</v>
      </c>
      <c r="P35" s="269">
        <f t="shared" si="10"/>
        <v>2033</v>
      </c>
      <c r="Q35" s="269">
        <f t="shared" si="10"/>
        <v>2034</v>
      </c>
      <c r="R35" s="269">
        <f t="shared" si="10"/>
        <v>2035</v>
      </c>
      <c r="S35" s="269">
        <f t="shared" si="10"/>
        <v>2036</v>
      </c>
      <c r="T35" s="269">
        <f t="shared" si="10"/>
        <v>2037</v>
      </c>
      <c r="U35" s="269">
        <f t="shared" si="10"/>
        <v>2038</v>
      </c>
      <c r="V35" s="269">
        <f t="shared" si="10"/>
        <v>2039</v>
      </c>
      <c r="W35" s="269">
        <f t="shared" si="10"/>
        <v>2040</v>
      </c>
      <c r="X35" s="269">
        <f t="shared" si="10"/>
        <v>2041</v>
      </c>
      <c r="Y35" s="269">
        <f t="shared" si="10"/>
        <v>2042</v>
      </c>
      <c r="Z35" s="269">
        <f t="shared" ref="Z35" si="11">Y35+1</f>
        <v>2043</v>
      </c>
      <c r="AA35" s="269">
        <f t="shared" ref="AA35" si="12">Z35+1</f>
        <v>2044</v>
      </c>
    </row>
    <row r="36" spans="1:27" ht="4.5" customHeight="1" x14ac:dyDescent="0.25">
      <c r="A36" s="201"/>
      <c r="B36" s="202"/>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2"/>
    </row>
    <row r="37" spans="1:27" ht="15.75" x14ac:dyDescent="0.25">
      <c r="A37" s="274" t="s">
        <v>187</v>
      </c>
      <c r="B37" s="275" t="s">
        <v>2</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row>
    <row r="38" spans="1:27" ht="4.5" customHeight="1" x14ac:dyDescent="0.25">
      <c r="A38" s="207"/>
      <c r="B38" s="202"/>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2"/>
    </row>
    <row r="39" spans="1:27" x14ac:dyDescent="0.25">
      <c r="A39" s="276" t="str">
        <f>A7</f>
        <v>Lisanduvad (juurdekasvulised) tulud</v>
      </c>
      <c r="B39" s="277" t="s">
        <v>3</v>
      </c>
      <c r="C39" s="278">
        <f>'4. Lisanduvad tulud-kulud'!D53</f>
        <v>0</v>
      </c>
      <c r="D39" s="278">
        <f>'4. Lisanduvad tulud-kulud'!E53</f>
        <v>0</v>
      </c>
      <c r="E39" s="278">
        <f>'4. Lisanduvad tulud-kulud'!F53</f>
        <v>0</v>
      </c>
      <c r="F39" s="278">
        <f>'4. Lisanduvad tulud-kulud'!G53</f>
        <v>0</v>
      </c>
      <c r="G39" s="278">
        <f>'4. Lisanduvad tulud-kulud'!H53</f>
        <v>0</v>
      </c>
      <c r="H39" s="278">
        <f>'4. Lisanduvad tulud-kulud'!I53</f>
        <v>0</v>
      </c>
      <c r="I39" s="278">
        <f>'4. Lisanduvad tulud-kulud'!J53</f>
        <v>0</v>
      </c>
      <c r="J39" s="278">
        <f>'4. Lisanduvad tulud-kulud'!K53</f>
        <v>0</v>
      </c>
      <c r="K39" s="278">
        <f>'4. Lisanduvad tulud-kulud'!L53</f>
        <v>0</v>
      </c>
      <c r="L39" s="278">
        <f>'4. Lisanduvad tulud-kulud'!M53</f>
        <v>0</v>
      </c>
      <c r="M39" s="278">
        <f>'4. Lisanduvad tulud-kulud'!N53</f>
        <v>0</v>
      </c>
      <c r="N39" s="278">
        <f>'4. Lisanduvad tulud-kulud'!O53</f>
        <v>0</v>
      </c>
      <c r="O39" s="278">
        <f>'4. Lisanduvad tulud-kulud'!P53</f>
        <v>0</v>
      </c>
      <c r="P39" s="278">
        <f>'4. Lisanduvad tulud-kulud'!Q53</f>
        <v>0</v>
      </c>
      <c r="Q39" s="278">
        <f>'4. Lisanduvad tulud-kulud'!R53</f>
        <v>0</v>
      </c>
      <c r="R39" s="278">
        <f>'4. Lisanduvad tulud-kulud'!S53</f>
        <v>0</v>
      </c>
      <c r="S39" s="278">
        <f>'4. Lisanduvad tulud-kulud'!T53</f>
        <v>0</v>
      </c>
      <c r="T39" s="278">
        <f>'4. Lisanduvad tulud-kulud'!U53</f>
        <v>0</v>
      </c>
      <c r="U39" s="278">
        <f>'4. Lisanduvad tulud-kulud'!V53</f>
        <v>0</v>
      </c>
      <c r="V39" s="278">
        <f>'4. Lisanduvad tulud-kulud'!W53</f>
        <v>0</v>
      </c>
      <c r="W39" s="278">
        <f>'4. Lisanduvad tulud-kulud'!X53</f>
        <v>0</v>
      </c>
      <c r="X39" s="278">
        <f>'4. Lisanduvad tulud-kulud'!Y53</f>
        <v>0</v>
      </c>
      <c r="Y39" s="278">
        <f>'4. Lisanduvad tulud-kulud'!Z53</f>
        <v>0</v>
      </c>
      <c r="Z39" s="278">
        <f>'4. Lisanduvad tulud-kulud'!AA53</f>
        <v>0</v>
      </c>
      <c r="AA39" s="278">
        <f>'4. Lisanduvad tulud-kulud'!AB53</f>
        <v>0</v>
      </c>
    </row>
    <row r="40" spans="1:27" ht="4.5" customHeight="1" x14ac:dyDescent="0.25">
      <c r="A40" s="201"/>
      <c r="B40" s="203"/>
      <c r="C40" s="26"/>
      <c r="D40" s="26"/>
      <c r="E40" s="26"/>
      <c r="F40" s="26"/>
      <c r="G40" s="26"/>
      <c r="H40" s="26"/>
      <c r="I40" s="26"/>
      <c r="J40" s="26"/>
      <c r="K40" s="26"/>
      <c r="L40" s="26"/>
      <c r="M40" s="26"/>
      <c r="N40" s="26"/>
      <c r="O40" s="26"/>
      <c r="P40" s="26"/>
      <c r="Q40" s="26"/>
      <c r="R40" s="26"/>
      <c r="S40" s="26"/>
      <c r="T40" s="26"/>
      <c r="U40" s="26"/>
      <c r="V40" s="26"/>
      <c r="W40" s="26"/>
      <c r="X40" s="26"/>
      <c r="Y40" s="26"/>
      <c r="Z40" s="26"/>
      <c r="AA40" s="27"/>
    </row>
    <row r="41" spans="1:27" ht="15.75" x14ac:dyDescent="0.25">
      <c r="A41" s="281" t="s">
        <v>190</v>
      </c>
      <c r="B41" s="282" t="s">
        <v>3</v>
      </c>
      <c r="C41" s="283">
        <f t="shared" ref="C41:AA41" si="13">SUM(C39:C39)</f>
        <v>0</v>
      </c>
      <c r="D41" s="283">
        <f t="shared" si="13"/>
        <v>0</v>
      </c>
      <c r="E41" s="283">
        <f t="shared" si="13"/>
        <v>0</v>
      </c>
      <c r="F41" s="283">
        <f t="shared" si="13"/>
        <v>0</v>
      </c>
      <c r="G41" s="283">
        <f t="shared" si="13"/>
        <v>0</v>
      </c>
      <c r="H41" s="283">
        <f t="shared" si="13"/>
        <v>0</v>
      </c>
      <c r="I41" s="283">
        <f t="shared" si="13"/>
        <v>0</v>
      </c>
      <c r="J41" s="283">
        <f t="shared" si="13"/>
        <v>0</v>
      </c>
      <c r="K41" s="283">
        <f t="shared" si="13"/>
        <v>0</v>
      </c>
      <c r="L41" s="283">
        <f t="shared" si="13"/>
        <v>0</v>
      </c>
      <c r="M41" s="283">
        <f t="shared" si="13"/>
        <v>0</v>
      </c>
      <c r="N41" s="283">
        <f t="shared" si="13"/>
        <v>0</v>
      </c>
      <c r="O41" s="283">
        <f t="shared" si="13"/>
        <v>0</v>
      </c>
      <c r="P41" s="283">
        <f t="shared" si="13"/>
        <v>0</v>
      </c>
      <c r="Q41" s="283">
        <f t="shared" si="13"/>
        <v>0</v>
      </c>
      <c r="R41" s="283">
        <f t="shared" si="13"/>
        <v>0</v>
      </c>
      <c r="S41" s="283">
        <f t="shared" si="13"/>
        <v>0</v>
      </c>
      <c r="T41" s="283">
        <f t="shared" si="13"/>
        <v>0</v>
      </c>
      <c r="U41" s="283">
        <f t="shared" si="13"/>
        <v>0</v>
      </c>
      <c r="V41" s="283">
        <f t="shared" si="13"/>
        <v>0</v>
      </c>
      <c r="W41" s="283">
        <f t="shared" si="13"/>
        <v>0</v>
      </c>
      <c r="X41" s="283">
        <f t="shared" si="13"/>
        <v>0</v>
      </c>
      <c r="Y41" s="283">
        <f t="shared" si="13"/>
        <v>0</v>
      </c>
      <c r="Z41" s="283">
        <f t="shared" si="13"/>
        <v>0</v>
      </c>
      <c r="AA41" s="283">
        <f t="shared" si="13"/>
        <v>0</v>
      </c>
    </row>
    <row r="42" spans="1:27" ht="4.5" customHeight="1" x14ac:dyDescent="0.25">
      <c r="A42" s="204"/>
      <c r="B42" s="203"/>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6"/>
    </row>
    <row r="43" spans="1:27" x14ac:dyDescent="0.25">
      <c r="A43" s="208"/>
      <c r="B43" s="209"/>
      <c r="C43" s="30"/>
      <c r="D43" s="30"/>
      <c r="E43" s="30"/>
      <c r="F43" s="30"/>
      <c r="G43" s="30"/>
      <c r="H43" s="30"/>
      <c r="I43" s="30"/>
      <c r="J43" s="30"/>
      <c r="K43" s="30"/>
      <c r="L43" s="30"/>
      <c r="M43" s="30"/>
      <c r="N43" s="30"/>
      <c r="O43" s="30"/>
      <c r="P43" s="30"/>
      <c r="Q43" s="30"/>
      <c r="R43" s="30"/>
      <c r="S43" s="30"/>
      <c r="T43" s="30"/>
      <c r="U43" s="30"/>
      <c r="V43" s="30"/>
      <c r="W43" s="30"/>
      <c r="X43" s="30"/>
      <c r="Y43" s="30"/>
      <c r="Z43" s="30"/>
      <c r="AA43" s="30"/>
    </row>
    <row r="44" spans="1:27" ht="15.75" x14ac:dyDescent="0.25">
      <c r="A44" s="274" t="s">
        <v>191</v>
      </c>
      <c r="B44" s="191"/>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4.5" customHeight="1" x14ac:dyDescent="0.25">
      <c r="A45" s="207"/>
      <c r="B45" s="203"/>
      <c r="C45" s="26"/>
      <c r="D45" s="26"/>
      <c r="E45" s="26"/>
      <c r="F45" s="26"/>
      <c r="G45" s="26"/>
      <c r="H45" s="26"/>
      <c r="I45" s="26"/>
      <c r="J45" s="26"/>
      <c r="K45" s="26"/>
      <c r="L45" s="26"/>
      <c r="M45" s="26"/>
      <c r="N45" s="26"/>
      <c r="O45" s="26"/>
      <c r="P45" s="26"/>
      <c r="Q45" s="26"/>
      <c r="R45" s="26"/>
      <c r="S45" s="26"/>
      <c r="T45" s="26"/>
      <c r="U45" s="26"/>
      <c r="V45" s="26"/>
      <c r="W45" s="26"/>
      <c r="X45" s="26"/>
      <c r="Y45" s="26"/>
      <c r="Z45" s="26"/>
      <c r="AA45" s="27"/>
    </row>
    <row r="46" spans="1:27" s="1" customFormat="1" ht="17.25" customHeight="1" x14ac:dyDescent="0.25">
      <c r="A46" s="284" t="str">
        <f>A16</f>
        <v>Lisanduvad (juurdekasvulised) kulud</v>
      </c>
      <c r="B46" s="277" t="s">
        <v>3</v>
      </c>
      <c r="C46" s="285">
        <f>'4. Lisanduvad tulud-kulud'!D151</f>
        <v>0</v>
      </c>
      <c r="D46" s="285">
        <f>'4. Lisanduvad tulud-kulud'!E151</f>
        <v>0</v>
      </c>
      <c r="E46" s="285">
        <f>'4. Lisanduvad tulud-kulud'!F151</f>
        <v>0</v>
      </c>
      <c r="F46" s="285">
        <f>'4. Lisanduvad tulud-kulud'!G151</f>
        <v>0</v>
      </c>
      <c r="G46" s="285">
        <f>'4. Lisanduvad tulud-kulud'!H151</f>
        <v>0</v>
      </c>
      <c r="H46" s="285">
        <f>'4. Lisanduvad tulud-kulud'!I151</f>
        <v>0</v>
      </c>
      <c r="I46" s="285">
        <f>'4. Lisanduvad tulud-kulud'!J151</f>
        <v>0</v>
      </c>
      <c r="J46" s="285">
        <f>'4. Lisanduvad tulud-kulud'!K151</f>
        <v>0</v>
      </c>
      <c r="K46" s="285">
        <f>'4. Lisanduvad tulud-kulud'!L151</f>
        <v>0</v>
      </c>
      <c r="L46" s="285">
        <f>'4. Lisanduvad tulud-kulud'!M151</f>
        <v>0</v>
      </c>
      <c r="M46" s="285">
        <f>'4. Lisanduvad tulud-kulud'!N151</f>
        <v>0</v>
      </c>
      <c r="N46" s="285">
        <f>'4. Lisanduvad tulud-kulud'!O151</f>
        <v>0</v>
      </c>
      <c r="O46" s="285">
        <f>'4. Lisanduvad tulud-kulud'!P151</f>
        <v>0</v>
      </c>
      <c r="P46" s="285">
        <f>'4. Lisanduvad tulud-kulud'!Q151</f>
        <v>0</v>
      </c>
      <c r="Q46" s="285">
        <f>'4. Lisanduvad tulud-kulud'!R151</f>
        <v>0</v>
      </c>
      <c r="R46" s="285">
        <f>'4. Lisanduvad tulud-kulud'!S151</f>
        <v>0</v>
      </c>
      <c r="S46" s="285">
        <f>'4. Lisanduvad tulud-kulud'!T151</f>
        <v>0</v>
      </c>
      <c r="T46" s="285">
        <f>'4. Lisanduvad tulud-kulud'!U151</f>
        <v>0</v>
      </c>
      <c r="U46" s="285">
        <f>'4. Lisanduvad tulud-kulud'!V151</f>
        <v>0</v>
      </c>
      <c r="V46" s="285">
        <f>'4. Lisanduvad tulud-kulud'!W151</f>
        <v>0</v>
      </c>
      <c r="W46" s="285">
        <f>'4. Lisanduvad tulud-kulud'!X151</f>
        <v>0</v>
      </c>
      <c r="X46" s="285">
        <f>'4. Lisanduvad tulud-kulud'!Y151</f>
        <v>0</v>
      </c>
      <c r="Y46" s="285">
        <f>'4. Lisanduvad tulud-kulud'!Z151</f>
        <v>0</v>
      </c>
      <c r="Z46" s="285">
        <f>'4. Lisanduvad tulud-kulud'!AA151</f>
        <v>0</v>
      </c>
      <c r="AA46" s="285">
        <f>'4. Lisanduvad tulud-kulud'!AB151</f>
        <v>0</v>
      </c>
    </row>
    <row r="47" spans="1:27" s="1" customFormat="1" ht="30" x14ac:dyDescent="0.25">
      <c r="A47" s="291" t="s">
        <v>206</v>
      </c>
      <c r="B47" s="277" t="s">
        <v>3</v>
      </c>
      <c r="C47" s="285">
        <f>'1.1. Uue projekti kulud'!D104</f>
        <v>0</v>
      </c>
      <c r="D47" s="285">
        <f>'1.1. Uue projekti kulud'!E104</f>
        <v>0</v>
      </c>
      <c r="E47" s="285">
        <f>'1.1. Uue projekti kulud'!F104</f>
        <v>0</v>
      </c>
      <c r="F47" s="285">
        <f>'1.1. Uue projekti kulud'!G104</f>
        <v>0</v>
      </c>
      <c r="G47" s="285">
        <f>'1.1. Uue projekti kulud'!H104</f>
        <v>0</v>
      </c>
      <c r="H47" s="285">
        <f>'1.1. Uue projekti kulud'!I104</f>
        <v>0</v>
      </c>
      <c r="I47" s="183"/>
      <c r="J47" s="183"/>
      <c r="K47" s="183"/>
      <c r="L47" s="183"/>
      <c r="M47" s="183"/>
      <c r="N47" s="183"/>
      <c r="O47" s="183"/>
      <c r="P47" s="183"/>
      <c r="Q47" s="183"/>
      <c r="R47" s="183"/>
      <c r="S47" s="183"/>
      <c r="T47" s="183"/>
      <c r="U47" s="183"/>
      <c r="V47" s="183"/>
      <c r="W47" s="183"/>
      <c r="X47" s="183"/>
      <c r="Y47" s="183"/>
      <c r="Z47" s="183"/>
      <c r="AA47" s="183"/>
    </row>
    <row r="48" spans="1:27" s="1" customFormat="1" x14ac:dyDescent="0.25">
      <c r="A48" s="284" t="s">
        <v>189</v>
      </c>
      <c r="B48" s="277" t="s">
        <v>3</v>
      </c>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285">
        <f>-AA8</f>
        <v>0</v>
      </c>
    </row>
    <row r="49" spans="1:27" s="1" customFormat="1" ht="4.5" customHeight="1" x14ac:dyDescent="0.25">
      <c r="A49" s="187"/>
      <c r="B49" s="192"/>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row>
    <row r="50" spans="1:27" s="1" customFormat="1" ht="15.75" x14ac:dyDescent="0.25">
      <c r="A50" s="281" t="s">
        <v>195</v>
      </c>
      <c r="B50" s="282" t="s">
        <v>3</v>
      </c>
      <c r="C50" s="283">
        <f t="shared" ref="C50:AA50" si="14">SUM(C46:C48)</f>
        <v>0</v>
      </c>
      <c r="D50" s="283">
        <f t="shared" si="14"/>
        <v>0</v>
      </c>
      <c r="E50" s="283">
        <f t="shared" si="14"/>
        <v>0</v>
      </c>
      <c r="F50" s="283">
        <f t="shared" si="14"/>
        <v>0</v>
      </c>
      <c r="G50" s="283">
        <f t="shared" si="14"/>
        <v>0</v>
      </c>
      <c r="H50" s="283">
        <f t="shared" si="14"/>
        <v>0</v>
      </c>
      <c r="I50" s="283">
        <f t="shared" si="14"/>
        <v>0</v>
      </c>
      <c r="J50" s="283">
        <f t="shared" si="14"/>
        <v>0</v>
      </c>
      <c r="K50" s="283">
        <f t="shared" si="14"/>
        <v>0</v>
      </c>
      <c r="L50" s="283">
        <f t="shared" si="14"/>
        <v>0</v>
      </c>
      <c r="M50" s="283">
        <f t="shared" si="14"/>
        <v>0</v>
      </c>
      <c r="N50" s="283">
        <f t="shared" si="14"/>
        <v>0</v>
      </c>
      <c r="O50" s="283">
        <f t="shared" si="14"/>
        <v>0</v>
      </c>
      <c r="P50" s="283">
        <f t="shared" si="14"/>
        <v>0</v>
      </c>
      <c r="Q50" s="283">
        <f t="shared" si="14"/>
        <v>0</v>
      </c>
      <c r="R50" s="283">
        <f t="shared" si="14"/>
        <v>0</v>
      </c>
      <c r="S50" s="283">
        <f t="shared" si="14"/>
        <v>0</v>
      </c>
      <c r="T50" s="283">
        <f t="shared" si="14"/>
        <v>0</v>
      </c>
      <c r="U50" s="283">
        <f t="shared" si="14"/>
        <v>0</v>
      </c>
      <c r="V50" s="283">
        <f t="shared" si="14"/>
        <v>0</v>
      </c>
      <c r="W50" s="283">
        <f t="shared" si="14"/>
        <v>0</v>
      </c>
      <c r="X50" s="283">
        <f t="shared" si="14"/>
        <v>0</v>
      </c>
      <c r="Y50" s="283">
        <f t="shared" si="14"/>
        <v>0</v>
      </c>
      <c r="Z50" s="283">
        <f t="shared" si="14"/>
        <v>0</v>
      </c>
      <c r="AA50" s="283">
        <f t="shared" si="14"/>
        <v>0</v>
      </c>
    </row>
    <row r="51" spans="1:27" s="1" customFormat="1" ht="4.5" customHeight="1" x14ac:dyDescent="0.25">
      <c r="A51" s="204"/>
      <c r="B51" s="203"/>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6"/>
    </row>
    <row r="52" spans="1:27" s="1" customFormat="1" ht="15.75" x14ac:dyDescent="0.25">
      <c r="A52" s="211"/>
      <c r="B52" s="209"/>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86"/>
    </row>
    <row r="53" spans="1:27" s="1" customFormat="1" ht="30" x14ac:dyDescent="0.25">
      <c r="A53" s="287" t="s">
        <v>196</v>
      </c>
      <c r="B53" s="288" t="s">
        <v>3</v>
      </c>
      <c r="C53" s="289">
        <f t="shared" ref="C53:AA53" si="15">C41-C50</f>
        <v>0</v>
      </c>
      <c r="D53" s="289">
        <f t="shared" si="15"/>
        <v>0</v>
      </c>
      <c r="E53" s="289">
        <f t="shared" si="15"/>
        <v>0</v>
      </c>
      <c r="F53" s="289">
        <f t="shared" si="15"/>
        <v>0</v>
      </c>
      <c r="G53" s="289">
        <f t="shared" si="15"/>
        <v>0</v>
      </c>
      <c r="H53" s="289">
        <f t="shared" si="15"/>
        <v>0</v>
      </c>
      <c r="I53" s="289">
        <f t="shared" si="15"/>
        <v>0</v>
      </c>
      <c r="J53" s="289">
        <f t="shared" si="15"/>
        <v>0</v>
      </c>
      <c r="K53" s="289">
        <f t="shared" si="15"/>
        <v>0</v>
      </c>
      <c r="L53" s="289">
        <f t="shared" si="15"/>
        <v>0</v>
      </c>
      <c r="M53" s="289">
        <f t="shared" si="15"/>
        <v>0</v>
      </c>
      <c r="N53" s="289">
        <f t="shared" si="15"/>
        <v>0</v>
      </c>
      <c r="O53" s="289">
        <f t="shared" si="15"/>
        <v>0</v>
      </c>
      <c r="P53" s="289">
        <f t="shared" si="15"/>
        <v>0</v>
      </c>
      <c r="Q53" s="289">
        <f t="shared" si="15"/>
        <v>0</v>
      </c>
      <c r="R53" s="289">
        <f t="shared" si="15"/>
        <v>0</v>
      </c>
      <c r="S53" s="289">
        <f t="shared" si="15"/>
        <v>0</v>
      </c>
      <c r="T53" s="289">
        <f t="shared" si="15"/>
        <v>0</v>
      </c>
      <c r="U53" s="289">
        <f t="shared" si="15"/>
        <v>0</v>
      </c>
      <c r="V53" s="289">
        <f t="shared" si="15"/>
        <v>0</v>
      </c>
      <c r="W53" s="289">
        <f t="shared" si="15"/>
        <v>0</v>
      </c>
      <c r="X53" s="289">
        <f t="shared" si="15"/>
        <v>0</v>
      </c>
      <c r="Y53" s="289">
        <f t="shared" si="15"/>
        <v>0</v>
      </c>
      <c r="Z53" s="289">
        <f t="shared" si="15"/>
        <v>0</v>
      </c>
      <c r="AA53" s="289">
        <f t="shared" si="15"/>
        <v>0</v>
      </c>
    </row>
    <row r="54" spans="1:27" s="1" customFormat="1" ht="4.5" customHeight="1" x14ac:dyDescent="0.25">
      <c r="A54" s="201"/>
      <c r="B54" s="203"/>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6" spans="1:27" s="1" customFormat="1" ht="19.5" customHeight="1" x14ac:dyDescent="0.25">
      <c r="A56" s="511" t="s">
        <v>197</v>
      </c>
      <c r="B56" s="511"/>
      <c r="C56" s="512">
        <v>0.04</v>
      </c>
      <c r="D56" s="512"/>
    </row>
    <row r="57" spans="1:27" s="1" customFormat="1" ht="34.5" customHeight="1" x14ac:dyDescent="0.25">
      <c r="A57" s="433" t="s">
        <v>203</v>
      </c>
      <c r="B57" s="433"/>
      <c r="C57" s="513">
        <f>NPV(C56,C53:AA53)</f>
        <v>0</v>
      </c>
      <c r="D57" s="513"/>
      <c r="H57"/>
      <c r="I57"/>
      <c r="J57"/>
      <c r="K57"/>
    </row>
    <row r="58" spans="1:27" s="1" customFormat="1" ht="19.5" customHeight="1" x14ac:dyDescent="0.25">
      <c r="A58" s="511" t="s">
        <v>204</v>
      </c>
      <c r="B58" s="511"/>
      <c r="C58" s="512" t="e">
        <f>IRR(C53:AA53,J30)</f>
        <v>#NUM!</v>
      </c>
      <c r="D58" s="514"/>
      <c r="H58"/>
      <c r="I58"/>
      <c r="J58"/>
      <c r="K58"/>
    </row>
    <row r="59" spans="1:27" s="1" customFormat="1" x14ac:dyDescent="0.25">
      <c r="A59" s="118"/>
      <c r="B59" s="190"/>
      <c r="H59"/>
      <c r="I59"/>
      <c r="J59"/>
      <c r="K59"/>
    </row>
    <row r="60" spans="1:27" s="1" customFormat="1" x14ac:dyDescent="0.25">
      <c r="A60" s="118"/>
      <c r="B60" s="190"/>
      <c r="H60"/>
      <c r="I60"/>
      <c r="J60"/>
      <c r="K60"/>
    </row>
  </sheetData>
  <mergeCells count="12">
    <mergeCell ref="A28:B28"/>
    <mergeCell ref="C28:D28"/>
    <mergeCell ref="A29:B29"/>
    <mergeCell ref="C29:D29"/>
    <mergeCell ref="A30:B30"/>
    <mergeCell ref="C30:D30"/>
    <mergeCell ref="A56:B56"/>
    <mergeCell ref="C56:D56"/>
    <mergeCell ref="A57:B57"/>
    <mergeCell ref="C57:D57"/>
    <mergeCell ref="A58:B58"/>
    <mergeCell ref="C58:D58"/>
  </mergeCells>
  <pageMargins left="0.51181102362204722" right="0.31496062992125984" top="0.74803149606299213" bottom="0.55118110236220474" header="0.31496062992125984" footer="0.31496062992125984"/>
  <pageSetup paperSize="9" scale="90" orientation="landscape" r:id="rId1"/>
  <headerFooter>
    <oddHeader>&amp;L&amp;F&amp;C&amp;A&amp;RLk  &amp;P (&amp;N)</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EASDocumentMetadataDisplayForm</Display>
  <Edit>EASDocumentMetadataDisplayForm</Edit>
  <New>EASDocumentMetadataDisplayForm</New>
</FormTemplates>
</file>

<file path=customXml/item2.xml><?xml version="1.0" encoding="utf-8"?>
<ct:contentTypeSchema xmlns:ct="http://schemas.microsoft.com/office/2006/metadata/contentType" xmlns:ma="http://schemas.microsoft.com/office/2006/metadata/properties/metaAttributes" ct:_="" ma:_="" ma:contentTypeName="Projekti dokument" ma:contentTypeID="0x0101002A51977227AE4C07BA20C9B6D5AD88CB00C9ED224C54220F41AF36C3215E29AF39" ma:contentTypeVersion="2" ma:contentTypeDescription="Projekti dokumendi loomiseks" ma:contentTypeScope="" ma:versionID="fbb271e2e92769c6668a5808d05e99c6">
  <xsd:schema xmlns:xsd="http://www.w3.org/2001/XMLSchema" xmlns:xs="http://www.w3.org/2001/XMLSchema" xmlns:p="http://schemas.microsoft.com/office/2006/metadata/properties" xmlns:ns1="http://schemas.microsoft.com/sharepoint/v3" xmlns:ns2="7F5D1157-D159-4158-84F1-FC9B2CD6CCB4" targetNamespace="http://schemas.microsoft.com/office/2006/metadata/properties" ma:root="true" ma:fieldsID="99a7d38ba470a2f019da303f13d33b45" ns1:_="" ns2:_="">
    <xsd:import namespace="http://schemas.microsoft.com/sharepoint/v3"/>
    <xsd:import namespace="7F5D1157-D159-4158-84F1-FC9B2CD6CCB4"/>
    <xsd:element name="properties">
      <xsd:complexType>
        <xsd:sequence>
          <xsd:element name="documentManagement">
            <xsd:complexType>
              <xsd:all>
                <xsd:element ref="ns2:DocumentSubTypeDMS" minOccurs="0"/>
                <xsd:element ref="ns1:InAccurate" minOccurs="0"/>
                <xsd:element ref="ns1:RegistrationDate" minOccurs="0"/>
                <xsd:element ref="ns1:Registrant" minOccurs="0"/>
                <xsd:element ref="ns1:RegistrantAsText" minOccurs="0"/>
                <xsd:element ref="ns1:SFOSSentDate" minOccurs="0"/>
                <xsd:element ref="ns1:Client" minOccurs="0"/>
                <xsd:element ref="ns1:ClientCoNo" minOccurs="0"/>
                <xsd:element ref="ns2:ClientNames" minOccurs="0"/>
                <xsd:element ref="ns1:ClientRegCode" minOccurs="0"/>
                <xsd:element ref="ns1:Contact" minOccurs="0"/>
                <xsd:element ref="ns1:ContactCoNo" minOccurs="0"/>
                <xsd:element ref="ns1:ContactNames" minOccurs="0"/>
                <xsd:element ref="ns1:ContactWPos" minOccurs="0"/>
                <xsd:element ref="ns1:ContactPhone" minOccurs="0"/>
                <xsd:element ref="ns1:ContactEmail" minOccurs="0"/>
                <xsd:element ref="ns1:TopicDMS" minOccurs="0"/>
                <xsd:element ref="ns2:ContentDMS" minOccurs="0"/>
                <xsd:element ref="ns2:RelatedProjects" minOccurs="0"/>
                <xsd:element ref="ns1:RelatedProjectNames" minOccurs="0"/>
                <xsd:element ref="ns1:SchemeNo" minOccurs="0"/>
                <xsd:element ref="ns1:SchemeName" minOccurs="0"/>
                <xsd:element ref="ns1:RelatedPurveys" minOccurs="0"/>
                <xsd:element ref="ns1:RelatedPurveyNames" minOccurs="0"/>
                <xsd:element ref="ns1:RelatedBusinessTrips" minOccurs="0"/>
                <xsd:element ref="ns1:RelatedCostReports" minOccurs="0"/>
                <xsd:element ref="ns1:AuthorDMS" minOccurs="0"/>
                <xsd:element ref="ns1:AuthorDMSAsText" minOccurs="0"/>
                <xsd:element ref="ns1:ShowInETS" minOccurs="0"/>
                <xsd:element ref="ns1:ETSProject" minOccurs="0"/>
                <xsd:element ref="ns1:DocTypeInETS" minOccurs="0"/>
                <xsd:element ref="ns1:RetentionDeadline" minOccurs="0"/>
                <xsd:element ref="ns1:DocumentID" minOccurs="0"/>
                <xsd:element ref="ns1:ETSClient" minOccurs="0"/>
                <xsd:element ref="ns1:AuthorPhoneDMS" minOccurs="0"/>
                <xsd:element ref="ns1:AuthorEmailDMS" minOccurs="0"/>
                <xsd:element ref="ns1:AuthorStructureUnit" minOccurs="0"/>
                <xsd:element ref="ns1:AuthorWPosDMS" minOccurs="0"/>
                <xsd:element ref="ns1:InAccurateETS" minOccurs="0"/>
                <xsd:element ref="ns1:AuditingDeactivator" minOccurs="0"/>
                <xsd:element ref="ns1:RelatedAuditNames" minOccurs="0"/>
                <xsd:element ref="ns1:RelatedEmployees" minOccurs="0"/>
                <xsd:element ref="ns1:AuditingDeactivatingDate" minOccurs="0"/>
                <xsd:element ref="ns1:Serie" minOccurs="0"/>
                <xsd:element ref="ns1:RelatedAudits" minOccurs="0"/>
                <xsd:element ref="ns1:Auditing" minOccurs="0"/>
                <xsd:element ref="ns1:AuditingActivator" minOccurs="0"/>
                <xsd:element ref="ns1:AuditingActivatingDate" minOccurs="0"/>
                <xsd:element ref="ns1:SigningStatusInETS" minOccurs="0"/>
                <xsd:element ref="ns1:AssessmentCommission" minOccurs="0"/>
                <xsd:element ref="ns1:ClientType" minOccurs="0"/>
                <xsd:element ref="ns1:MetadataSubmittingDate" minOccurs="0"/>
                <xsd:element ref="ns1:RelatedInternalProjec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nAccurate" ma:index="9" nillable="true" ma:displayName="Ekslik" ma:hidden="true" ma:internalName="InAccurate">
      <xsd:simpleType>
        <xsd:restriction base="dms:Boolean"/>
      </xsd:simpleType>
    </xsd:element>
    <xsd:element name="RegistrationDate" ma:index="11" nillable="true" ma:displayName="Registreerimise kp" ma:format="DateOnly" ma:internalName="RegistrationDate">
      <xsd:simpleType>
        <xsd:restriction base="dms:DateTime"/>
      </xsd:simpleType>
    </xsd:element>
    <xsd:element name="Registrant" ma:index="12" nillable="true" ma:displayName="Registreerija" ma:list="UserInfo" ma:internalName="Registrant" ma:showField="ImnName">
      <xsd:simpleType>
        <xsd:restriction base="dms:Unknown"/>
      </xsd:simpleType>
    </xsd:element>
    <xsd:element name="RegistrantAsText" ma:index="13" nillable="true" ma:displayName="Registreerija mallil" ma:internalName="RegistrantAsText">
      <xsd:simpleType>
        <xsd:restriction base="dms:Text"/>
      </xsd:simpleType>
    </xsd:element>
    <xsd:element name="SFOSSentDate" ma:index="14" nillable="true" ma:displayName="SFOSi edastamise kp" ma:format="DateOnly" ma:internalName="SFOSSentDate">
      <xsd:simpleType>
        <xsd:restriction base="dms:DateTime"/>
      </xsd:simpleType>
    </xsd:element>
    <xsd:element name="Client" ma:index="15" nillable="true" ma:displayName="Klient" ma:internalName="Client">
      <xsd:simpleType>
        <xsd:restriction base="dms:Unknown"/>
      </xsd:simpleType>
    </xsd:element>
    <xsd:element name="ClientCoNo" ma:index="16" nillable="true" ma:displayName="Kliendi kontaktikaardi nr" ma:internalName="ClientCoNo">
      <xsd:simpleType>
        <xsd:restriction base="dms:Text">
          <xsd:maxLength value="100"/>
        </xsd:restriction>
      </xsd:simpleType>
    </xsd:element>
    <xsd:element name="ClientRegCode" ma:index="18" nillable="true" ma:displayName="Registrikood" ma:internalName="ClientRegCode">
      <xsd:simpleType>
        <xsd:restriction base="dms:Text">
          <xsd:maxLength value="250"/>
        </xsd:restriction>
      </xsd:simpleType>
    </xsd:element>
    <xsd:element name="Contact" ma:index="19" nillable="true" ma:displayName="Kontaktisik" ma:internalName="Contact">
      <xsd:simpleType>
        <xsd:restriction base="dms:Unknown"/>
      </xsd:simpleType>
    </xsd:element>
    <xsd:element name="ContactCoNo" ma:index="20" nillable="true" ma:displayName="Kontaktisiku kontaktikaardi nr" ma:internalName="ContactCoNo">
      <xsd:simpleType>
        <xsd:restriction base="dms:Text">
          <xsd:maxLength value="100"/>
        </xsd:restriction>
      </xsd:simpleType>
    </xsd:element>
    <xsd:element name="ContactNames" ma:index="21" nillable="true" ma:displayName="Kontaktisiku nimed" ma:internalName="ContactNames">
      <xsd:simpleType>
        <xsd:restriction base="dms:Text">
          <xsd:maxLength value="250"/>
        </xsd:restriction>
      </xsd:simpleType>
    </xsd:element>
    <xsd:element name="ContactWPos" ma:index="22" nillable="true" ma:displayName="Kontaktisiku ametinimetus" ma:internalName="ContactWPos">
      <xsd:simpleType>
        <xsd:restriction base="dms:Text">
          <xsd:maxLength value="250"/>
        </xsd:restriction>
      </xsd:simpleType>
    </xsd:element>
    <xsd:element name="ContactPhone" ma:index="23" nillable="true" ma:displayName="Kontaktisiku telefon" ma:internalName="ContactPhone">
      <xsd:simpleType>
        <xsd:restriction base="dms:Text">
          <xsd:maxLength value="250"/>
        </xsd:restriction>
      </xsd:simpleType>
    </xsd:element>
    <xsd:element name="ContactEmail" ma:index="24" nillable="true" ma:displayName="Kontaktisiku e-post" ma:internalName="ContactEmail">
      <xsd:simpleType>
        <xsd:restriction base="dms:Text">
          <xsd:maxLength value="250"/>
        </xsd:restriction>
      </xsd:simpleType>
    </xsd:element>
    <xsd:element name="TopicDMS" ma:index="25" nillable="true" ma:displayName="Teema" ma:description="Dokumendi pealkiri ehk lühike sisu kokkuvõte" ma:internalName="TopicDMS">
      <xsd:simpleType>
        <xsd:restriction base="dms:Text">
          <xsd:maxLength value="250"/>
        </xsd:restriction>
      </xsd:simpleType>
    </xsd:element>
    <xsd:element name="RelatedProjectNames" ma:index="28" nillable="true" ma:displayName="Projekti nimi" ma:internalName="RelatedProjectNames">
      <xsd:simpleType>
        <xsd:restriction base="dms:Note"/>
      </xsd:simpleType>
    </xsd:element>
    <xsd:element name="SchemeNo" ma:index="29" nillable="true" ma:displayName="Skeemi nr" ma:internalName="SchemeNo">
      <xsd:simpleType>
        <xsd:restriction base="dms:Text"/>
      </xsd:simpleType>
    </xsd:element>
    <xsd:element name="SchemeName" ma:index="30" nillable="true" ma:displayName="Skeemi nimi" ma:internalName="SchemeName">
      <xsd:simpleType>
        <xsd:restriction base="dms:Note"/>
      </xsd:simpleType>
    </xsd:element>
    <xsd:element name="RelatedPurveys" ma:index="31" nillable="true" ma:displayName="Hanke nr" ma:internalName="RelatedPurveys">
      <xsd:simpleType>
        <xsd:restriction base="dms:Note"/>
      </xsd:simpleType>
    </xsd:element>
    <xsd:element name="RelatedPurveyNames" ma:index="32" nillable="true" ma:displayName="Hanke nimetus" ma:internalName="RelatedPurveyNames">
      <xsd:simpleType>
        <xsd:restriction base="dms:Note"/>
      </xsd:simpleType>
    </xsd:element>
    <xsd:element name="RelatedBusinessTrips" ma:index="33" nillable="true" ma:displayName="Seotud lähetused" ma:internalName="RelatedBusinessTrips">
      <xsd:simpleType>
        <xsd:restriction base="dms:Note"/>
      </xsd:simpleType>
    </xsd:element>
    <xsd:element name="RelatedCostReports" ma:index="34" nillable="true" ma:displayName="Seotud kuluaruanded" ma:internalName="RelatedCostReports">
      <xsd:simpleType>
        <xsd:restriction base="dms:Note"/>
      </xsd:simpleType>
    </xsd:element>
    <xsd:element name="AuthorDMS" ma:index="35" nillable="true" ma:displayName="Koostaja" ma:list="UserInfo" ma:internalName="AuthorDMS" ma:showField="ImnName">
      <xsd:simpleType>
        <xsd:restriction base="dms:Unknown"/>
      </xsd:simpleType>
    </xsd:element>
    <xsd:element name="AuthorDMSAsText" ma:index="36" nillable="true" ma:displayName="Koostaja mallil" ma:internalName="AuthorDMSAsText">
      <xsd:simpleType>
        <xsd:restriction base="dms:Text"/>
      </xsd:simpleType>
    </xsd:element>
    <xsd:element name="ShowInETS" ma:index="37" nillable="true" ma:displayName="Kuva ETSis" ma:default="0" ma:internalName="ShowInETS">
      <xsd:simpleType>
        <xsd:restriction base="dms:Boolean"/>
      </xsd:simpleType>
    </xsd:element>
    <xsd:element name="ETSProject" ma:index="38" nillable="true" ma:displayName="ETSga seotud projekt" ma:default="0" ma:internalName="ETSProject">
      <xsd:simpleType>
        <xsd:restriction base="dms:Boolean"/>
      </xsd:simpleType>
    </xsd:element>
    <xsd:element name="DocTypeInETS" ma:index="39"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RetentionDeadline" ma:index="40" nillable="true" ma:displayName="Säilitustähtaeg" ma:format="DateOnly" ma:hidden="true" ma:internalName="RetentionDeadline">
      <xsd:simpleType>
        <xsd:restriction base="dms:DateTime"/>
      </xsd:simpleType>
    </xsd:element>
    <xsd:element name="DocumentID" ma:index="41" nillable="true" ma:displayName="Dokumendi ID" ma:default="0" ma:description="Dokumendi unikaalne number dokumentide sidumiseks ja otsimiseks DHSist" ma:indexed="true" ma:internalName="DocumentID">
      <xsd:simpleType>
        <xsd:restriction base="dms:Unknown"/>
      </xsd:simpleType>
    </xsd:element>
    <xsd:element name="ETSClient" ma:index="43" nillable="true" ma:displayName="ETS klient" ma:default="000" ma:hidden="true" ma:internalName="ETSClient">
      <xsd:simpleType>
        <xsd:restriction base="dms:Text"/>
      </xsd:simpleType>
    </xsd:element>
    <xsd:element name="AuthorPhoneDMS" ma:index="44" nillable="true" ma:displayName="Koostaja telefon" ma:internalName="AuthorPhoneDMS">
      <xsd:simpleType>
        <xsd:restriction base="dms:Text">
          <xsd:maxLength value="250"/>
        </xsd:restriction>
      </xsd:simpleType>
    </xsd:element>
    <xsd:element name="AuthorEmailDMS" ma:index="45" nillable="true" ma:displayName="Koostaja e-post" ma:internalName="AuthorEmailDMS">
      <xsd:simpleType>
        <xsd:restriction base="dms:Text">
          <xsd:maxLength value="250"/>
        </xsd:restriction>
      </xsd:simpleType>
    </xsd:element>
    <xsd:element name="AuthorStructureUnit" ma:index="46" nillable="true" ma:displayName="Koostaja struktuuriüksus" ma:internalName="AuthorStructureUnit">
      <xsd:simpleType>
        <xsd:restriction base="dms:Text">
          <xsd:maxLength value="100"/>
        </xsd:restriction>
      </xsd:simpleType>
    </xsd:element>
    <xsd:element name="AuthorWPosDMS" ma:index="47" nillable="true" ma:displayName="Koostaja ametinimetus" ma:internalName="AuthorWPosDMS">
      <xsd:simpleType>
        <xsd:restriction base="dms:Text">
          <xsd:maxLength value="250"/>
        </xsd:restriction>
      </xsd:simpleType>
    </xsd:element>
    <xsd:element name="InAccurateETS" ma:index="48" nillable="true" ma:displayName="ETSist ekslik" ma:default="0" ma:hidden="true" ma:internalName="InAccurateETS">
      <xsd:simpleType>
        <xsd:restriction base="dms:Boolean"/>
      </xsd:simpleType>
    </xsd:element>
    <xsd:element name="AuditingDeactivator" ma:index="49" nillable="true" ma:displayName="Logimise väljalülitaja" ma:internalName="AuditingDeactivator">
      <xsd:simpleType>
        <xsd:restriction base="dms:Text">
          <xsd:maxLength value="100"/>
        </xsd:restriction>
      </xsd:simpleType>
    </xsd:element>
    <xsd:element name="RelatedAuditNames" ma:index="50" nillable="true" ma:displayName="Auditi nimetus" ma:internalName="RelatedAuditNames">
      <xsd:simpleType>
        <xsd:restriction base="dms:Note"/>
      </xsd:simpleType>
    </xsd:element>
    <xsd:element name="RelatedEmployees" ma:index="51" nillable="true" ma:displayName="Töötaja nr" ma:internalName="RelatedEmployees">
      <xsd:simpleType>
        <xsd:restriction base="dms:Note"/>
      </xsd:simpleType>
    </xsd:element>
    <xsd:element name="AuditingDeactivatingDate" ma:index="52" nillable="true" ma:displayName="Logimise väljalülitamise aeg" ma:internalName="AuditingDeactivatingDate">
      <xsd:simpleType>
        <xsd:restriction base="dms:Text">
          <xsd:maxLength value="100"/>
        </xsd:restriction>
      </xsd:simpleType>
    </xsd:element>
    <xsd:element name="Serie" ma:index="53" nillable="true" ma:displayName="Sari" ma:internalName="Serie">
      <xsd:simpleType>
        <xsd:restriction base="dms:Text">
          <xsd:maxLength value="100"/>
        </xsd:restriction>
      </xsd:simpleType>
    </xsd:element>
    <xsd:element name="RelatedAudits" ma:index="54" nillable="true" ma:displayName="Auditi nr" ma:internalName="RelatedAudits">
      <xsd:simpleType>
        <xsd:restriction base="dms:Note"/>
      </xsd:simpleType>
    </xsd:element>
    <xsd:element name="Auditing" ma:index="55" nillable="true" ma:displayName="Logi" ma:default="0" ma:internalName="Auditing">
      <xsd:simpleType>
        <xsd:restriction base="dms:Boolean"/>
      </xsd:simpleType>
    </xsd:element>
    <xsd:element name="AuditingActivator" ma:index="56" nillable="true" ma:displayName="Logimise sisselülitaja" ma:internalName="AuditingActivator">
      <xsd:simpleType>
        <xsd:restriction base="dms:Text">
          <xsd:maxLength value="100"/>
        </xsd:restriction>
      </xsd:simpleType>
    </xsd:element>
    <xsd:element name="AuditingActivatingDate" ma:index="57" nillable="true" ma:displayName="Logimise sisselülitamise aeg" ma:internalName="AuditingActivatingDate">
      <xsd:simpleType>
        <xsd:restriction base="dms:Text">
          <xsd:maxLength value="100"/>
        </xsd:restriction>
      </xsd:simpleType>
    </xsd:element>
    <xsd:element name="SigningStatusInETS" ma:index="58" nillable="true" ma:displayName="Staatus ETS-is" ma:default="Ei ole allkirjastamisel" ma:format="Dropdown" ma:hidden="true" ma:internalName="SigningStatusInETS">
      <xsd:simpleType>
        <xsd:restriction base="dms:Choice">
          <xsd:enumeration value="Ei ole allkirjastamisel"/>
          <xsd:enumeration value="Allkirjastamisel ETS-is"/>
        </xsd:restriction>
      </xsd:simpleType>
    </xsd:element>
    <xsd:element name="AssessmentCommission" ma:index="59" nillable="true" ma:displayName="Hindamiskomisjon" ma:default="0" ma:internalName="AssessmentCommission">
      <xsd:simpleType>
        <xsd:restriction base="dms:Boolean"/>
      </xsd:simpleType>
    </xsd:element>
    <xsd:element name="ClientType" ma:index="60" nillable="true" ma:displayName="Kliendi tüüp" ma:internalName="ClientType">
      <xsd:simpleType>
        <xsd:restriction base="dms:Text">
          <xsd:maxLength value="50"/>
        </xsd:restriction>
      </xsd:simpleType>
    </xsd:element>
    <xsd:element name="MetadataSubmittingDate" ma:index="61" nillable="true" ma:displayName="ETSist esitamise kuupäev" ma:format="DateTime" ma:internalName="MetadataSubmittingDate">
      <xsd:simpleType>
        <xsd:restriction base="dms:DateTime"/>
      </xsd:simpleType>
    </xsd:element>
    <xsd:element name="RelatedInternalProjects" ma:index="62" nillable="true" ma:displayName="Alategevuse nr" ma:internalName="RelatedInternalProject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5D1157-D159-4158-84F1-FC9B2CD6CCB4" elementFormDefault="qualified">
    <xsd:import namespace="http://schemas.microsoft.com/office/2006/documentManagement/types"/>
    <xsd:import namespace="http://schemas.microsoft.com/office/infopath/2007/PartnerControls"/>
    <xsd:element name="DocumentSubTypeDMS" ma:index="8" nillable="true" ma:displayName="Dokumendi alamliik" ma:internalName="DocumentSubTypeDMS">
      <xsd:simpleType>
        <xsd:restriction base="dms:Text"/>
      </xsd:simpleType>
    </xsd:element>
    <xsd:element name="ClientNames" ma:index="17" nillable="true" ma:displayName="Kliendi nimed" ma:internalName="ClientNames">
      <xsd:simpleType>
        <xsd:restriction base="dms:Note"/>
      </xsd:simpleType>
    </xsd:element>
    <xsd:element name="ContentDMS" ma:index="26" nillable="true" ma:displayName="Sisu" ma:internalName="ContentDMS">
      <xsd:simpleType>
        <xsd:restriction base="dms:Note"/>
      </xsd:simpleType>
    </xsd:element>
    <xsd:element name="RelatedProjects" ma:index="27" nillable="true" ma:displayName="Projekti nr" ma:internalName="RelatedProject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di liik"/>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AccurateETS xmlns="http://schemas.microsoft.com/sharepoint/v3">false</InAccurateETS>
    <DocumentID xmlns="http://schemas.microsoft.com/sharepoint/v3">1153868</DocumentID>
    <AuditingActivator xmlns="http://schemas.microsoft.com/sharepoint/v3" xsi:nil="true"/>
    <ContactPhone xmlns="http://schemas.microsoft.com/sharepoint/v3">731 3821</ContactPhone>
    <RetentionDeadline xmlns="http://schemas.microsoft.com/sharepoint/v3" xsi:nil="true"/>
    <ETSClient xmlns="http://schemas.microsoft.com/sharepoint/v3">000</ETSClient>
    <RelatedProjects xmlns="7F5D1157-D159-4158-84F1-FC9B2CD6CCB4">EU50282</RelatedProjects>
    <Serie xmlns="http://schemas.microsoft.com/sharepoint/v3"> 22-10.13 Regionaalsete kompetentsikeskuste arendamine</Serie>
    <ContactNames xmlns="http://schemas.microsoft.com/sharepoint/v3" xsi:nil="true"/>
    <RelatedAudits xmlns="http://schemas.microsoft.com/sharepoint/v3" xsi:nil="true"/>
    <Auditing xmlns="http://schemas.microsoft.com/sharepoint/v3">false</Auditing>
    <AuditingActivatingDate xmlns="http://schemas.microsoft.com/sharepoint/v3" xsi:nil="true"/>
    <SigningStatusInETS xmlns="http://schemas.microsoft.com/sharepoint/v3">Ei ole allkirjastamisel</SigningStatusInETS>
    <SchemeNo xmlns="http://schemas.microsoft.com/sharepoint/v3">5401010</SchemeNo>
    <AuditingDeactivatingDate xmlns="http://schemas.microsoft.com/sharepoint/v3" xsi:nil="true"/>
    <ContactCoNo xmlns="http://schemas.microsoft.com/sharepoint/v3">KN199444</ContactCoNo>
    <ShowInETS xmlns="http://schemas.microsoft.com/sharepoint/v3">true</ShowInETS>
    <RelatedPurveys xmlns="http://schemas.microsoft.com/sharepoint/v3" xsi:nil="true"/>
    <ClientType xmlns="http://schemas.microsoft.com/sharepoint/v3">COMPANY</ClientType>
    <AuthorPhoneDMS xmlns="http://schemas.microsoft.com/sharepoint/v3" xsi:nil="true"/>
    <InAccurate xmlns="http://schemas.microsoft.com/sharepoint/v3">false</InAccurate>
    <ClientRegCode xmlns="http://schemas.microsoft.com/sharepoint/v3">74001086</ClientRegCode>
    <ContactWPos xmlns="http://schemas.microsoft.com/sharepoint/v3">PKI direktor</ContactWPos>
    <ETSProject xmlns="http://schemas.microsoft.com/sharepoint/v3">true</ETSProject>
    <DocTypeInETS xmlns="http://schemas.microsoft.com/sharepoint/v3">Projektidokument</DocTypeInETS>
    <RelatedAuditNames xmlns="http://schemas.microsoft.com/sharepoint/v3" xsi:nil="true"/>
    <ClientCoNo xmlns="http://schemas.microsoft.com/sharepoint/v3">KN008301</ClientCoNo>
    <AuthorEmailDMS xmlns="http://schemas.microsoft.com/sharepoint/v3" xsi:nil="true"/>
    <RelatedBusinessTrips xmlns="http://schemas.microsoft.com/sharepoint/v3" xsi:nil="true"/>
    <TopicDMS xmlns="http://schemas.microsoft.com/sharepoint/v3">201604141333_Finantsanalüüs_03.xlsx</TopicDMS>
    <RegistrantAsText xmlns="http://schemas.microsoft.com/sharepoint/v3">ETS_User</RegistrantAsText>
    <ClientNames xmlns="7F5D1157-D159-4158-84F1-FC9B2CD6CCB4">Eesti Põllumajandusülikool;Eesti Maaülikool - enne (EPMÜ)</ClientNames>
    <ContentDMS xmlns="7F5D1157-D159-4158-84F1-FC9B2CD6CCB4" xsi:nil="true"/>
    <AuthorWPosDMS xmlns="http://schemas.microsoft.com/sharepoint/v3" xsi:nil="true"/>
    <AuthorStructureUnit xmlns="http://schemas.microsoft.com/sharepoint/v3" xsi:nil="true"/>
    <RegistrationDate xmlns="http://schemas.microsoft.com/sharepoint/v3">2016-04-14T12:00:00+00:00</RegistrationDate>
    <RelatedProjectNames xmlns="http://schemas.microsoft.com/sharepoint/v3">PlantValor taimse tooraine väärindamise alase teaduskoostöö ja innovatsioonivõimekuse tõstmine</RelatedProjectNames>
    <RelatedPurveyNames xmlns="http://schemas.microsoft.com/sharepoint/v3" xsi:nil="true"/>
    <AssessmentCommission xmlns="http://schemas.microsoft.com/sharepoint/v3">false</AssessmentCommission>
    <RelatedCostReports xmlns="http://schemas.microsoft.com/sharepoint/v3" xsi:nil="true"/>
    <SFOSSentDate xmlns="http://schemas.microsoft.com/sharepoint/v3" xsi:nil="true"/>
    <AuthorDMS xmlns="http://schemas.microsoft.com/sharepoint/v3" xsi:nil="true"/>
    <AuthorDMSAsText xmlns="http://schemas.microsoft.com/sharepoint/v3" xsi:nil="true"/>
    <ContactEmail xmlns="http://schemas.microsoft.com/sharepoint/v3">aret.vooremae@emu.ee</ContactEmail>
    <Registrant xmlns="http://schemas.microsoft.com/sharepoint/v3">382</Registrant>
    <DocumentSubTypeDMS xmlns="7F5D1157-D159-4158-84F1-FC9B2CD6CCB4" xsi:nil="true"/>
    <RelatedEmployees xmlns="http://schemas.microsoft.com/sharepoint/v3" xsi:nil="true"/>
    <Contact xmlns="http://schemas.microsoft.com/sharepoint/v3">Aret Vooremäe</Contact>
    <AuditingDeactivator xmlns="http://schemas.microsoft.com/sharepoint/v3" xsi:nil="true"/>
    <Client xmlns="http://schemas.microsoft.com/sharepoint/v3">Eesti Maaülikool</Client>
    <SchemeName xmlns="http://schemas.microsoft.com/sharepoint/v3">Regionaalsete kompetentsikeskuste arendamine</SchemeName>
    <MetadataSubmittingDate xmlns="http://schemas.microsoft.com/sharepoint/v3" xsi:nil="true"/>
    <RelatedInternalProjects xmlns="http://schemas.microsoft.com/sharepoint/v3" xsi:nil="true"/>
  </documentManagement>
</p:properties>
</file>

<file path=customXml/itemProps1.xml><?xml version="1.0" encoding="utf-8"?>
<ds:datastoreItem xmlns:ds="http://schemas.openxmlformats.org/officeDocument/2006/customXml" ds:itemID="{9181F08C-A0CE-4E05-B664-7C254C023D4B}">
  <ds:schemaRefs>
    <ds:schemaRef ds:uri="http://schemas.microsoft.com/sharepoint/v3/contenttype/forms"/>
  </ds:schemaRefs>
</ds:datastoreItem>
</file>

<file path=customXml/itemProps2.xml><?xml version="1.0" encoding="utf-8"?>
<ds:datastoreItem xmlns:ds="http://schemas.openxmlformats.org/officeDocument/2006/customXml" ds:itemID="{4D35F446-B529-4234-969B-49E6FF2B0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F5D1157-D159-4158-84F1-FC9B2CD6CC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9275E8-CF66-41D8-8F94-C975BAE97574}">
  <ds:schemaRefs>
    <ds:schemaRef ds:uri="http://schemas.microsoft.com/sharepoint/v3"/>
    <ds:schemaRef ds:uri="7F5D1157-D159-4158-84F1-FC9B2CD6CCB4"/>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Juhend</vt:lpstr>
      <vt:lpstr>Esileht</vt:lpstr>
      <vt:lpstr>1.1. Uue projekti kulud</vt:lpstr>
      <vt:lpstr>2. Tulud-kulud projektiga</vt:lpstr>
      <vt:lpstr>3. Tulud-kulud projektita</vt:lpstr>
      <vt:lpstr>4. Lisanduvad tulud-kulud</vt:lpstr>
      <vt:lpstr>5. Abikõlblik kulu</vt:lpstr>
      <vt:lpstr>6. Rahavood</vt:lpstr>
      <vt:lpstr>7. Tasuvus</vt:lpstr>
      <vt:lpstr>8. Jääkväärtus</vt:lpstr>
      <vt:lpstr>Maksumäärad</vt:lpstr>
      <vt:lpstr>Arvestusperioodid</vt:lpstr>
      <vt:lpstr>Jaanuar</vt:lpstr>
      <vt:lpstr>'1.1. Uue projekti kulud'!Print_Titles</vt:lpstr>
      <vt:lpstr>'2. Tulud-kulud projektiga'!Print_Titles</vt:lpstr>
      <vt:lpstr>'3. Tulud-kulud projektita'!Print_Titles</vt:lpstr>
      <vt:lpstr>'4. Lisanduvad tulud-kulud'!Print_Titles</vt:lpstr>
      <vt:lpstr>'6. Rahavood'!Print_Titles</vt:lpstr>
      <vt:lpstr>'7. Tasuvus'!Print_Titles</vt:lpstr>
      <vt:lpstr>'8. Jääkväärtus'!Print_Titles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Družinina</dc:creator>
  <cp:keywords/>
  <dc:description/>
  <cp:lastModifiedBy>Saskia Piibor</cp:lastModifiedBy>
  <cp:lastPrinted>2016-02-26T10:19:15Z</cp:lastPrinted>
  <dcterms:created xsi:type="dcterms:W3CDTF">2015-05-28T12:05:22Z</dcterms:created>
  <dcterms:modified xsi:type="dcterms:W3CDTF">2019-06-27T12:37:02Z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0x0101002A51977227AE4C07BA20C9B6D5AD88CB00C9ED224C54220F41AF36C3215E29AF39</vt:lpwstr>
  </property>
</Properties>
</file>