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M\SM\Välisvahendid\NORRA ja EMP 2014-2021\TAOTLUSVOORUD\KuM\TAT 24.04.2020_FINAL\"/>
    </mc:Choice>
  </mc:AlternateContent>
  <bookViews>
    <workbookView xWindow="0" yWindow="0" windowWidth="20490" windowHeight="7320" tabRatio="666" activeTab="1"/>
  </bookViews>
  <sheets>
    <sheet name="Juhend" sheetId="6" r:id="rId1"/>
    <sheet name="Esileht" sheetId="11" r:id="rId2"/>
    <sheet name="1. Projekti elluviimise kulud" sheetId="2" r:id="rId3"/>
    <sheet name="2.a Tulud-kulud projektiga I" sheetId="9" r:id="rId4"/>
    <sheet name="2.b Tulud-kulud projektiga II" sheetId="1" r:id="rId5"/>
    <sheet name="3. Tulud-kulud projektita" sheetId="4" r:id="rId6"/>
    <sheet name="4. Lisanduvad tulud-kulud" sheetId="5" r:id="rId7"/>
    <sheet name="5. Abikõlblik kulu" sheetId="7" r:id="rId8"/>
    <sheet name="6. Rahavood" sheetId="8" r:id="rId9"/>
    <sheet name="7. Tasuvus" sheetId="10" r:id="rId10"/>
    <sheet name="8. Jääkväärtus" sheetId="15" r:id="rId11"/>
    <sheet name="taoltusvormile" sheetId="20" state="hidden" r:id="rId12"/>
  </sheets>
  <definedNames>
    <definedName name="_xlnm.Print_Titles" localSheetId="2">'1. Projekti elluviimise kulud'!$A:$B</definedName>
    <definedName name="_xlnm.Print_Titles" localSheetId="3">'2.a Tulud-kulud projektiga I'!$A:$C,'2.a Tulud-kulud projektiga I'!$2:$4</definedName>
    <definedName name="_xlnm.Print_Titles" localSheetId="4">'2.b Tulud-kulud projektiga II'!$A:$C,'2.b Tulud-kulud projektiga II'!$2:$4</definedName>
    <definedName name="_xlnm.Print_Titles" localSheetId="5">'3. Tulud-kulud projektita'!$A:$C,'3. Tulud-kulud projektita'!$2:$4</definedName>
    <definedName name="_xlnm.Print_Titles" localSheetId="6">'4. Lisanduvad tulud-kulud'!$A:$C,'4. Lisanduvad tulud-kulud'!$2:$4</definedName>
    <definedName name="_xlnm.Print_Titles" localSheetId="8">'6. Rahavood'!$A:$A,'6. Rahavood'!$3:$4</definedName>
    <definedName name="_xlnm.Print_Titles" localSheetId="9">'7. Tasuvus'!$A:$A,'7. Tasuvus'!$3:$4</definedName>
    <definedName name="_xlnm.Print_Titles" localSheetId="10">'8. Jääkväärtus'!$A:$A,'8. Jääkväärtus'!$6:$7</definedName>
  </definedNames>
  <calcPr calcId="162913"/>
</workbook>
</file>

<file path=xl/calcChain.xml><?xml version="1.0" encoding="utf-8"?>
<calcChain xmlns="http://schemas.openxmlformats.org/spreadsheetml/2006/main">
  <c r="F79" i="4" l="1"/>
  <c r="G79" i="4"/>
  <c r="H79" i="4"/>
  <c r="I79" i="4"/>
  <c r="J79" i="4"/>
  <c r="K79" i="4"/>
  <c r="L79" i="4"/>
  <c r="M79" i="4"/>
  <c r="N79" i="4"/>
  <c r="O79" i="4"/>
  <c r="P79" i="4"/>
  <c r="Q79" i="4"/>
  <c r="R79" i="4"/>
  <c r="E79" i="4"/>
  <c r="L79" i="1"/>
  <c r="M79" i="1"/>
  <c r="N79" i="1"/>
  <c r="O79" i="1"/>
  <c r="P79" i="1"/>
  <c r="Q79" i="1"/>
  <c r="R79" i="1"/>
  <c r="K79" i="1"/>
  <c r="D79" i="4"/>
  <c r="CE79" i="9"/>
  <c r="CF79" i="9"/>
  <c r="CG79" i="9"/>
  <c r="CH79" i="9"/>
  <c r="CI79" i="9"/>
  <c r="CJ79" i="9"/>
  <c r="CK79" i="9"/>
  <c r="CL79" i="9"/>
  <c r="CM79" i="9"/>
  <c r="CN79" i="9"/>
  <c r="CO79" i="9"/>
  <c r="CD79" i="9"/>
  <c r="BR79" i="9"/>
  <c r="BS79" i="9"/>
  <c r="BT79" i="9"/>
  <c r="BU79" i="9"/>
  <c r="BV79" i="9"/>
  <c r="BW79" i="9"/>
  <c r="BX79" i="9"/>
  <c r="BY79" i="9"/>
  <c r="BZ79" i="9"/>
  <c r="CA79" i="9"/>
  <c r="CB79" i="9"/>
  <c r="BQ79" i="9"/>
  <c r="BE79" i="9"/>
  <c r="BF79" i="9"/>
  <c r="BG79" i="9"/>
  <c r="BH79" i="9"/>
  <c r="BI79" i="9"/>
  <c r="BJ79" i="9"/>
  <c r="BK79" i="9"/>
  <c r="BL79" i="9"/>
  <c r="BM79" i="9"/>
  <c r="BN79" i="9"/>
  <c r="BO79" i="9"/>
  <c r="BD79" i="9"/>
  <c r="AR79" i="9"/>
  <c r="AS79" i="9"/>
  <c r="AT79" i="9"/>
  <c r="AU79" i="9"/>
  <c r="AV79" i="9"/>
  <c r="AW79" i="9"/>
  <c r="AX79" i="9"/>
  <c r="AY79" i="9"/>
  <c r="AZ79" i="9"/>
  <c r="BA79" i="9"/>
  <c r="BB79" i="9"/>
  <c r="AQ79" i="9"/>
  <c r="AE79" i="9"/>
  <c r="AF79" i="9"/>
  <c r="AG79" i="9"/>
  <c r="AH79" i="9"/>
  <c r="AI79" i="9"/>
  <c r="AJ79" i="9"/>
  <c r="AK79" i="9"/>
  <c r="AL79" i="9"/>
  <c r="AM79" i="9"/>
  <c r="AN79" i="9"/>
  <c r="AO79" i="9"/>
  <c r="AD79" i="9"/>
  <c r="R79" i="9"/>
  <c r="S79" i="9"/>
  <c r="AC79" i="9" s="1"/>
  <c r="T79" i="9"/>
  <c r="U79" i="9"/>
  <c r="V79" i="9"/>
  <c r="W79" i="9"/>
  <c r="X79" i="9"/>
  <c r="Y79" i="9"/>
  <c r="Z79" i="9"/>
  <c r="AA79" i="9"/>
  <c r="AB79" i="9"/>
  <c r="Q79" i="9"/>
  <c r="D79" i="9"/>
  <c r="G79" i="9"/>
  <c r="H79" i="9"/>
  <c r="I79" i="9"/>
  <c r="J79" i="9"/>
  <c r="K79" i="9"/>
  <c r="L79" i="9"/>
  <c r="M79" i="9"/>
  <c r="N79" i="9"/>
  <c r="O79" i="9"/>
  <c r="F79" i="9"/>
  <c r="E79" i="9"/>
  <c r="A7" i="1"/>
  <c r="P79" i="9" l="1"/>
  <c r="O9" i="2" l="1"/>
  <c r="J9" i="2" l="1"/>
  <c r="B11" i="11" l="1"/>
  <c r="B7" i="1" l="1"/>
  <c r="D31" i="2"/>
  <c r="D39" i="2" s="1"/>
  <c r="J25" i="2"/>
  <c r="O12" i="2"/>
  <c r="O4" i="2"/>
  <c r="O6" i="2"/>
  <c r="D10" i="2"/>
  <c r="D18" i="2" s="1"/>
  <c r="J6" i="2"/>
  <c r="J4" i="2"/>
  <c r="D42" i="2" l="1"/>
  <c r="J33" i="2" l="1"/>
  <c r="J8" i="2" l="1"/>
  <c r="O8" i="2"/>
  <c r="C16" i="15" l="1"/>
  <c r="D20" i="10" l="1"/>
  <c r="E20" i="10"/>
  <c r="F20" i="10"/>
  <c r="G20" i="10"/>
  <c r="H20" i="10"/>
  <c r="I20" i="10"/>
  <c r="J20" i="10"/>
  <c r="K20" i="10"/>
  <c r="L20" i="10"/>
  <c r="M20" i="10"/>
  <c r="N20" i="10"/>
  <c r="O20" i="10"/>
  <c r="P20" i="10"/>
  <c r="Q20" i="10"/>
  <c r="C20" i="10"/>
  <c r="N17" i="10" l="1"/>
  <c r="O17" i="10"/>
  <c r="P17" i="10"/>
  <c r="N18" i="10"/>
  <c r="O18" i="10"/>
  <c r="P18" i="10"/>
  <c r="N19" i="10"/>
  <c r="O19" i="10"/>
  <c r="P19" i="10"/>
  <c r="O82" i="5"/>
  <c r="P82" i="5"/>
  <c r="Q82" i="5"/>
  <c r="R82" i="5"/>
  <c r="O83" i="5"/>
  <c r="P83" i="5"/>
  <c r="Q83" i="5"/>
  <c r="R83" i="5"/>
  <c r="O84" i="5"/>
  <c r="P84" i="5"/>
  <c r="Q84" i="5"/>
  <c r="R84" i="5"/>
  <c r="O85" i="5"/>
  <c r="P85" i="5"/>
  <c r="Q85" i="5"/>
  <c r="R85" i="5"/>
  <c r="O86" i="5"/>
  <c r="P86" i="5"/>
  <c r="Q86" i="5"/>
  <c r="R86" i="5"/>
  <c r="O87" i="5"/>
  <c r="P87" i="5"/>
  <c r="Q87" i="5"/>
  <c r="R87" i="5"/>
  <c r="O88" i="5"/>
  <c r="P88" i="5"/>
  <c r="Q88" i="5"/>
  <c r="R88" i="5"/>
  <c r="O89" i="5"/>
  <c r="P89" i="5"/>
  <c r="Q89" i="5"/>
  <c r="R89" i="5"/>
  <c r="O90" i="5"/>
  <c r="P90" i="5"/>
  <c r="Q90" i="5"/>
  <c r="R90" i="5"/>
  <c r="O91" i="5"/>
  <c r="P91" i="5"/>
  <c r="Q91" i="5"/>
  <c r="R91" i="5"/>
  <c r="O94" i="5"/>
  <c r="P94" i="5"/>
  <c r="Q94" i="5"/>
  <c r="R94" i="5"/>
  <c r="O95" i="5"/>
  <c r="P95" i="5"/>
  <c r="Q95" i="5"/>
  <c r="R95" i="5"/>
  <c r="O96" i="5"/>
  <c r="P96" i="5"/>
  <c r="Q96" i="5"/>
  <c r="R96" i="5"/>
  <c r="O97" i="5"/>
  <c r="P97" i="5"/>
  <c r="Q97" i="5"/>
  <c r="R97" i="5"/>
  <c r="O98" i="5"/>
  <c r="P98" i="5"/>
  <c r="Q98" i="5"/>
  <c r="R98" i="5"/>
  <c r="O99" i="5"/>
  <c r="P99" i="5"/>
  <c r="Q99" i="5"/>
  <c r="R99" i="5"/>
  <c r="O100" i="5"/>
  <c r="P100" i="5"/>
  <c r="Q100" i="5"/>
  <c r="R100" i="5"/>
  <c r="O101" i="5"/>
  <c r="P101" i="5"/>
  <c r="Q101" i="5"/>
  <c r="R101" i="5"/>
  <c r="O102" i="5"/>
  <c r="P102" i="5"/>
  <c r="Q102" i="5"/>
  <c r="R102" i="5"/>
  <c r="O103" i="5"/>
  <c r="P103" i="5"/>
  <c r="Q103" i="5"/>
  <c r="R103" i="5"/>
  <c r="O106" i="5"/>
  <c r="P106" i="5"/>
  <c r="Q106" i="5"/>
  <c r="R106" i="5"/>
  <c r="O107" i="5"/>
  <c r="P107" i="5"/>
  <c r="Q107" i="5"/>
  <c r="R107" i="5"/>
  <c r="O108" i="5"/>
  <c r="P108" i="5"/>
  <c r="Q108" i="5"/>
  <c r="R108" i="5"/>
  <c r="O109" i="5"/>
  <c r="P109" i="5"/>
  <c r="Q109" i="5"/>
  <c r="R109" i="5"/>
  <c r="O110" i="5"/>
  <c r="P110" i="5"/>
  <c r="Q110" i="5"/>
  <c r="R110" i="5"/>
  <c r="O111" i="5"/>
  <c r="P111" i="5"/>
  <c r="Q111" i="5"/>
  <c r="R111" i="5"/>
  <c r="O112" i="5"/>
  <c r="P112" i="5"/>
  <c r="Q112" i="5"/>
  <c r="R112" i="5"/>
  <c r="O113" i="5"/>
  <c r="P113" i="5"/>
  <c r="Q113" i="5"/>
  <c r="R113" i="5"/>
  <c r="O114" i="5"/>
  <c r="P114" i="5"/>
  <c r="Q114" i="5"/>
  <c r="R114" i="5"/>
  <c r="O115" i="5"/>
  <c r="P115" i="5"/>
  <c r="Q115" i="5"/>
  <c r="R115" i="5"/>
  <c r="O58" i="5"/>
  <c r="P58" i="5"/>
  <c r="Q58" i="5"/>
  <c r="R58" i="5"/>
  <c r="O59" i="5"/>
  <c r="P59" i="5"/>
  <c r="Q59" i="5"/>
  <c r="R59" i="5"/>
  <c r="O60" i="5"/>
  <c r="P60" i="5"/>
  <c r="Q60" i="5"/>
  <c r="R60" i="5"/>
  <c r="O61" i="5"/>
  <c r="P61" i="5"/>
  <c r="Q61" i="5"/>
  <c r="R61" i="5"/>
  <c r="O62" i="5"/>
  <c r="P62" i="5"/>
  <c r="Q62" i="5"/>
  <c r="R62" i="5"/>
  <c r="O63" i="5"/>
  <c r="P63" i="5"/>
  <c r="Q63" i="5"/>
  <c r="R63" i="5"/>
  <c r="O64" i="5"/>
  <c r="P64" i="5"/>
  <c r="Q64" i="5"/>
  <c r="R64" i="5"/>
  <c r="O65" i="5"/>
  <c r="P65" i="5"/>
  <c r="Q65" i="5"/>
  <c r="R65" i="5"/>
  <c r="O66" i="5"/>
  <c r="P66" i="5"/>
  <c r="Q66" i="5"/>
  <c r="R66" i="5"/>
  <c r="O67" i="5"/>
  <c r="P67" i="5"/>
  <c r="Q67" i="5"/>
  <c r="R67" i="5"/>
  <c r="O68" i="5"/>
  <c r="P68" i="5"/>
  <c r="Q68" i="5"/>
  <c r="R68" i="5"/>
  <c r="O69" i="5"/>
  <c r="P69" i="5"/>
  <c r="Q69" i="5"/>
  <c r="R69" i="5"/>
  <c r="O70" i="5"/>
  <c r="P70" i="5"/>
  <c r="Q70" i="5"/>
  <c r="R70" i="5"/>
  <c r="O71" i="5"/>
  <c r="P71" i="5"/>
  <c r="Q71" i="5"/>
  <c r="R71" i="5"/>
  <c r="O72" i="5"/>
  <c r="P72" i="5"/>
  <c r="Q72" i="5"/>
  <c r="R72" i="5"/>
  <c r="O73" i="5"/>
  <c r="P73" i="5"/>
  <c r="Q73" i="5"/>
  <c r="R73" i="5"/>
  <c r="O74" i="5"/>
  <c r="P74" i="5"/>
  <c r="Q74" i="5"/>
  <c r="R74" i="5"/>
  <c r="O75" i="5"/>
  <c r="P75" i="5"/>
  <c r="Q75" i="5"/>
  <c r="R75" i="5"/>
  <c r="O76" i="5"/>
  <c r="P76" i="5"/>
  <c r="Q76" i="5"/>
  <c r="R76" i="5"/>
  <c r="O77" i="5"/>
  <c r="P77" i="5"/>
  <c r="Q77" i="5"/>
  <c r="R77" i="5"/>
  <c r="O7" i="5"/>
  <c r="P7" i="5"/>
  <c r="Q7" i="5"/>
  <c r="O8" i="5"/>
  <c r="P8" i="5"/>
  <c r="Q8" i="5"/>
  <c r="O11" i="5"/>
  <c r="P11" i="5"/>
  <c r="Q11" i="5"/>
  <c r="O12" i="5"/>
  <c r="P12" i="5"/>
  <c r="Q12" i="5"/>
  <c r="O15" i="5"/>
  <c r="P15" i="5"/>
  <c r="Q15" i="5"/>
  <c r="O16" i="5"/>
  <c r="P16" i="5"/>
  <c r="Q16" i="5"/>
  <c r="O19" i="5"/>
  <c r="P19" i="5"/>
  <c r="Q19" i="5"/>
  <c r="O20" i="5"/>
  <c r="P20" i="5"/>
  <c r="Q20" i="5"/>
  <c r="O23" i="5"/>
  <c r="P23" i="5"/>
  <c r="Q23" i="5"/>
  <c r="O24" i="5"/>
  <c r="P24" i="5"/>
  <c r="Q24" i="5"/>
  <c r="O27" i="5"/>
  <c r="P27" i="5"/>
  <c r="Q27" i="5"/>
  <c r="O28" i="5"/>
  <c r="P28" i="5"/>
  <c r="Q28" i="5"/>
  <c r="O31" i="5"/>
  <c r="P31" i="5"/>
  <c r="Q31" i="5"/>
  <c r="O32" i="5"/>
  <c r="P32" i="5"/>
  <c r="Q32" i="5"/>
  <c r="O35" i="5"/>
  <c r="P35" i="5"/>
  <c r="Q35" i="5"/>
  <c r="O36" i="5"/>
  <c r="P36" i="5"/>
  <c r="Q36" i="5"/>
  <c r="O39" i="5"/>
  <c r="P39" i="5"/>
  <c r="Q39" i="5"/>
  <c r="O40" i="5"/>
  <c r="P40" i="5"/>
  <c r="Q40" i="5"/>
  <c r="O43" i="5"/>
  <c r="P43" i="5"/>
  <c r="Q43" i="5"/>
  <c r="O44" i="5"/>
  <c r="P44" i="5"/>
  <c r="Q44" i="5"/>
  <c r="O47" i="5"/>
  <c r="P47" i="5"/>
  <c r="Q47" i="5"/>
  <c r="O48" i="5"/>
  <c r="P48" i="5"/>
  <c r="Q48" i="5"/>
  <c r="O49" i="5"/>
  <c r="P49" i="5"/>
  <c r="Q49" i="5"/>
  <c r="O50" i="5"/>
  <c r="P50" i="5"/>
  <c r="Q50" i="5"/>
  <c r="O51" i="5"/>
  <c r="P51" i="5"/>
  <c r="Q51" i="5"/>
  <c r="O116" i="4"/>
  <c r="P116" i="4"/>
  <c r="Q116" i="4"/>
  <c r="O104" i="4"/>
  <c r="P104" i="4"/>
  <c r="Q104" i="4"/>
  <c r="O92" i="4"/>
  <c r="P92" i="4"/>
  <c r="Q92" i="4"/>
  <c r="O78" i="4"/>
  <c r="P78" i="4"/>
  <c r="Q78" i="4"/>
  <c r="O9" i="4"/>
  <c r="P9" i="4"/>
  <c r="Q9" i="4"/>
  <c r="O13" i="4"/>
  <c r="P13" i="4"/>
  <c r="Q13" i="4"/>
  <c r="O17" i="4"/>
  <c r="P17" i="4"/>
  <c r="Q17" i="4"/>
  <c r="O21" i="4"/>
  <c r="P21" i="4"/>
  <c r="Q21" i="4"/>
  <c r="O25" i="4"/>
  <c r="P25" i="4"/>
  <c r="Q25" i="4"/>
  <c r="Q25" i="5" s="1"/>
  <c r="O29" i="4"/>
  <c r="P29" i="4"/>
  <c r="Q29" i="4"/>
  <c r="O33" i="4"/>
  <c r="P33" i="4"/>
  <c r="Q33" i="4"/>
  <c r="O37" i="4"/>
  <c r="P37" i="4"/>
  <c r="Q37" i="4"/>
  <c r="O41" i="4"/>
  <c r="P41" i="4"/>
  <c r="Q41" i="4"/>
  <c r="O45" i="4"/>
  <c r="P45" i="4"/>
  <c r="Q45" i="4"/>
  <c r="O92" i="1"/>
  <c r="O92" i="5" s="1"/>
  <c r="P92" i="1"/>
  <c r="Q92" i="1"/>
  <c r="O104" i="1"/>
  <c r="P104" i="1"/>
  <c r="Q104" i="1"/>
  <c r="O116" i="1"/>
  <c r="P116" i="1"/>
  <c r="Q116" i="1"/>
  <c r="O78" i="1"/>
  <c r="P78" i="1"/>
  <c r="Q78" i="1"/>
  <c r="R78" i="1"/>
  <c r="O9" i="1"/>
  <c r="P9" i="1"/>
  <c r="Q9" i="1"/>
  <c r="Q9" i="5" s="1"/>
  <c r="O13" i="1"/>
  <c r="P13" i="1"/>
  <c r="Q13" i="1"/>
  <c r="O17" i="1"/>
  <c r="P17" i="1"/>
  <c r="Q17" i="1"/>
  <c r="O21" i="1"/>
  <c r="P21" i="1"/>
  <c r="Q21" i="1"/>
  <c r="O25" i="1"/>
  <c r="P25" i="1"/>
  <c r="Q25" i="1"/>
  <c r="O29" i="1"/>
  <c r="P29" i="1"/>
  <c r="Q29" i="1"/>
  <c r="Q29" i="5" s="1"/>
  <c r="O33" i="1"/>
  <c r="P33" i="1"/>
  <c r="Q33" i="1"/>
  <c r="O37" i="1"/>
  <c r="P37" i="1"/>
  <c r="Q37" i="1"/>
  <c r="O41" i="1"/>
  <c r="P41" i="1"/>
  <c r="Q41" i="1"/>
  <c r="O45" i="1"/>
  <c r="P45" i="1"/>
  <c r="Q45" i="1"/>
  <c r="Q80" i="1"/>
  <c r="P9" i="5" l="1"/>
  <c r="Q13" i="5"/>
  <c r="O17" i="5"/>
  <c r="P92" i="5"/>
  <c r="O80" i="1"/>
  <c r="O118" i="1" s="1"/>
  <c r="P116" i="5"/>
  <c r="O9" i="5"/>
  <c r="P104" i="5"/>
  <c r="P45" i="5"/>
  <c r="O41" i="5"/>
  <c r="O45" i="5"/>
  <c r="O53" i="4"/>
  <c r="O116" i="5"/>
  <c r="O104" i="5"/>
  <c r="R80" i="1"/>
  <c r="Q41" i="5"/>
  <c r="P25" i="5"/>
  <c r="P21" i="5"/>
  <c r="P17" i="5"/>
  <c r="O21" i="5"/>
  <c r="O13" i="5"/>
  <c r="Q118" i="1"/>
  <c r="P26" i="8" s="1"/>
  <c r="P33" i="8" s="1"/>
  <c r="P80" i="1"/>
  <c r="P118" i="1" s="1"/>
  <c r="P41" i="5"/>
  <c r="P13" i="5"/>
  <c r="O25" i="5"/>
  <c r="Q21" i="5"/>
  <c r="Q17" i="5"/>
  <c r="Q92" i="5"/>
  <c r="Q104" i="5"/>
  <c r="Q116" i="5"/>
  <c r="Q45" i="5"/>
  <c r="P33" i="5"/>
  <c r="O29" i="5"/>
  <c r="P29" i="5"/>
  <c r="Q33" i="5"/>
  <c r="Q80" i="4"/>
  <c r="Q80" i="5" s="1"/>
  <c r="P80" i="4"/>
  <c r="Q78" i="5"/>
  <c r="O78" i="5"/>
  <c r="P78" i="5"/>
  <c r="Q53" i="4"/>
  <c r="P53" i="4"/>
  <c r="Q37" i="5"/>
  <c r="P37" i="5"/>
  <c r="O33" i="5"/>
  <c r="O37" i="5"/>
  <c r="Q53" i="1"/>
  <c r="P13" i="8" s="1"/>
  <c r="P20" i="8" s="1"/>
  <c r="P53" i="1"/>
  <c r="O13" i="8" s="1"/>
  <c r="O20" i="8" s="1"/>
  <c r="O53" i="1"/>
  <c r="N13" i="8" s="1"/>
  <c r="N20" i="8" s="1"/>
  <c r="D2" i="2"/>
  <c r="C6" i="15" s="1"/>
  <c r="D6" i="15" s="1"/>
  <c r="E6" i="15" s="1"/>
  <c r="F6" i="15" s="1"/>
  <c r="G6" i="15" s="1"/>
  <c r="H6" i="15" s="1"/>
  <c r="I6" i="15" s="1"/>
  <c r="J6" i="15" s="1"/>
  <c r="K6" i="15" s="1"/>
  <c r="L6" i="15" s="1"/>
  <c r="M6" i="15" s="1"/>
  <c r="N6" i="15" s="1"/>
  <c r="O6" i="15" s="1"/>
  <c r="P6" i="15" s="1"/>
  <c r="Q6" i="15" s="1"/>
  <c r="R6" i="15" s="1"/>
  <c r="S6" i="15" s="1"/>
  <c r="T6" i="15" s="1"/>
  <c r="U6" i="15" s="1"/>
  <c r="V6" i="15" s="1"/>
  <c r="W6" i="15" s="1"/>
  <c r="X6" i="15" s="1"/>
  <c r="Y6" i="15" s="1"/>
  <c r="Z6" i="15" s="1"/>
  <c r="AA6" i="15" s="1"/>
  <c r="AB6" i="15" s="1"/>
  <c r="AC6" i="15" s="1"/>
  <c r="AD6" i="15" s="1"/>
  <c r="AE6" i="15" s="1"/>
  <c r="AF6" i="15" s="1"/>
  <c r="AG6" i="15" s="1"/>
  <c r="AH6" i="15" s="1"/>
  <c r="AI6" i="15" s="1"/>
  <c r="AJ6" i="15" s="1"/>
  <c r="AK6" i="15" s="1"/>
  <c r="AL6" i="15" s="1"/>
  <c r="AM6" i="15" s="1"/>
  <c r="AN6" i="15" s="1"/>
  <c r="AO6" i="15" s="1"/>
  <c r="AP6" i="15" s="1"/>
  <c r="AQ6" i="15" s="1"/>
  <c r="AR6" i="15" s="1"/>
  <c r="AS6" i="15" s="1"/>
  <c r="AT6" i="15" s="1"/>
  <c r="AU6" i="15" s="1"/>
  <c r="AV6" i="15" s="1"/>
  <c r="AW6" i="15" s="1"/>
  <c r="AX6" i="15" s="1"/>
  <c r="AY6" i="15" s="1"/>
  <c r="AZ6" i="15" s="1"/>
  <c r="BA6" i="15" s="1"/>
  <c r="BB6" i="15" s="1"/>
  <c r="BC6" i="15" s="1"/>
  <c r="BD6" i="15" s="1"/>
  <c r="BE6" i="15" s="1"/>
  <c r="BF6" i="15" s="1"/>
  <c r="O79" i="5" l="1"/>
  <c r="O26" i="8"/>
  <c r="O33" i="8" s="1"/>
  <c r="O36" i="8" s="1"/>
  <c r="Q79" i="5"/>
  <c r="O121" i="1"/>
  <c r="P79" i="5"/>
  <c r="P80" i="5"/>
  <c r="P118" i="5" s="1"/>
  <c r="P53" i="5"/>
  <c r="O7" i="10" s="1"/>
  <c r="O11" i="10" s="1"/>
  <c r="Q118" i="5"/>
  <c r="P121" i="1"/>
  <c r="Q121" i="1"/>
  <c r="Q53" i="5"/>
  <c r="P39" i="10" s="1"/>
  <c r="P41" i="10" s="1"/>
  <c r="O80" i="4"/>
  <c r="O118" i="4" s="1"/>
  <c r="O121" i="4" s="1"/>
  <c r="P36" i="8"/>
  <c r="Q118" i="4"/>
  <c r="Q121" i="4" s="1"/>
  <c r="O53" i="5"/>
  <c r="N7" i="10" s="1"/>
  <c r="N11" i="10" s="1"/>
  <c r="P118" i="4"/>
  <c r="N26" i="8"/>
  <c r="N33" i="8" s="1"/>
  <c r="N36" i="8" s="1"/>
  <c r="C5" i="7"/>
  <c r="C4" i="7"/>
  <c r="O46" i="10" l="1"/>
  <c r="O50" i="10" s="1"/>
  <c r="O16" i="10"/>
  <c r="O22" i="10" s="1"/>
  <c r="O25" i="10" s="1"/>
  <c r="P46" i="10"/>
  <c r="P50" i="10" s="1"/>
  <c r="P53" i="10" s="1"/>
  <c r="P16" i="10"/>
  <c r="P22" i="10" s="1"/>
  <c r="P120" i="5"/>
  <c r="P121" i="5"/>
  <c r="O39" i="10"/>
  <c r="O41" i="10" s="1"/>
  <c r="O53" i="10" s="1"/>
  <c r="P55" i="5"/>
  <c r="N39" i="10"/>
  <c r="N41" i="10" s="1"/>
  <c r="Q121" i="5"/>
  <c r="Q123" i="5" s="1"/>
  <c r="P7" i="10"/>
  <c r="P11" i="10" s="1"/>
  <c r="Q55" i="5"/>
  <c r="O80" i="5"/>
  <c r="O118" i="5" s="1"/>
  <c r="P121" i="4"/>
  <c r="Q120" i="5"/>
  <c r="O55" i="5"/>
  <c r="C56" i="10"/>
  <c r="A46" i="10"/>
  <c r="A39" i="10"/>
  <c r="P25" i="10" l="1"/>
  <c r="O121" i="5"/>
  <c r="O123" i="5" s="1"/>
  <c r="N16" i="10"/>
  <c r="N22" i="10" s="1"/>
  <c r="N25" i="10" s="1"/>
  <c r="P123" i="5"/>
  <c r="O120" i="5"/>
  <c r="N46" i="10"/>
  <c r="N50" i="10" s="1"/>
  <c r="N53" i="10" s="1"/>
  <c r="C28" i="10"/>
  <c r="D19" i="10"/>
  <c r="E19" i="10"/>
  <c r="F19" i="10"/>
  <c r="G19" i="10"/>
  <c r="H19" i="10"/>
  <c r="I19" i="10"/>
  <c r="J19" i="10"/>
  <c r="K19" i="10"/>
  <c r="L19" i="10"/>
  <c r="M19" i="10"/>
  <c r="Q19" i="10"/>
  <c r="C19" i="10"/>
  <c r="D17" i="10"/>
  <c r="E17" i="10"/>
  <c r="F17" i="10"/>
  <c r="G17" i="10"/>
  <c r="H17" i="10"/>
  <c r="I17" i="10"/>
  <c r="J17" i="10"/>
  <c r="K17" i="10"/>
  <c r="L17" i="10"/>
  <c r="M17" i="10"/>
  <c r="Q17" i="10"/>
  <c r="D18" i="10"/>
  <c r="E18" i="10"/>
  <c r="F18" i="10"/>
  <c r="G18" i="10"/>
  <c r="H18" i="10"/>
  <c r="I18" i="10"/>
  <c r="J18" i="10"/>
  <c r="K18" i="10"/>
  <c r="L18" i="10"/>
  <c r="M18" i="10"/>
  <c r="Q18" i="10"/>
  <c r="C18" i="10"/>
  <c r="C17" i="10"/>
  <c r="C3" i="10"/>
  <c r="D3" i="10" l="1"/>
  <c r="E3" i="10" s="1"/>
  <c r="F3" i="10" s="1"/>
  <c r="G3" i="10" s="1"/>
  <c r="H3" i="10" s="1"/>
  <c r="I3" i="10" s="1"/>
  <c r="J3" i="10" s="1"/>
  <c r="K3" i="10" s="1"/>
  <c r="L3" i="10" s="1"/>
  <c r="M3" i="10" s="1"/>
  <c r="N3" i="10" s="1"/>
  <c r="O3" i="10" s="1"/>
  <c r="P3" i="10" s="1"/>
  <c r="Q3" i="10" s="1"/>
  <c r="C35" i="10"/>
  <c r="D35" i="10" s="1"/>
  <c r="E35" i="10" s="1"/>
  <c r="F35" i="10" s="1"/>
  <c r="G35" i="10" s="1"/>
  <c r="H35" i="10" s="1"/>
  <c r="I35" i="10" s="1"/>
  <c r="J35" i="10" s="1"/>
  <c r="K35" i="10" s="1"/>
  <c r="L35" i="10" s="1"/>
  <c r="M35" i="10" s="1"/>
  <c r="N35" i="10" s="1"/>
  <c r="O35" i="10" s="1"/>
  <c r="P35" i="10" s="1"/>
  <c r="Q35" i="10" s="1"/>
  <c r="R9" i="1"/>
  <c r="R13" i="1"/>
  <c r="R17" i="1"/>
  <c r="R21" i="1"/>
  <c r="R25" i="1"/>
  <c r="R29" i="1"/>
  <c r="R33" i="1"/>
  <c r="R37" i="1"/>
  <c r="R41" i="1"/>
  <c r="R45" i="1"/>
  <c r="R92" i="1"/>
  <c r="R104" i="1"/>
  <c r="R116" i="1"/>
  <c r="R116" i="5" s="1"/>
  <c r="C11" i="1"/>
  <c r="C11" i="5" s="1"/>
  <c r="C15" i="1"/>
  <c r="C19" i="1"/>
  <c r="C19" i="5" s="1"/>
  <c r="C23" i="1"/>
  <c r="C23" i="5" s="1"/>
  <c r="C27" i="1"/>
  <c r="C27" i="4" s="1"/>
  <c r="C31" i="1"/>
  <c r="C35" i="1"/>
  <c r="C35" i="4" s="1"/>
  <c r="C39" i="1"/>
  <c r="C39" i="5" s="1"/>
  <c r="C43" i="1"/>
  <c r="C43" i="4" s="1"/>
  <c r="C7" i="1"/>
  <c r="K58" i="5"/>
  <c r="L58" i="5"/>
  <c r="M58" i="5"/>
  <c r="N58" i="5"/>
  <c r="K59" i="5"/>
  <c r="L59" i="5"/>
  <c r="M59" i="5"/>
  <c r="N59" i="5"/>
  <c r="K60" i="5"/>
  <c r="L60" i="5"/>
  <c r="M60" i="5"/>
  <c r="N60" i="5"/>
  <c r="K61" i="5"/>
  <c r="L61" i="5"/>
  <c r="M61" i="5"/>
  <c r="N61" i="5"/>
  <c r="K62" i="5"/>
  <c r="L62" i="5"/>
  <c r="M62" i="5"/>
  <c r="N62" i="5"/>
  <c r="K63" i="5"/>
  <c r="L63" i="5"/>
  <c r="M63" i="5"/>
  <c r="N63" i="5"/>
  <c r="K64" i="5"/>
  <c r="L64" i="5"/>
  <c r="M64" i="5"/>
  <c r="N64" i="5"/>
  <c r="K65" i="5"/>
  <c r="L65" i="5"/>
  <c r="M65" i="5"/>
  <c r="N65" i="5"/>
  <c r="K66" i="5"/>
  <c r="L66" i="5"/>
  <c r="M66" i="5"/>
  <c r="N66" i="5"/>
  <c r="K67" i="5"/>
  <c r="L67" i="5"/>
  <c r="M67" i="5"/>
  <c r="N67" i="5"/>
  <c r="K68" i="5"/>
  <c r="L68" i="5"/>
  <c r="M68" i="5"/>
  <c r="N68" i="5"/>
  <c r="K69" i="5"/>
  <c r="L69" i="5"/>
  <c r="M69" i="5"/>
  <c r="N69" i="5"/>
  <c r="K70" i="5"/>
  <c r="L70" i="5"/>
  <c r="M70" i="5"/>
  <c r="N70" i="5"/>
  <c r="K71" i="5"/>
  <c r="L71" i="5"/>
  <c r="M71" i="5"/>
  <c r="N71" i="5"/>
  <c r="K72" i="5"/>
  <c r="L72" i="5"/>
  <c r="M72" i="5"/>
  <c r="N72" i="5"/>
  <c r="K73" i="5"/>
  <c r="L73" i="5"/>
  <c r="M73" i="5"/>
  <c r="N73" i="5"/>
  <c r="K74" i="5"/>
  <c r="L74" i="5"/>
  <c r="M74" i="5"/>
  <c r="N74" i="5"/>
  <c r="K75" i="5"/>
  <c r="L75" i="5"/>
  <c r="M75" i="5"/>
  <c r="N75" i="5"/>
  <c r="K76" i="5"/>
  <c r="L76" i="5"/>
  <c r="M76" i="5"/>
  <c r="N76" i="5"/>
  <c r="K77" i="5"/>
  <c r="L77" i="5"/>
  <c r="M77" i="5"/>
  <c r="N77" i="5"/>
  <c r="K82" i="5"/>
  <c r="L82" i="5"/>
  <c r="M82" i="5"/>
  <c r="N82" i="5"/>
  <c r="K83" i="5"/>
  <c r="L83" i="5"/>
  <c r="M83" i="5"/>
  <c r="N83" i="5"/>
  <c r="K84" i="5"/>
  <c r="L84" i="5"/>
  <c r="M84" i="5"/>
  <c r="N84" i="5"/>
  <c r="K85" i="5"/>
  <c r="L85" i="5"/>
  <c r="M85" i="5"/>
  <c r="N85" i="5"/>
  <c r="K86" i="5"/>
  <c r="L86" i="5"/>
  <c r="M86" i="5"/>
  <c r="N86" i="5"/>
  <c r="K87" i="5"/>
  <c r="L87" i="5"/>
  <c r="M87" i="5"/>
  <c r="N87" i="5"/>
  <c r="K88" i="5"/>
  <c r="L88" i="5"/>
  <c r="M88" i="5"/>
  <c r="N88" i="5"/>
  <c r="K89" i="5"/>
  <c r="L89" i="5"/>
  <c r="M89" i="5"/>
  <c r="N89" i="5"/>
  <c r="K90" i="5"/>
  <c r="L90" i="5"/>
  <c r="M90" i="5"/>
  <c r="N90" i="5"/>
  <c r="K91" i="5"/>
  <c r="L91" i="5"/>
  <c r="M91" i="5"/>
  <c r="N91" i="5"/>
  <c r="K94" i="5"/>
  <c r="L94" i="5"/>
  <c r="M94" i="5"/>
  <c r="N94" i="5"/>
  <c r="K95" i="5"/>
  <c r="L95" i="5"/>
  <c r="M95" i="5"/>
  <c r="N95" i="5"/>
  <c r="K96" i="5"/>
  <c r="L96" i="5"/>
  <c r="M96" i="5"/>
  <c r="N96" i="5"/>
  <c r="K97" i="5"/>
  <c r="L97" i="5"/>
  <c r="M97" i="5"/>
  <c r="N97" i="5"/>
  <c r="K98" i="5"/>
  <c r="L98" i="5"/>
  <c r="M98" i="5"/>
  <c r="N98" i="5"/>
  <c r="K99" i="5"/>
  <c r="L99" i="5"/>
  <c r="M99" i="5"/>
  <c r="N99" i="5"/>
  <c r="K100" i="5"/>
  <c r="L100" i="5"/>
  <c r="M100" i="5"/>
  <c r="N100" i="5"/>
  <c r="K101" i="5"/>
  <c r="L101" i="5"/>
  <c r="M101" i="5"/>
  <c r="N101" i="5"/>
  <c r="K102" i="5"/>
  <c r="L102" i="5"/>
  <c r="M102" i="5"/>
  <c r="N102" i="5"/>
  <c r="K103" i="5"/>
  <c r="L103" i="5"/>
  <c r="M103" i="5"/>
  <c r="N103" i="5"/>
  <c r="K106" i="5"/>
  <c r="L106" i="5"/>
  <c r="M106" i="5"/>
  <c r="N106" i="5"/>
  <c r="K107" i="5"/>
  <c r="L107" i="5"/>
  <c r="M107" i="5"/>
  <c r="N107" i="5"/>
  <c r="K108" i="5"/>
  <c r="L108" i="5"/>
  <c r="M108" i="5"/>
  <c r="N108" i="5"/>
  <c r="K109" i="5"/>
  <c r="L109" i="5"/>
  <c r="M109" i="5"/>
  <c r="N109" i="5"/>
  <c r="K110" i="5"/>
  <c r="L110" i="5"/>
  <c r="M110" i="5"/>
  <c r="N110" i="5"/>
  <c r="K111" i="5"/>
  <c r="L111" i="5"/>
  <c r="M111" i="5"/>
  <c r="N111" i="5"/>
  <c r="K112" i="5"/>
  <c r="L112" i="5"/>
  <c r="M112" i="5"/>
  <c r="N112" i="5"/>
  <c r="K113" i="5"/>
  <c r="L113" i="5"/>
  <c r="M113" i="5"/>
  <c r="N113" i="5"/>
  <c r="K114" i="5"/>
  <c r="L114" i="5"/>
  <c r="M114" i="5"/>
  <c r="N114" i="5"/>
  <c r="K115" i="5"/>
  <c r="L115" i="5"/>
  <c r="M115" i="5"/>
  <c r="N115" i="5"/>
  <c r="K7" i="5"/>
  <c r="L7" i="5"/>
  <c r="M7" i="5"/>
  <c r="N7" i="5"/>
  <c r="R7" i="5"/>
  <c r="E8" i="5"/>
  <c r="F8" i="5"/>
  <c r="G8" i="5"/>
  <c r="H8" i="5"/>
  <c r="I8" i="5"/>
  <c r="J8" i="5"/>
  <c r="K8" i="5"/>
  <c r="L8" i="5"/>
  <c r="M8" i="5"/>
  <c r="N8" i="5"/>
  <c r="R8" i="5"/>
  <c r="K11" i="5"/>
  <c r="L11" i="5"/>
  <c r="M11" i="5"/>
  <c r="N11" i="5"/>
  <c r="R11" i="5"/>
  <c r="E12" i="5"/>
  <c r="F12" i="5"/>
  <c r="G12" i="5"/>
  <c r="H12" i="5"/>
  <c r="I12" i="5"/>
  <c r="J12" i="5"/>
  <c r="K12" i="5"/>
  <c r="L12" i="5"/>
  <c r="M12" i="5"/>
  <c r="N12" i="5"/>
  <c r="R12" i="5"/>
  <c r="K15" i="5"/>
  <c r="L15" i="5"/>
  <c r="M15" i="5"/>
  <c r="N15" i="5"/>
  <c r="R15" i="5"/>
  <c r="E16" i="5"/>
  <c r="F16" i="5"/>
  <c r="G16" i="5"/>
  <c r="H16" i="5"/>
  <c r="I16" i="5"/>
  <c r="J16" i="5"/>
  <c r="K16" i="5"/>
  <c r="L16" i="5"/>
  <c r="M16" i="5"/>
  <c r="N16" i="5"/>
  <c r="R16" i="5"/>
  <c r="K19" i="5"/>
  <c r="L19" i="5"/>
  <c r="M19" i="5"/>
  <c r="N19" i="5"/>
  <c r="R19" i="5"/>
  <c r="E20" i="5"/>
  <c r="F20" i="5"/>
  <c r="G20" i="5"/>
  <c r="H20" i="5"/>
  <c r="I20" i="5"/>
  <c r="J20" i="5"/>
  <c r="K20" i="5"/>
  <c r="L20" i="5"/>
  <c r="M20" i="5"/>
  <c r="N20" i="5"/>
  <c r="R20" i="5"/>
  <c r="K23" i="5"/>
  <c r="L23" i="5"/>
  <c r="M23" i="5"/>
  <c r="N23" i="5"/>
  <c r="R23" i="5"/>
  <c r="E24" i="5"/>
  <c r="F24" i="5"/>
  <c r="G24" i="5"/>
  <c r="H24" i="5"/>
  <c r="I24" i="5"/>
  <c r="J24" i="5"/>
  <c r="K24" i="5"/>
  <c r="L24" i="5"/>
  <c r="M24" i="5"/>
  <c r="N24" i="5"/>
  <c r="R24" i="5"/>
  <c r="K27" i="5"/>
  <c r="L27" i="5"/>
  <c r="M27" i="5"/>
  <c r="N27" i="5"/>
  <c r="R27" i="5"/>
  <c r="E28" i="5"/>
  <c r="F28" i="5"/>
  <c r="G28" i="5"/>
  <c r="H28" i="5"/>
  <c r="I28" i="5"/>
  <c r="J28" i="5"/>
  <c r="K28" i="5"/>
  <c r="L28" i="5"/>
  <c r="M28" i="5"/>
  <c r="N28" i="5"/>
  <c r="R28" i="5"/>
  <c r="K31" i="5"/>
  <c r="L31" i="5"/>
  <c r="M31" i="5"/>
  <c r="N31" i="5"/>
  <c r="R31" i="5"/>
  <c r="E32" i="5"/>
  <c r="F32" i="5"/>
  <c r="G32" i="5"/>
  <c r="H32" i="5"/>
  <c r="I32" i="5"/>
  <c r="J32" i="5"/>
  <c r="K32" i="5"/>
  <c r="L32" i="5"/>
  <c r="M32" i="5"/>
  <c r="N32" i="5"/>
  <c r="R32" i="5"/>
  <c r="K35" i="5"/>
  <c r="L35" i="5"/>
  <c r="M35" i="5"/>
  <c r="N35" i="5"/>
  <c r="R35" i="5"/>
  <c r="E36" i="5"/>
  <c r="F36" i="5"/>
  <c r="G36" i="5"/>
  <c r="H36" i="5"/>
  <c r="I36" i="5"/>
  <c r="J36" i="5"/>
  <c r="K36" i="5"/>
  <c r="L36" i="5"/>
  <c r="M36" i="5"/>
  <c r="N36" i="5"/>
  <c r="R36" i="5"/>
  <c r="K39" i="5"/>
  <c r="L39" i="5"/>
  <c r="M39" i="5"/>
  <c r="N39" i="5"/>
  <c r="R39" i="5"/>
  <c r="E40" i="5"/>
  <c r="F40" i="5"/>
  <c r="G40" i="5"/>
  <c r="H40" i="5"/>
  <c r="I40" i="5"/>
  <c r="J40" i="5"/>
  <c r="K40" i="5"/>
  <c r="L40" i="5"/>
  <c r="M40" i="5"/>
  <c r="N40" i="5"/>
  <c r="R40" i="5"/>
  <c r="K43" i="5"/>
  <c r="L43" i="5"/>
  <c r="M43" i="5"/>
  <c r="N43" i="5"/>
  <c r="R43" i="5"/>
  <c r="E44" i="5"/>
  <c r="F44" i="5"/>
  <c r="G44" i="5"/>
  <c r="H44" i="5"/>
  <c r="I44" i="5"/>
  <c r="J44" i="5"/>
  <c r="K44" i="5"/>
  <c r="L44" i="5"/>
  <c r="M44" i="5"/>
  <c r="N44" i="5"/>
  <c r="R44" i="5"/>
  <c r="K47" i="5"/>
  <c r="L47" i="5"/>
  <c r="M47" i="5"/>
  <c r="N47" i="5"/>
  <c r="R47" i="5"/>
  <c r="K48" i="5"/>
  <c r="L48" i="5"/>
  <c r="M48" i="5"/>
  <c r="N48" i="5"/>
  <c r="R48" i="5"/>
  <c r="K49" i="5"/>
  <c r="L49" i="5"/>
  <c r="M49" i="5"/>
  <c r="N49" i="5"/>
  <c r="R49" i="5"/>
  <c r="K50" i="5"/>
  <c r="L50" i="5"/>
  <c r="M50" i="5"/>
  <c r="N50" i="5"/>
  <c r="R50" i="5"/>
  <c r="K51" i="5"/>
  <c r="L51" i="5"/>
  <c r="M51" i="5"/>
  <c r="N51" i="5"/>
  <c r="R51" i="5"/>
  <c r="D12" i="5"/>
  <c r="D16" i="5"/>
  <c r="D20" i="5"/>
  <c r="D24" i="5"/>
  <c r="D28" i="5"/>
  <c r="D32" i="5"/>
  <c r="D36" i="5"/>
  <c r="D40" i="5"/>
  <c r="D44" i="5"/>
  <c r="D8" i="5"/>
  <c r="A107" i="1"/>
  <c r="A107" i="5" s="1"/>
  <c r="A108" i="1"/>
  <c r="A108" i="5" s="1"/>
  <c r="A109" i="1"/>
  <c r="A109" i="5" s="1"/>
  <c r="A110" i="1"/>
  <c r="A110" i="5" s="1"/>
  <c r="A111" i="1"/>
  <c r="A111" i="4" s="1"/>
  <c r="A112" i="1"/>
  <c r="A112" i="5" s="1"/>
  <c r="A113" i="1"/>
  <c r="A113" i="5" s="1"/>
  <c r="A114" i="1"/>
  <c r="A114" i="5" s="1"/>
  <c r="A115" i="1"/>
  <c r="A115" i="5" s="1"/>
  <c r="A106" i="1"/>
  <c r="A106" i="4" s="1"/>
  <c r="B95" i="1"/>
  <c r="B95" i="4" s="1"/>
  <c r="B96" i="1"/>
  <c r="B96" i="4" s="1"/>
  <c r="B97" i="1"/>
  <c r="B97" i="5" s="1"/>
  <c r="B98" i="1"/>
  <c r="B98" i="5" s="1"/>
  <c r="B99" i="1"/>
  <c r="B99" i="4" s="1"/>
  <c r="B100" i="1"/>
  <c r="B101" i="1"/>
  <c r="B101" i="5" s="1"/>
  <c r="B102" i="1"/>
  <c r="B102" i="5" s="1"/>
  <c r="B103" i="1"/>
  <c r="B103" i="5" s="1"/>
  <c r="B94" i="1"/>
  <c r="B94" i="5" s="1"/>
  <c r="B83" i="1"/>
  <c r="B83" i="5" s="1"/>
  <c r="B84" i="1"/>
  <c r="B84" i="5" s="1"/>
  <c r="B85" i="1"/>
  <c r="B85" i="4" s="1"/>
  <c r="B86" i="1"/>
  <c r="B87" i="1"/>
  <c r="B87" i="5" s="1"/>
  <c r="B88" i="1"/>
  <c r="B88" i="5" s="1"/>
  <c r="B89" i="1"/>
  <c r="B89" i="5" s="1"/>
  <c r="B90" i="1"/>
  <c r="B90" i="4" s="1"/>
  <c r="B91" i="1"/>
  <c r="B91" i="5" s="1"/>
  <c r="B82" i="1"/>
  <c r="B82" i="4" s="1"/>
  <c r="B60" i="1"/>
  <c r="B60" i="5" s="1"/>
  <c r="B61" i="1"/>
  <c r="B62" i="1"/>
  <c r="B62" i="4" s="1"/>
  <c r="B63" i="1"/>
  <c r="B63" i="5" s="1"/>
  <c r="B64" i="1"/>
  <c r="B64" i="5" s="1"/>
  <c r="B65" i="1"/>
  <c r="B66" i="1"/>
  <c r="B66" i="5" s="1"/>
  <c r="B67" i="1"/>
  <c r="B67" i="5" s="1"/>
  <c r="B68" i="1"/>
  <c r="B68" i="5" s="1"/>
  <c r="B69" i="1"/>
  <c r="B70" i="1"/>
  <c r="B70" i="5" s="1"/>
  <c r="B71" i="1"/>
  <c r="B71" i="4" s="1"/>
  <c r="B72" i="1"/>
  <c r="B72" i="5" s="1"/>
  <c r="B73" i="1"/>
  <c r="B74" i="1"/>
  <c r="B74" i="5" s="1"/>
  <c r="B75" i="1"/>
  <c r="B75" i="5" s="1"/>
  <c r="B76" i="1"/>
  <c r="B76" i="5" s="1"/>
  <c r="B77" i="1"/>
  <c r="B59" i="1"/>
  <c r="B59" i="5" s="1"/>
  <c r="B58" i="1"/>
  <c r="B58" i="4" s="1"/>
  <c r="A48" i="1"/>
  <c r="A48" i="5" s="1"/>
  <c r="A49" i="1"/>
  <c r="A49" i="5" s="1"/>
  <c r="A50" i="1"/>
  <c r="A50" i="5" s="1"/>
  <c r="A51" i="1"/>
  <c r="A51" i="5" s="1"/>
  <c r="A47" i="1"/>
  <c r="A47" i="5" s="1"/>
  <c r="B43" i="1"/>
  <c r="B43" i="5" s="1"/>
  <c r="B39" i="1"/>
  <c r="B39" i="4" s="1"/>
  <c r="B35" i="1"/>
  <c r="B35" i="4" s="1"/>
  <c r="B31" i="1"/>
  <c r="B31" i="5" s="1"/>
  <c r="B27" i="1"/>
  <c r="B27" i="5" s="1"/>
  <c r="B23" i="1"/>
  <c r="B23" i="4" s="1"/>
  <c r="B19" i="1"/>
  <c r="B19" i="4" s="1"/>
  <c r="B15" i="1"/>
  <c r="B15" i="5" s="1"/>
  <c r="B11" i="1"/>
  <c r="B11" i="5" s="1"/>
  <c r="A43" i="1"/>
  <c r="A43" i="5" s="1"/>
  <c r="A39" i="1"/>
  <c r="A39" i="4" s="1"/>
  <c r="A35" i="1"/>
  <c r="A35" i="5" s="1"/>
  <c r="A31" i="1"/>
  <c r="A31" i="5" s="1"/>
  <c r="A27" i="1"/>
  <c r="A27" i="4" s="1"/>
  <c r="A23" i="1"/>
  <c r="A23" i="4" s="1"/>
  <c r="A19" i="1"/>
  <c r="A19" i="5" s="1"/>
  <c r="A15" i="1"/>
  <c r="A15" i="5" s="1"/>
  <c r="A11" i="1"/>
  <c r="A11" i="5" s="1"/>
  <c r="B7" i="5"/>
  <c r="A7" i="5"/>
  <c r="CP107" i="9"/>
  <c r="J107" i="1" s="1"/>
  <c r="J107" i="5" s="1"/>
  <c r="CP108" i="9"/>
  <c r="J108" i="1" s="1"/>
  <c r="J108" i="5" s="1"/>
  <c r="CP109" i="9"/>
  <c r="J109" i="1"/>
  <c r="J109" i="5" s="1"/>
  <c r="CP110" i="9"/>
  <c r="J110" i="1"/>
  <c r="J110" i="5" s="1"/>
  <c r="CP111" i="9"/>
  <c r="J111" i="1" s="1"/>
  <c r="J111" i="5" s="1"/>
  <c r="CP112" i="9"/>
  <c r="J112" i="1" s="1"/>
  <c r="J112" i="5" s="1"/>
  <c r="CP113" i="9"/>
  <c r="J113" i="1"/>
  <c r="J113" i="5" s="1"/>
  <c r="CP114" i="9"/>
  <c r="J114" i="1"/>
  <c r="J114" i="5" s="1"/>
  <c r="CP115" i="9"/>
  <c r="J115" i="1" s="1"/>
  <c r="J115" i="5" s="1"/>
  <c r="CP106" i="9"/>
  <c r="J106" i="1" s="1"/>
  <c r="J106" i="5" s="1"/>
  <c r="CP95" i="9"/>
  <c r="J95" i="1"/>
  <c r="CP96" i="9"/>
  <c r="J96" i="1"/>
  <c r="J96" i="5" s="1"/>
  <c r="CP97" i="9"/>
  <c r="J97" i="1" s="1"/>
  <c r="J97" i="5" s="1"/>
  <c r="CP98" i="9"/>
  <c r="J98" i="1" s="1"/>
  <c r="J98" i="5" s="1"/>
  <c r="CP99" i="9"/>
  <c r="J99" i="1"/>
  <c r="J99" i="5" s="1"/>
  <c r="CP100" i="9"/>
  <c r="J100" i="1"/>
  <c r="J100" i="5" s="1"/>
  <c r="CP101" i="9"/>
  <c r="J101" i="1" s="1"/>
  <c r="J101" i="5" s="1"/>
  <c r="CP102" i="9"/>
  <c r="J102" i="1" s="1"/>
  <c r="J102" i="5" s="1"/>
  <c r="CP103" i="9"/>
  <c r="J103" i="1"/>
  <c r="J103" i="5" s="1"/>
  <c r="CP94" i="9"/>
  <c r="CP83" i="9"/>
  <c r="J83" i="1" s="1"/>
  <c r="J83" i="5" s="1"/>
  <c r="CP84" i="9"/>
  <c r="J84" i="1" s="1"/>
  <c r="J84" i="5" s="1"/>
  <c r="CP85" i="9"/>
  <c r="J85" i="1"/>
  <c r="J85" i="5" s="1"/>
  <c r="CP86" i="9"/>
  <c r="J86" i="1"/>
  <c r="J86" i="5" s="1"/>
  <c r="CP87" i="9"/>
  <c r="J87" i="1" s="1"/>
  <c r="J87" i="5" s="1"/>
  <c r="CP88" i="9"/>
  <c r="J88" i="1" s="1"/>
  <c r="J88" i="5" s="1"/>
  <c r="CP89" i="9"/>
  <c r="J89" i="1"/>
  <c r="J89" i="5" s="1"/>
  <c r="CP90" i="9"/>
  <c r="J90" i="1"/>
  <c r="J90" i="5" s="1"/>
  <c r="CP91" i="9"/>
  <c r="J91" i="1" s="1"/>
  <c r="J91" i="5" s="1"/>
  <c r="CP82" i="9"/>
  <c r="CP59" i="9"/>
  <c r="J59" i="1"/>
  <c r="J59" i="5" s="1"/>
  <c r="CP60" i="9"/>
  <c r="J60" i="1"/>
  <c r="J60" i="5" s="1"/>
  <c r="CP61" i="9"/>
  <c r="J61" i="1" s="1"/>
  <c r="J61" i="5" s="1"/>
  <c r="CP62" i="9"/>
  <c r="J62" i="1" s="1"/>
  <c r="J62" i="5" s="1"/>
  <c r="CP63" i="9"/>
  <c r="J63" i="1" s="1"/>
  <c r="J63" i="5" s="1"/>
  <c r="CP64" i="9"/>
  <c r="J64" i="1"/>
  <c r="J64" i="5" s="1"/>
  <c r="CP65" i="9"/>
  <c r="J65" i="1"/>
  <c r="J65" i="5" s="1"/>
  <c r="CP66" i="9"/>
  <c r="J66" i="1" s="1"/>
  <c r="J66" i="5" s="1"/>
  <c r="CP67" i="9"/>
  <c r="J67" i="1" s="1"/>
  <c r="J67" i="5" s="1"/>
  <c r="CP68" i="9"/>
  <c r="J68" i="1" s="1"/>
  <c r="J68" i="5" s="1"/>
  <c r="CP69" i="9"/>
  <c r="J69" i="1" s="1"/>
  <c r="J69" i="5" s="1"/>
  <c r="CP70" i="9"/>
  <c r="J70" i="1" s="1"/>
  <c r="J70" i="5" s="1"/>
  <c r="CP71" i="9"/>
  <c r="J71" i="1" s="1"/>
  <c r="J71" i="5" s="1"/>
  <c r="CP72" i="9"/>
  <c r="J72" i="1"/>
  <c r="J72" i="5" s="1"/>
  <c r="CP73" i="9"/>
  <c r="J73" i="1" s="1"/>
  <c r="J73" i="5" s="1"/>
  <c r="CP74" i="9"/>
  <c r="J74" i="1" s="1"/>
  <c r="J74" i="5" s="1"/>
  <c r="CP75" i="9"/>
  <c r="J75" i="1" s="1"/>
  <c r="J75" i="5" s="1"/>
  <c r="CP76" i="9"/>
  <c r="J76" i="1"/>
  <c r="J76" i="5" s="1"/>
  <c r="CP77" i="9"/>
  <c r="J77" i="1"/>
  <c r="J77" i="5" s="1"/>
  <c r="CP58" i="9"/>
  <c r="J58" i="1" s="1"/>
  <c r="J58" i="5" s="1"/>
  <c r="CP48" i="9"/>
  <c r="J48" i="1" s="1"/>
  <c r="J48" i="5" s="1"/>
  <c r="CP49" i="9"/>
  <c r="J49" i="1"/>
  <c r="J49" i="5" s="1"/>
  <c r="CP50" i="9"/>
  <c r="J50" i="1"/>
  <c r="J50" i="5" s="1"/>
  <c r="CP51" i="9"/>
  <c r="J51" i="1" s="1"/>
  <c r="J51" i="5" s="1"/>
  <c r="CP47" i="9"/>
  <c r="J47" i="1" s="1"/>
  <c r="J47" i="5" s="1"/>
  <c r="CP11" i="9"/>
  <c r="J11" i="1"/>
  <c r="J11" i="5" s="1"/>
  <c r="CP15" i="9"/>
  <c r="J15" i="1"/>
  <c r="J15" i="5" s="1"/>
  <c r="CP19" i="9"/>
  <c r="J19" i="1" s="1"/>
  <c r="J19" i="5" s="1"/>
  <c r="CP23" i="9"/>
  <c r="J23" i="1" s="1"/>
  <c r="J23" i="5" s="1"/>
  <c r="CP27" i="9"/>
  <c r="J27" i="1"/>
  <c r="J27" i="5" s="1"/>
  <c r="CP31" i="9"/>
  <c r="J31" i="1"/>
  <c r="J31" i="5" s="1"/>
  <c r="CP35" i="9"/>
  <c r="J35" i="1" s="1"/>
  <c r="J35" i="5" s="1"/>
  <c r="CP39" i="9"/>
  <c r="J39" i="1" s="1"/>
  <c r="J39" i="5" s="1"/>
  <c r="CP43" i="9"/>
  <c r="J43" i="1"/>
  <c r="J43" i="5" s="1"/>
  <c r="CP7" i="9"/>
  <c r="J7" i="1"/>
  <c r="J7" i="5" s="1"/>
  <c r="CN9" i="9"/>
  <c r="CN53" i="9" s="1"/>
  <c r="CO9" i="9"/>
  <c r="CN13" i="9"/>
  <c r="CO13" i="9"/>
  <c r="CN17" i="9"/>
  <c r="CO17" i="9"/>
  <c r="CN21" i="9"/>
  <c r="CO21" i="9"/>
  <c r="CP21" i="9" s="1"/>
  <c r="J21" i="1" s="1"/>
  <c r="CN25" i="9"/>
  <c r="CO25" i="9"/>
  <c r="CN29" i="9"/>
  <c r="CO29" i="9"/>
  <c r="CN33" i="9"/>
  <c r="CO33" i="9"/>
  <c r="CN37" i="9"/>
  <c r="CO37" i="9"/>
  <c r="CP37" i="9" s="1"/>
  <c r="J37" i="1" s="1"/>
  <c r="CN41" i="9"/>
  <c r="CO41" i="9"/>
  <c r="CN45" i="9"/>
  <c r="CO45" i="9"/>
  <c r="CN78" i="9"/>
  <c r="CO78" i="9"/>
  <c r="CN92" i="9"/>
  <c r="CO92" i="9"/>
  <c r="CN104" i="9"/>
  <c r="CO104" i="9"/>
  <c r="CN116" i="9"/>
  <c r="CO116" i="9"/>
  <c r="CC107" i="9"/>
  <c r="I107" i="1"/>
  <c r="I107" i="5" s="1"/>
  <c r="CC108" i="9"/>
  <c r="I108" i="1" s="1"/>
  <c r="I108" i="5" s="1"/>
  <c r="CC109" i="9"/>
  <c r="I109" i="1" s="1"/>
  <c r="I109" i="5" s="1"/>
  <c r="CC110" i="9"/>
  <c r="I110" i="1"/>
  <c r="I110" i="5" s="1"/>
  <c r="CC111" i="9"/>
  <c r="I111" i="1"/>
  <c r="I111" i="5" s="1"/>
  <c r="CC112" i="9"/>
  <c r="I112" i="1" s="1"/>
  <c r="I112" i="5" s="1"/>
  <c r="CC113" i="9"/>
  <c r="I113" i="1" s="1"/>
  <c r="I113" i="5" s="1"/>
  <c r="CC114" i="9"/>
  <c r="I114" i="1"/>
  <c r="I114" i="5" s="1"/>
  <c r="CC115" i="9"/>
  <c r="I115" i="1"/>
  <c r="I115" i="5" s="1"/>
  <c r="CC106" i="9"/>
  <c r="CC95" i="9"/>
  <c r="I95" i="1" s="1"/>
  <c r="I95" i="5" s="1"/>
  <c r="CC96" i="9"/>
  <c r="I96" i="1" s="1"/>
  <c r="I96" i="5" s="1"/>
  <c r="CC97" i="9"/>
  <c r="I97" i="1"/>
  <c r="I97" i="5" s="1"/>
  <c r="CC98" i="9"/>
  <c r="I98" i="1"/>
  <c r="I98" i="5" s="1"/>
  <c r="CC99" i="9"/>
  <c r="I99" i="1" s="1"/>
  <c r="I99" i="5" s="1"/>
  <c r="CC100" i="9"/>
  <c r="I100" i="1" s="1"/>
  <c r="I100" i="5" s="1"/>
  <c r="CC101" i="9"/>
  <c r="I101" i="1"/>
  <c r="I101" i="5" s="1"/>
  <c r="CC102" i="9"/>
  <c r="I102" i="1"/>
  <c r="I102" i="5" s="1"/>
  <c r="CC103" i="9"/>
  <c r="I103" i="1" s="1"/>
  <c r="I103" i="5" s="1"/>
  <c r="CC94" i="9"/>
  <c r="CC83" i="9"/>
  <c r="I83" i="1"/>
  <c r="I83" i="5" s="1"/>
  <c r="CC84" i="9"/>
  <c r="I84" i="1"/>
  <c r="I84" i="5" s="1"/>
  <c r="CC85" i="9"/>
  <c r="CC86" i="9"/>
  <c r="I86" i="1" s="1"/>
  <c r="I86" i="5" s="1"/>
  <c r="CC87" i="9"/>
  <c r="I87" i="1"/>
  <c r="I87" i="5" s="1"/>
  <c r="CC88" i="9"/>
  <c r="I88" i="1"/>
  <c r="I88" i="5" s="1"/>
  <c r="CC89" i="9"/>
  <c r="I89" i="1" s="1"/>
  <c r="I89" i="5" s="1"/>
  <c r="CC90" i="9"/>
  <c r="I90" i="1" s="1"/>
  <c r="I90" i="5" s="1"/>
  <c r="CC91" i="9"/>
  <c r="I91" i="1"/>
  <c r="I91" i="5" s="1"/>
  <c r="CC82" i="9"/>
  <c r="CC59" i="9"/>
  <c r="I59" i="1"/>
  <c r="I59" i="5" s="1"/>
  <c r="CC60" i="9"/>
  <c r="I60" i="1" s="1"/>
  <c r="I60" i="5" s="1"/>
  <c r="CC61" i="9"/>
  <c r="I61" i="1" s="1"/>
  <c r="I61" i="5" s="1"/>
  <c r="CC62" i="9"/>
  <c r="I62" i="1" s="1"/>
  <c r="I62" i="5" s="1"/>
  <c r="CC63" i="9"/>
  <c r="I63" i="1"/>
  <c r="I63" i="5" s="1"/>
  <c r="CC64" i="9"/>
  <c r="I64" i="1" s="1"/>
  <c r="I64" i="5" s="1"/>
  <c r="CC65" i="9"/>
  <c r="I65" i="1" s="1"/>
  <c r="I65" i="5" s="1"/>
  <c r="CC66" i="9"/>
  <c r="I66" i="1"/>
  <c r="I66" i="5" s="1"/>
  <c r="CC67" i="9"/>
  <c r="I67" i="1"/>
  <c r="I67" i="5" s="1"/>
  <c r="CC68" i="9"/>
  <c r="I68" i="1" s="1"/>
  <c r="I68" i="5" s="1"/>
  <c r="CC69" i="9"/>
  <c r="I69" i="1" s="1"/>
  <c r="I69" i="5" s="1"/>
  <c r="CC70" i="9"/>
  <c r="I70" i="1" s="1"/>
  <c r="I70" i="5" s="1"/>
  <c r="CC71" i="9"/>
  <c r="I71" i="1"/>
  <c r="I71" i="5" s="1"/>
  <c r="CC72" i="9"/>
  <c r="I72" i="1" s="1"/>
  <c r="I72" i="5" s="1"/>
  <c r="CC73" i="9"/>
  <c r="I73" i="1" s="1"/>
  <c r="I73" i="5" s="1"/>
  <c r="CC74" i="9"/>
  <c r="I74" i="1"/>
  <c r="I74" i="5" s="1"/>
  <c r="CC75" i="9"/>
  <c r="I75" i="1" s="1"/>
  <c r="I75" i="5" s="1"/>
  <c r="CC76" i="9"/>
  <c r="I76" i="1" s="1"/>
  <c r="I76" i="5" s="1"/>
  <c r="CC77" i="9"/>
  <c r="I77" i="1" s="1"/>
  <c r="I77" i="5" s="1"/>
  <c r="CC58" i="9"/>
  <c r="I58" i="1"/>
  <c r="I58" i="5" s="1"/>
  <c r="CC48" i="9"/>
  <c r="I48" i="1"/>
  <c r="I48" i="5" s="1"/>
  <c r="CC49" i="9"/>
  <c r="I49" i="1" s="1"/>
  <c r="I49" i="5" s="1"/>
  <c r="CC50" i="9"/>
  <c r="I50" i="1" s="1"/>
  <c r="I50" i="5" s="1"/>
  <c r="CC51" i="9"/>
  <c r="I51" i="1"/>
  <c r="I51" i="5" s="1"/>
  <c r="CC47" i="9"/>
  <c r="I47" i="1"/>
  <c r="I47" i="5" s="1"/>
  <c r="CC11" i="9"/>
  <c r="I11" i="1" s="1"/>
  <c r="I11" i="5" s="1"/>
  <c r="CC15" i="9"/>
  <c r="I15" i="1" s="1"/>
  <c r="I15" i="5" s="1"/>
  <c r="CC19" i="9"/>
  <c r="I19" i="1"/>
  <c r="I19" i="5" s="1"/>
  <c r="CC23" i="9"/>
  <c r="I23" i="1"/>
  <c r="I23" i="5" s="1"/>
  <c r="CC27" i="9"/>
  <c r="I27" i="1" s="1"/>
  <c r="I27" i="5" s="1"/>
  <c r="CC31" i="9"/>
  <c r="I31" i="1" s="1"/>
  <c r="I31" i="5" s="1"/>
  <c r="CC35" i="9"/>
  <c r="I35" i="1"/>
  <c r="I35" i="5" s="1"/>
  <c r="CC39" i="9"/>
  <c r="I39" i="1"/>
  <c r="I39" i="5" s="1"/>
  <c r="CC43" i="9"/>
  <c r="I43" i="1" s="1"/>
  <c r="I43" i="5" s="1"/>
  <c r="CC7" i="9"/>
  <c r="I7" i="1" s="1"/>
  <c r="I7" i="5" s="1"/>
  <c r="BP107" i="9"/>
  <c r="H107" i="1"/>
  <c r="H107" i="5" s="1"/>
  <c r="BP108" i="9"/>
  <c r="H108" i="1"/>
  <c r="H108" i="5" s="1"/>
  <c r="BP109" i="9"/>
  <c r="BP110" i="9"/>
  <c r="H110" i="1" s="1"/>
  <c r="H110" i="5" s="1"/>
  <c r="BP111" i="9"/>
  <c r="H111" i="1"/>
  <c r="H111" i="5" s="1"/>
  <c r="BP112" i="9"/>
  <c r="H112" i="1"/>
  <c r="H112" i="5" s="1"/>
  <c r="BP113" i="9"/>
  <c r="H113" i="1" s="1"/>
  <c r="H113" i="5" s="1"/>
  <c r="BP114" i="9"/>
  <c r="H114" i="1" s="1"/>
  <c r="H114" i="5" s="1"/>
  <c r="BP115" i="9"/>
  <c r="H115" i="1"/>
  <c r="H115" i="5" s="1"/>
  <c r="BP106" i="9"/>
  <c r="H106" i="1"/>
  <c r="H106" i="5" s="1"/>
  <c r="BP95" i="9"/>
  <c r="H95" i="1" s="1"/>
  <c r="H95" i="5" s="1"/>
  <c r="BP96" i="9"/>
  <c r="H96" i="1" s="1"/>
  <c r="BP97" i="9"/>
  <c r="H97" i="1"/>
  <c r="H97" i="5" s="1"/>
  <c r="BP98" i="9"/>
  <c r="H98" i="1"/>
  <c r="H98" i="5" s="1"/>
  <c r="BP99" i="9"/>
  <c r="H99" i="1" s="1"/>
  <c r="H99" i="5" s="1"/>
  <c r="BP100" i="9"/>
  <c r="H100" i="1" s="1"/>
  <c r="H100" i="5" s="1"/>
  <c r="BP101" i="9"/>
  <c r="H101" i="1"/>
  <c r="H101" i="5" s="1"/>
  <c r="BP102" i="9"/>
  <c r="H102" i="1"/>
  <c r="H102" i="5" s="1"/>
  <c r="BP103" i="9"/>
  <c r="H103" i="1" s="1"/>
  <c r="H103" i="5" s="1"/>
  <c r="BP94" i="9"/>
  <c r="H94" i="1" s="1"/>
  <c r="H94" i="5" s="1"/>
  <c r="BP83" i="9"/>
  <c r="H83" i="1"/>
  <c r="H83" i="5" s="1"/>
  <c r="BP84" i="9"/>
  <c r="H84" i="1"/>
  <c r="H84" i="5" s="1"/>
  <c r="BP85" i="9"/>
  <c r="H85" i="1" s="1"/>
  <c r="H85" i="5" s="1"/>
  <c r="BP86" i="9"/>
  <c r="H86" i="1" s="1"/>
  <c r="H86" i="5" s="1"/>
  <c r="BP87" i="9"/>
  <c r="H87" i="1"/>
  <c r="H87" i="5" s="1"/>
  <c r="BP88" i="9"/>
  <c r="H88" i="1"/>
  <c r="H88" i="5" s="1"/>
  <c r="BP89" i="9"/>
  <c r="H89" i="1" s="1"/>
  <c r="H89" i="5" s="1"/>
  <c r="BP90" i="9"/>
  <c r="H90" i="1" s="1"/>
  <c r="H90" i="5" s="1"/>
  <c r="BP91" i="9"/>
  <c r="H91" i="1"/>
  <c r="H91" i="5" s="1"/>
  <c r="BP82" i="9"/>
  <c r="H82" i="1"/>
  <c r="H82" i="5" s="1"/>
  <c r="BP59" i="9"/>
  <c r="H59" i="1" s="1"/>
  <c r="H59" i="5" s="1"/>
  <c r="BP60" i="9"/>
  <c r="H60" i="1" s="1"/>
  <c r="H60" i="5" s="1"/>
  <c r="BP61" i="9"/>
  <c r="H61" i="1"/>
  <c r="H61" i="5" s="1"/>
  <c r="BP62" i="9"/>
  <c r="H62" i="1"/>
  <c r="H62" i="5" s="1"/>
  <c r="BP63" i="9"/>
  <c r="H63" i="1" s="1"/>
  <c r="H63" i="5" s="1"/>
  <c r="BP64" i="9"/>
  <c r="H64" i="1" s="1"/>
  <c r="H64" i="5" s="1"/>
  <c r="BP65" i="9"/>
  <c r="H65" i="1"/>
  <c r="H65" i="5" s="1"/>
  <c r="BP66" i="9"/>
  <c r="H66" i="1" s="1"/>
  <c r="H66" i="5" s="1"/>
  <c r="BP67" i="9"/>
  <c r="H67" i="1"/>
  <c r="H67" i="5" s="1"/>
  <c r="BP68" i="9"/>
  <c r="H68" i="1" s="1"/>
  <c r="H68" i="5" s="1"/>
  <c r="BP69" i="9"/>
  <c r="H69" i="1" s="1"/>
  <c r="H69" i="5" s="1"/>
  <c r="BP70" i="9"/>
  <c r="H70" i="1" s="1"/>
  <c r="H70" i="5" s="1"/>
  <c r="BP71" i="9"/>
  <c r="H71" i="1" s="1"/>
  <c r="H71" i="5" s="1"/>
  <c r="BP72" i="9"/>
  <c r="H72" i="1" s="1"/>
  <c r="H72" i="5" s="1"/>
  <c r="BP73" i="9"/>
  <c r="H73" i="1"/>
  <c r="H73" i="5" s="1"/>
  <c r="BP74" i="9"/>
  <c r="H74" i="1" s="1"/>
  <c r="H74" i="5" s="1"/>
  <c r="BP75" i="9"/>
  <c r="H75" i="1" s="1"/>
  <c r="H75" i="5" s="1"/>
  <c r="BP76" i="9"/>
  <c r="H76" i="1" s="1"/>
  <c r="H76" i="5" s="1"/>
  <c r="BP77" i="9"/>
  <c r="H77" i="1" s="1"/>
  <c r="H77" i="5" s="1"/>
  <c r="BP58" i="9"/>
  <c r="H58" i="1" s="1"/>
  <c r="H58" i="5" s="1"/>
  <c r="BP48" i="9"/>
  <c r="H48" i="1"/>
  <c r="H48" i="5" s="1"/>
  <c r="BP49" i="9"/>
  <c r="H49" i="1" s="1"/>
  <c r="H49" i="5" s="1"/>
  <c r="BP50" i="9"/>
  <c r="H50" i="1"/>
  <c r="H50" i="5" s="1"/>
  <c r="BP51" i="9"/>
  <c r="H51" i="1" s="1"/>
  <c r="H51" i="5" s="1"/>
  <c r="BP47" i="9"/>
  <c r="H47" i="1"/>
  <c r="H47" i="5" s="1"/>
  <c r="BP11" i="9"/>
  <c r="H11" i="1" s="1"/>
  <c r="H11" i="5" s="1"/>
  <c r="BP15" i="9"/>
  <c r="H15" i="1"/>
  <c r="H15" i="5" s="1"/>
  <c r="BP19" i="9"/>
  <c r="H19" i="1" s="1"/>
  <c r="H19" i="5" s="1"/>
  <c r="BP23" i="9"/>
  <c r="H23" i="1"/>
  <c r="H23" i="5" s="1"/>
  <c r="BP27" i="9"/>
  <c r="H27" i="1" s="1"/>
  <c r="H27" i="5" s="1"/>
  <c r="BP31" i="9"/>
  <c r="H31" i="1"/>
  <c r="H31" i="5" s="1"/>
  <c r="BP35" i="9"/>
  <c r="H35" i="1" s="1"/>
  <c r="H35" i="5" s="1"/>
  <c r="BP39" i="9"/>
  <c r="H39" i="1"/>
  <c r="H39" i="5" s="1"/>
  <c r="BP43" i="9"/>
  <c r="H43" i="1" s="1"/>
  <c r="H43" i="5" s="1"/>
  <c r="BP7" i="9"/>
  <c r="H7" i="1"/>
  <c r="H7" i="5" s="1"/>
  <c r="BC107" i="9"/>
  <c r="G107" i="1" s="1"/>
  <c r="G107" i="5" s="1"/>
  <c r="BC108" i="9"/>
  <c r="G108" i="1"/>
  <c r="G108" i="5" s="1"/>
  <c r="BC109" i="9"/>
  <c r="G109" i="1" s="1"/>
  <c r="G109" i="5" s="1"/>
  <c r="BC110" i="9"/>
  <c r="G110" i="1"/>
  <c r="G110" i="5" s="1"/>
  <c r="BC111" i="9"/>
  <c r="G111" i="1" s="1"/>
  <c r="G111" i="5" s="1"/>
  <c r="BC112" i="9"/>
  <c r="G112" i="1"/>
  <c r="G112" i="5" s="1"/>
  <c r="BC113" i="9"/>
  <c r="G113" i="1" s="1"/>
  <c r="G113" i="5" s="1"/>
  <c r="BC114" i="9"/>
  <c r="G114" i="1"/>
  <c r="G114" i="5" s="1"/>
  <c r="BC115" i="9"/>
  <c r="G115" i="1" s="1"/>
  <c r="G115" i="5" s="1"/>
  <c r="BC106" i="9"/>
  <c r="BC95" i="9"/>
  <c r="BC96" i="9"/>
  <c r="G96" i="1" s="1"/>
  <c r="G96" i="5" s="1"/>
  <c r="BC97" i="9"/>
  <c r="G97" i="1"/>
  <c r="G97" i="5" s="1"/>
  <c r="BC98" i="9"/>
  <c r="G98" i="1"/>
  <c r="G98" i="5" s="1"/>
  <c r="BC99" i="9"/>
  <c r="G99" i="1" s="1"/>
  <c r="G99" i="5" s="1"/>
  <c r="BC100" i="9"/>
  <c r="G100" i="1" s="1"/>
  <c r="G100" i="5" s="1"/>
  <c r="BC101" i="9"/>
  <c r="G101" i="1"/>
  <c r="G101" i="5" s="1"/>
  <c r="BC102" i="9"/>
  <c r="G102" i="1"/>
  <c r="G102" i="5" s="1"/>
  <c r="BC103" i="9"/>
  <c r="G103" i="1" s="1"/>
  <c r="G103" i="5" s="1"/>
  <c r="BC94" i="9"/>
  <c r="G94" i="1" s="1"/>
  <c r="BC83" i="9"/>
  <c r="G83" i="1"/>
  <c r="G83" i="5" s="1"/>
  <c r="BC84" i="9"/>
  <c r="G84" i="1"/>
  <c r="G84" i="5" s="1"/>
  <c r="BC85" i="9"/>
  <c r="G85" i="1" s="1"/>
  <c r="G85" i="5" s="1"/>
  <c r="BC86" i="9"/>
  <c r="G86" i="1" s="1"/>
  <c r="G86" i="5" s="1"/>
  <c r="BC87" i="9"/>
  <c r="G87" i="1"/>
  <c r="G87" i="5" s="1"/>
  <c r="BC88" i="9"/>
  <c r="G88" i="1"/>
  <c r="G88" i="5" s="1"/>
  <c r="BC89" i="9"/>
  <c r="G89" i="1" s="1"/>
  <c r="G89" i="5" s="1"/>
  <c r="BC90" i="9"/>
  <c r="G90" i="1" s="1"/>
  <c r="G90" i="5" s="1"/>
  <c r="BC91" i="9"/>
  <c r="G91" i="1"/>
  <c r="G91" i="5" s="1"/>
  <c r="BC82" i="9"/>
  <c r="BC59" i="9"/>
  <c r="G59" i="1"/>
  <c r="G59" i="5" s="1"/>
  <c r="BC60" i="9"/>
  <c r="G60" i="1" s="1"/>
  <c r="G60" i="5" s="1"/>
  <c r="BC61" i="9"/>
  <c r="G61" i="1"/>
  <c r="G61" i="5" s="1"/>
  <c r="BC62" i="9"/>
  <c r="G62" i="1" s="1"/>
  <c r="G62" i="5" s="1"/>
  <c r="BC63" i="9"/>
  <c r="G63" i="1"/>
  <c r="G63" i="5" s="1"/>
  <c r="BC64" i="9"/>
  <c r="G64" i="1" s="1"/>
  <c r="G64" i="5" s="1"/>
  <c r="BC65" i="9"/>
  <c r="G65" i="1" s="1"/>
  <c r="G65" i="5" s="1"/>
  <c r="BC66" i="9"/>
  <c r="G66" i="1" s="1"/>
  <c r="G66" i="5" s="1"/>
  <c r="BC67" i="9"/>
  <c r="G67" i="1" s="1"/>
  <c r="G67" i="5" s="1"/>
  <c r="BC68" i="9"/>
  <c r="G68" i="1"/>
  <c r="G68" i="5" s="1"/>
  <c r="BC69" i="9"/>
  <c r="G69" i="1" s="1"/>
  <c r="G69" i="5" s="1"/>
  <c r="BC70" i="9"/>
  <c r="G70" i="1" s="1"/>
  <c r="G70" i="5" s="1"/>
  <c r="BC71" i="9"/>
  <c r="G71" i="1" s="1"/>
  <c r="G71" i="5" s="1"/>
  <c r="BC72" i="9"/>
  <c r="G72" i="1" s="1"/>
  <c r="G72" i="5" s="1"/>
  <c r="BC73" i="9"/>
  <c r="G73" i="1" s="1"/>
  <c r="G73" i="5" s="1"/>
  <c r="BC74" i="9"/>
  <c r="G74" i="1"/>
  <c r="G74" i="5" s="1"/>
  <c r="BC75" i="9"/>
  <c r="G75" i="1" s="1"/>
  <c r="G75" i="5" s="1"/>
  <c r="BC76" i="9"/>
  <c r="G76" i="1" s="1"/>
  <c r="G76" i="5" s="1"/>
  <c r="BC77" i="9"/>
  <c r="G77" i="1" s="1"/>
  <c r="G77" i="5" s="1"/>
  <c r="BC58" i="9"/>
  <c r="G58" i="1"/>
  <c r="G58" i="5" s="1"/>
  <c r="BC48" i="9"/>
  <c r="G48" i="1" s="1"/>
  <c r="G48" i="5" s="1"/>
  <c r="BC49" i="9"/>
  <c r="G49" i="1"/>
  <c r="G49" i="5" s="1"/>
  <c r="BC50" i="9"/>
  <c r="G50" i="1" s="1"/>
  <c r="G50" i="5" s="1"/>
  <c r="BC51" i="9"/>
  <c r="G51" i="1"/>
  <c r="G51" i="5" s="1"/>
  <c r="BC47" i="9"/>
  <c r="G47" i="1" s="1"/>
  <c r="G47" i="5" s="1"/>
  <c r="BC11" i="9"/>
  <c r="G11" i="1"/>
  <c r="G11" i="5" s="1"/>
  <c r="BC15" i="9"/>
  <c r="G15" i="1" s="1"/>
  <c r="G15" i="5" s="1"/>
  <c r="BC19" i="9"/>
  <c r="G19" i="1"/>
  <c r="G19" i="5" s="1"/>
  <c r="BC23" i="9"/>
  <c r="G23" i="1" s="1"/>
  <c r="G23" i="5" s="1"/>
  <c r="BC27" i="9"/>
  <c r="G27" i="1"/>
  <c r="G27" i="5" s="1"/>
  <c r="BC31" i="9"/>
  <c r="G31" i="1" s="1"/>
  <c r="G31" i="5" s="1"/>
  <c r="BC35" i="9"/>
  <c r="G35" i="1"/>
  <c r="G35" i="5" s="1"/>
  <c r="BC39" i="9"/>
  <c r="G39" i="1" s="1"/>
  <c r="G39" i="5" s="1"/>
  <c r="BC43" i="9"/>
  <c r="G43" i="1"/>
  <c r="G43" i="5" s="1"/>
  <c r="BC7" i="9"/>
  <c r="G7" i="1" s="1"/>
  <c r="G7" i="5" s="1"/>
  <c r="BB9" i="9"/>
  <c r="BD9" i="9"/>
  <c r="BE9" i="9"/>
  <c r="BF9" i="9"/>
  <c r="BG9" i="9"/>
  <c r="BG53" i="9" s="1"/>
  <c r="BH9" i="9"/>
  <c r="BH53" i="9" s="1"/>
  <c r="BI9" i="9"/>
  <c r="BJ9" i="9"/>
  <c r="BK9" i="9"/>
  <c r="BL9" i="9"/>
  <c r="BM9" i="9"/>
  <c r="BN9" i="9"/>
  <c r="BO9" i="9"/>
  <c r="BQ9" i="9"/>
  <c r="BR9" i="9"/>
  <c r="BS9" i="9"/>
  <c r="BT9" i="9"/>
  <c r="BU9" i="9"/>
  <c r="BV9" i="9"/>
  <c r="BW9" i="9"/>
  <c r="BX9" i="9"/>
  <c r="BY9" i="9"/>
  <c r="BZ9" i="9"/>
  <c r="CA9" i="9"/>
  <c r="CB9" i="9"/>
  <c r="CD9" i="9"/>
  <c r="CE9" i="9"/>
  <c r="CF9" i="9"/>
  <c r="CG9" i="9"/>
  <c r="CH9" i="9"/>
  <c r="CH53" i="9" s="1"/>
  <c r="CI9" i="9"/>
  <c r="CJ9" i="9"/>
  <c r="CK9" i="9"/>
  <c r="CL9" i="9"/>
  <c r="CM9" i="9"/>
  <c r="BB13" i="9"/>
  <c r="BD13" i="9"/>
  <c r="BD53" i="9" s="1"/>
  <c r="BE13" i="9"/>
  <c r="BF13" i="9"/>
  <c r="BG13" i="9"/>
  <c r="BH13" i="9"/>
  <c r="BI13" i="9"/>
  <c r="BJ13" i="9"/>
  <c r="BK13" i="9"/>
  <c r="BK53" i="9"/>
  <c r="BL13" i="9"/>
  <c r="BM13" i="9"/>
  <c r="BN13" i="9"/>
  <c r="BO13" i="9"/>
  <c r="BQ13" i="9"/>
  <c r="BR13" i="9"/>
  <c r="BS13" i="9"/>
  <c r="BT13" i="9"/>
  <c r="BT53" i="9" s="1"/>
  <c r="BU13" i="9"/>
  <c r="BV13" i="9"/>
  <c r="BW13" i="9"/>
  <c r="BX13" i="9"/>
  <c r="BY13" i="9"/>
  <c r="BZ13" i="9"/>
  <c r="CA13" i="9"/>
  <c r="CB13" i="9"/>
  <c r="CB53" i="9" s="1"/>
  <c r="CD13" i="9"/>
  <c r="CE13" i="9"/>
  <c r="CF13" i="9"/>
  <c r="CG13" i="9"/>
  <c r="CH13" i="9"/>
  <c r="CI13" i="9"/>
  <c r="CP13" i="9" s="1"/>
  <c r="CJ13" i="9"/>
  <c r="CK13" i="9"/>
  <c r="CK53" i="9" s="1"/>
  <c r="CL13" i="9"/>
  <c r="CM13" i="9"/>
  <c r="BB17" i="9"/>
  <c r="BD17" i="9"/>
  <c r="BE17" i="9"/>
  <c r="BF17" i="9"/>
  <c r="BG17" i="9"/>
  <c r="BH17" i="9"/>
  <c r="BI17" i="9"/>
  <c r="BJ17" i="9"/>
  <c r="BK17" i="9"/>
  <c r="BL17" i="9"/>
  <c r="BM17" i="9"/>
  <c r="BM53" i="9" s="1"/>
  <c r="BN17" i="9"/>
  <c r="BO17" i="9"/>
  <c r="BQ17" i="9"/>
  <c r="BR17" i="9"/>
  <c r="BS17" i="9"/>
  <c r="BT17" i="9"/>
  <c r="BU17" i="9"/>
  <c r="BV17" i="9"/>
  <c r="BV53" i="9" s="1"/>
  <c r="BW17" i="9"/>
  <c r="BX17" i="9"/>
  <c r="BY17" i="9"/>
  <c r="BZ17" i="9"/>
  <c r="CA17" i="9"/>
  <c r="CB17" i="9"/>
  <c r="CD17" i="9"/>
  <c r="CE17" i="9"/>
  <c r="CF17" i="9"/>
  <c r="CG17" i="9"/>
  <c r="CH17" i="9"/>
  <c r="CI17" i="9"/>
  <c r="CJ17" i="9"/>
  <c r="CK17" i="9"/>
  <c r="CL17" i="9"/>
  <c r="CM17" i="9"/>
  <c r="BB21" i="9"/>
  <c r="BD21" i="9"/>
  <c r="BE21" i="9"/>
  <c r="BF21" i="9"/>
  <c r="BG21" i="9"/>
  <c r="BH21" i="9"/>
  <c r="BI21" i="9"/>
  <c r="BP21" i="9" s="1"/>
  <c r="H21" i="1" s="1"/>
  <c r="BJ21" i="9"/>
  <c r="BK21" i="9"/>
  <c r="BL21" i="9"/>
  <c r="BM21" i="9"/>
  <c r="BN21" i="9"/>
  <c r="BO21" i="9"/>
  <c r="BQ21" i="9"/>
  <c r="BR21" i="9"/>
  <c r="BS21" i="9"/>
  <c r="BT21" i="9"/>
  <c r="BU21" i="9"/>
  <c r="BV21" i="9"/>
  <c r="BW21" i="9"/>
  <c r="BX21" i="9"/>
  <c r="BY21" i="9"/>
  <c r="BZ21" i="9"/>
  <c r="CA21" i="9"/>
  <c r="CB21" i="9"/>
  <c r="CD21" i="9"/>
  <c r="CE21" i="9"/>
  <c r="CF21" i="9"/>
  <c r="CG21" i="9"/>
  <c r="CH21" i="9"/>
  <c r="CI21" i="9"/>
  <c r="CJ21" i="9"/>
  <c r="CK21" i="9"/>
  <c r="CL21" i="9"/>
  <c r="CM21" i="9"/>
  <c r="BB25" i="9"/>
  <c r="BD25" i="9"/>
  <c r="BE25" i="9"/>
  <c r="BF25" i="9"/>
  <c r="BG25" i="9"/>
  <c r="BH25" i="9"/>
  <c r="BI25" i="9"/>
  <c r="BJ25" i="9"/>
  <c r="BK25" i="9"/>
  <c r="BL25" i="9"/>
  <c r="BM25" i="9"/>
  <c r="BN25" i="9"/>
  <c r="BO25" i="9"/>
  <c r="BQ25" i="9"/>
  <c r="BR25" i="9"/>
  <c r="BS25" i="9"/>
  <c r="BT25" i="9"/>
  <c r="BU25" i="9"/>
  <c r="BV25" i="9"/>
  <c r="CC25" i="9" s="1"/>
  <c r="I25" i="1" s="1"/>
  <c r="BW25" i="9"/>
  <c r="BX25" i="9"/>
  <c r="BY25" i="9"/>
  <c r="BZ25" i="9"/>
  <c r="CA25" i="9"/>
  <c r="CB25" i="9"/>
  <c r="CD25" i="9"/>
  <c r="CE25" i="9"/>
  <c r="CF25" i="9"/>
  <c r="CG25" i="9"/>
  <c r="CH25" i="9"/>
  <c r="CI25" i="9"/>
  <c r="CJ25" i="9"/>
  <c r="CK25" i="9"/>
  <c r="CL25" i="9"/>
  <c r="CM25" i="9"/>
  <c r="BB29" i="9"/>
  <c r="BD29" i="9"/>
  <c r="BE29" i="9"/>
  <c r="BF29" i="9"/>
  <c r="BG29" i="9"/>
  <c r="BH29" i="9"/>
  <c r="BI29" i="9"/>
  <c r="BJ29" i="9"/>
  <c r="BK29" i="9"/>
  <c r="BL29" i="9"/>
  <c r="BM29" i="9"/>
  <c r="BN29" i="9"/>
  <c r="BO29" i="9"/>
  <c r="BQ29" i="9"/>
  <c r="BR29" i="9"/>
  <c r="BS29" i="9"/>
  <c r="BT29" i="9"/>
  <c r="BU29" i="9"/>
  <c r="BV29" i="9"/>
  <c r="BW29" i="9"/>
  <c r="BX29" i="9"/>
  <c r="BY29" i="9"/>
  <c r="BZ29" i="9"/>
  <c r="CA29" i="9"/>
  <c r="CB29" i="9"/>
  <c r="CD29" i="9"/>
  <c r="CE29" i="9"/>
  <c r="CF29" i="9"/>
  <c r="CG29" i="9"/>
  <c r="CH29" i="9"/>
  <c r="CI29" i="9"/>
  <c r="CJ29" i="9"/>
  <c r="CP29" i="9" s="1"/>
  <c r="CK29" i="9"/>
  <c r="CL29" i="9"/>
  <c r="CM29" i="9"/>
  <c r="BB33" i="9"/>
  <c r="BD33" i="9"/>
  <c r="BE33" i="9"/>
  <c r="BF33" i="9"/>
  <c r="BG33" i="9"/>
  <c r="BH33" i="9"/>
  <c r="BI33" i="9"/>
  <c r="BJ33" i="9"/>
  <c r="BK33" i="9"/>
  <c r="BL33" i="9"/>
  <c r="BM33" i="9"/>
  <c r="BN33" i="9"/>
  <c r="BO33" i="9"/>
  <c r="BQ33" i="9"/>
  <c r="BR33" i="9"/>
  <c r="BS33" i="9"/>
  <c r="BT33" i="9"/>
  <c r="BU33" i="9"/>
  <c r="BV33" i="9"/>
  <c r="BW33" i="9"/>
  <c r="BX33" i="9"/>
  <c r="BX53" i="9" s="1"/>
  <c r="BY33" i="9"/>
  <c r="BZ33" i="9"/>
  <c r="CA33" i="9"/>
  <c r="CB33" i="9"/>
  <c r="CD33" i="9"/>
  <c r="CE33" i="9"/>
  <c r="CF33" i="9"/>
  <c r="CG33" i="9"/>
  <c r="CH33" i="9"/>
  <c r="CI33" i="9"/>
  <c r="CJ33" i="9"/>
  <c r="CK33" i="9"/>
  <c r="CL33" i="9"/>
  <c r="CM33" i="9"/>
  <c r="BB37" i="9"/>
  <c r="BB53" i="9" s="1"/>
  <c r="BD37" i="9"/>
  <c r="BE37" i="9"/>
  <c r="BF37" i="9"/>
  <c r="BG37" i="9"/>
  <c r="BH37" i="9"/>
  <c r="BI37" i="9"/>
  <c r="BJ37" i="9"/>
  <c r="BK37" i="9"/>
  <c r="BL37" i="9"/>
  <c r="BM37" i="9"/>
  <c r="BN37" i="9"/>
  <c r="BO37" i="9"/>
  <c r="BQ37" i="9"/>
  <c r="BR37" i="9"/>
  <c r="BS37" i="9"/>
  <c r="BT37" i="9"/>
  <c r="BU37" i="9"/>
  <c r="BU53" i="9" s="1"/>
  <c r="BV37" i="9"/>
  <c r="BW37" i="9"/>
  <c r="BX37" i="9"/>
  <c r="BY37" i="9"/>
  <c r="BZ37" i="9"/>
  <c r="CA37" i="9"/>
  <c r="CB37" i="9"/>
  <c r="CD37" i="9"/>
  <c r="CD53" i="9" s="1"/>
  <c r="CE37" i="9"/>
  <c r="CF37" i="9"/>
  <c r="CG37" i="9"/>
  <c r="CH37" i="9"/>
  <c r="CI37" i="9"/>
  <c r="CJ37" i="9"/>
  <c r="CK37" i="9"/>
  <c r="CL37" i="9"/>
  <c r="CL53" i="9" s="1"/>
  <c r="CM37" i="9"/>
  <c r="BB41" i="9"/>
  <c r="BD41" i="9"/>
  <c r="BE41" i="9"/>
  <c r="BF41" i="9"/>
  <c r="BG41" i="9"/>
  <c r="BH41" i="9"/>
  <c r="BI41" i="9"/>
  <c r="BJ41" i="9"/>
  <c r="BK41" i="9"/>
  <c r="BL41" i="9"/>
  <c r="BM41" i="9"/>
  <c r="BN41" i="9"/>
  <c r="BO41" i="9"/>
  <c r="BQ41" i="9"/>
  <c r="BR41" i="9"/>
  <c r="BS41" i="9"/>
  <c r="BT41" i="9"/>
  <c r="BU41" i="9"/>
  <c r="BV41" i="9"/>
  <c r="BW41" i="9"/>
  <c r="BX41" i="9"/>
  <c r="BY41" i="9"/>
  <c r="BZ41" i="9"/>
  <c r="BZ53" i="9" s="1"/>
  <c r="CA41" i="9"/>
  <c r="CB41" i="9"/>
  <c r="CD41" i="9"/>
  <c r="CE41" i="9"/>
  <c r="CF41" i="9"/>
  <c r="CG41" i="9"/>
  <c r="CH41" i="9"/>
  <c r="CI41" i="9"/>
  <c r="CJ41" i="9"/>
  <c r="CK41" i="9"/>
  <c r="CL41" i="9"/>
  <c r="CM41" i="9"/>
  <c r="BB45" i="9"/>
  <c r="BD45" i="9"/>
  <c r="BE45" i="9"/>
  <c r="BF45" i="9"/>
  <c r="BF53" i="9" s="1"/>
  <c r="BG45" i="9"/>
  <c r="BH45" i="9"/>
  <c r="BI45" i="9"/>
  <c r="BJ45" i="9"/>
  <c r="BK45" i="9"/>
  <c r="BL45" i="9"/>
  <c r="BM45" i="9"/>
  <c r="BN45" i="9"/>
  <c r="BO45" i="9"/>
  <c r="BQ45" i="9"/>
  <c r="BR45" i="9"/>
  <c r="BS45" i="9"/>
  <c r="BT45" i="9"/>
  <c r="BU45" i="9"/>
  <c r="BV45" i="9"/>
  <c r="BW45" i="9"/>
  <c r="BX45" i="9"/>
  <c r="BY45" i="9"/>
  <c r="BZ45" i="9"/>
  <c r="CA45" i="9"/>
  <c r="CB45" i="9"/>
  <c r="CD45" i="9"/>
  <c r="CE45" i="9"/>
  <c r="CF45" i="9"/>
  <c r="CG45" i="9"/>
  <c r="CH45" i="9"/>
  <c r="CI45" i="9"/>
  <c r="CJ45" i="9"/>
  <c r="CK45" i="9"/>
  <c r="CL45" i="9"/>
  <c r="CM45" i="9"/>
  <c r="BO53" i="9"/>
  <c r="BB78" i="9"/>
  <c r="BB80" i="9" s="1"/>
  <c r="BD78" i="9"/>
  <c r="BE78" i="9"/>
  <c r="BE80" i="9" s="1"/>
  <c r="BF78" i="9"/>
  <c r="BG78" i="9"/>
  <c r="BG80" i="9" s="1"/>
  <c r="BH78" i="9"/>
  <c r="BI78" i="9"/>
  <c r="BJ78" i="9"/>
  <c r="BK78" i="9"/>
  <c r="BL78" i="9"/>
  <c r="BM78" i="9"/>
  <c r="BN78" i="9"/>
  <c r="BO78" i="9"/>
  <c r="BQ78" i="9"/>
  <c r="BR78" i="9"/>
  <c r="BS78" i="9"/>
  <c r="BT78" i="9"/>
  <c r="BT80" i="9" s="1"/>
  <c r="BU78" i="9"/>
  <c r="BV78" i="9"/>
  <c r="BV80" i="9" s="1"/>
  <c r="BW78" i="9"/>
  <c r="BX78" i="9"/>
  <c r="BY78" i="9"/>
  <c r="BZ78" i="9"/>
  <c r="BZ80" i="9" s="1"/>
  <c r="CA78" i="9"/>
  <c r="CB78" i="9"/>
  <c r="CD78" i="9"/>
  <c r="CE78" i="9"/>
  <c r="CF78" i="9"/>
  <c r="CF80" i="9" s="1"/>
  <c r="CG78" i="9"/>
  <c r="CG80" i="9" s="1"/>
  <c r="CH78" i="9"/>
  <c r="CI78" i="9"/>
  <c r="CJ78" i="9"/>
  <c r="CJ80" i="9" s="1"/>
  <c r="CK78" i="9"/>
  <c r="CK80" i="9" s="1"/>
  <c r="CL78" i="9"/>
  <c r="CL80" i="9" s="1"/>
  <c r="CM78" i="9"/>
  <c r="CM80" i="9" s="1"/>
  <c r="BB92" i="9"/>
  <c r="BD92" i="9"/>
  <c r="BE92" i="9"/>
  <c r="BF92" i="9"/>
  <c r="BG92" i="9"/>
  <c r="BH92" i="9"/>
  <c r="BI92" i="9"/>
  <c r="BJ92" i="9"/>
  <c r="BK92" i="9"/>
  <c r="BL92" i="9"/>
  <c r="BM92" i="9"/>
  <c r="BN92" i="9"/>
  <c r="BO92" i="9"/>
  <c r="BQ92" i="9"/>
  <c r="BR92" i="9"/>
  <c r="BS92" i="9"/>
  <c r="BT92" i="9"/>
  <c r="BU92" i="9"/>
  <c r="BV92" i="9"/>
  <c r="BW92" i="9"/>
  <c r="BX92" i="9"/>
  <c r="BY92" i="9"/>
  <c r="BZ92" i="9"/>
  <c r="CA92" i="9"/>
  <c r="CB92" i="9"/>
  <c r="CD92" i="9"/>
  <c r="CE92" i="9"/>
  <c r="CF92" i="9"/>
  <c r="CG92" i="9"/>
  <c r="CH92" i="9"/>
  <c r="CI92" i="9"/>
  <c r="CJ92" i="9"/>
  <c r="CK92" i="9"/>
  <c r="CL92" i="9"/>
  <c r="CM92" i="9"/>
  <c r="BB104" i="9"/>
  <c r="BD104" i="9"/>
  <c r="BE104" i="9"/>
  <c r="BF104" i="9"/>
  <c r="BG104" i="9"/>
  <c r="BH104" i="9"/>
  <c r="BI104" i="9"/>
  <c r="BJ104" i="9"/>
  <c r="BK104" i="9"/>
  <c r="BL104" i="9"/>
  <c r="BM104" i="9"/>
  <c r="BN104" i="9"/>
  <c r="BO104" i="9"/>
  <c r="BQ104" i="9"/>
  <c r="BR104" i="9"/>
  <c r="BS104" i="9"/>
  <c r="BT104" i="9"/>
  <c r="BU104" i="9"/>
  <c r="BV104" i="9"/>
  <c r="BW104" i="9"/>
  <c r="BX104" i="9"/>
  <c r="BY104" i="9"/>
  <c r="BZ104" i="9"/>
  <c r="CA104" i="9"/>
  <c r="CB104" i="9"/>
  <c r="CD104" i="9"/>
  <c r="CE104" i="9"/>
  <c r="CF104" i="9"/>
  <c r="CG104" i="9"/>
  <c r="CH104" i="9"/>
  <c r="CI104" i="9"/>
  <c r="CJ104" i="9"/>
  <c r="CK104" i="9"/>
  <c r="CL104" i="9"/>
  <c r="CM104" i="9"/>
  <c r="BB116" i="9"/>
  <c r="BD116" i="9"/>
  <c r="BE116" i="9"/>
  <c r="BF116" i="9"/>
  <c r="BG116" i="9"/>
  <c r="BH116" i="9"/>
  <c r="BI116" i="9"/>
  <c r="BJ116" i="9"/>
  <c r="BK116" i="9"/>
  <c r="BL116" i="9"/>
  <c r="BM116" i="9"/>
  <c r="BN116" i="9"/>
  <c r="BO116" i="9"/>
  <c r="BQ116" i="9"/>
  <c r="BR116" i="9"/>
  <c r="BS116" i="9"/>
  <c r="BT116" i="9"/>
  <c r="BU116" i="9"/>
  <c r="BV116" i="9"/>
  <c r="BW116" i="9"/>
  <c r="BX116" i="9"/>
  <c r="BY116" i="9"/>
  <c r="BZ116" i="9"/>
  <c r="CA116" i="9"/>
  <c r="CB116" i="9"/>
  <c r="CD116" i="9"/>
  <c r="CE116" i="9"/>
  <c r="CF116" i="9"/>
  <c r="CG116" i="9"/>
  <c r="CH116" i="9"/>
  <c r="CI116" i="9"/>
  <c r="CJ116" i="9"/>
  <c r="CK116" i="9"/>
  <c r="CL116" i="9"/>
  <c r="CM116" i="9"/>
  <c r="AP107" i="9"/>
  <c r="AP108" i="9"/>
  <c r="F108" i="1" s="1"/>
  <c r="F108" i="5" s="1"/>
  <c r="AP109" i="9"/>
  <c r="F109" i="1" s="1"/>
  <c r="F109" i="5" s="1"/>
  <c r="AP110" i="9"/>
  <c r="F110" i="1"/>
  <c r="F110" i="5" s="1"/>
  <c r="AP111" i="9"/>
  <c r="F111" i="1" s="1"/>
  <c r="AP112" i="9"/>
  <c r="F112" i="1" s="1"/>
  <c r="F112" i="5" s="1"/>
  <c r="AP113" i="9"/>
  <c r="F113" i="1" s="1"/>
  <c r="F113" i="5" s="1"/>
  <c r="AP114" i="9"/>
  <c r="F114" i="1"/>
  <c r="F114" i="5" s="1"/>
  <c r="AP115" i="9"/>
  <c r="F115" i="1" s="1"/>
  <c r="F115" i="5" s="1"/>
  <c r="AP106" i="9"/>
  <c r="F106" i="1" s="1"/>
  <c r="F106" i="5" s="1"/>
  <c r="AP95" i="9"/>
  <c r="F95" i="1" s="1"/>
  <c r="F95" i="5" s="1"/>
  <c r="AP96" i="9"/>
  <c r="F96" i="1"/>
  <c r="F96" i="5" s="1"/>
  <c r="AP97" i="9"/>
  <c r="F97" i="1" s="1"/>
  <c r="AP98" i="9"/>
  <c r="F98" i="1" s="1"/>
  <c r="F98" i="5" s="1"/>
  <c r="AP99" i="9"/>
  <c r="F99" i="1" s="1"/>
  <c r="F99" i="5" s="1"/>
  <c r="AP100" i="9"/>
  <c r="F100" i="1"/>
  <c r="F100" i="5" s="1"/>
  <c r="AP101" i="9"/>
  <c r="F101" i="1" s="1"/>
  <c r="F101" i="5" s="1"/>
  <c r="AP102" i="9"/>
  <c r="F102" i="1" s="1"/>
  <c r="F102" i="5" s="1"/>
  <c r="AP103" i="9"/>
  <c r="F103" i="1" s="1"/>
  <c r="F103" i="5" s="1"/>
  <c r="AP94" i="9"/>
  <c r="F94" i="1"/>
  <c r="F94" i="5" s="1"/>
  <c r="AP83" i="9"/>
  <c r="F83" i="1" s="1"/>
  <c r="F83" i="5" s="1"/>
  <c r="AP84" i="9"/>
  <c r="F84" i="1" s="1"/>
  <c r="F84" i="5" s="1"/>
  <c r="AP85" i="9"/>
  <c r="F85" i="1" s="1"/>
  <c r="F85" i="5" s="1"/>
  <c r="AP86" i="9"/>
  <c r="F86" i="1"/>
  <c r="AP87" i="9"/>
  <c r="F87" i="1" s="1"/>
  <c r="F87" i="5" s="1"/>
  <c r="AP88" i="9"/>
  <c r="F88" i="1" s="1"/>
  <c r="F88" i="5" s="1"/>
  <c r="AP89" i="9"/>
  <c r="F89" i="1" s="1"/>
  <c r="F89" i="5" s="1"/>
  <c r="AP90" i="9"/>
  <c r="F90" i="1"/>
  <c r="F90" i="5" s="1"/>
  <c r="AP91" i="9"/>
  <c r="F91" i="1" s="1"/>
  <c r="F91" i="5" s="1"/>
  <c r="AP82" i="9"/>
  <c r="F82" i="1" s="1"/>
  <c r="F82" i="5" s="1"/>
  <c r="AP59" i="9"/>
  <c r="F59" i="1" s="1"/>
  <c r="F59" i="5" s="1"/>
  <c r="AP60" i="9"/>
  <c r="F60" i="1"/>
  <c r="F60" i="5" s="1"/>
  <c r="AP61" i="9"/>
  <c r="F61" i="1" s="1"/>
  <c r="F61" i="5" s="1"/>
  <c r="AP62" i="9"/>
  <c r="F62" i="1" s="1"/>
  <c r="F62" i="5" s="1"/>
  <c r="AP63" i="9"/>
  <c r="F63" i="1"/>
  <c r="F63" i="5" s="1"/>
  <c r="AP64" i="9"/>
  <c r="F64" i="1" s="1"/>
  <c r="F64" i="5" s="1"/>
  <c r="AP65" i="9"/>
  <c r="F65" i="1"/>
  <c r="F65" i="5" s="1"/>
  <c r="AP66" i="9"/>
  <c r="F66" i="1" s="1"/>
  <c r="F66" i="5" s="1"/>
  <c r="AP67" i="9"/>
  <c r="F67" i="1"/>
  <c r="F67" i="5" s="1"/>
  <c r="AP68" i="9"/>
  <c r="F68" i="1" s="1"/>
  <c r="F68" i="5" s="1"/>
  <c r="AP69" i="9"/>
  <c r="F69" i="1" s="1"/>
  <c r="F69" i="5" s="1"/>
  <c r="AP70" i="9"/>
  <c r="F70" i="1" s="1"/>
  <c r="F70" i="5" s="1"/>
  <c r="AP71" i="9"/>
  <c r="F71" i="1"/>
  <c r="F71" i="5" s="1"/>
  <c r="AP72" i="9"/>
  <c r="F72" i="1" s="1"/>
  <c r="F72" i="5" s="1"/>
  <c r="AP73" i="9"/>
  <c r="F73" i="1" s="1"/>
  <c r="F73" i="5" s="1"/>
  <c r="AP74" i="9"/>
  <c r="F74" i="1" s="1"/>
  <c r="F74" i="5" s="1"/>
  <c r="AP75" i="9"/>
  <c r="F75" i="1" s="1"/>
  <c r="F75" i="5" s="1"/>
  <c r="AP76" i="9"/>
  <c r="F76" i="1" s="1"/>
  <c r="F76" i="5" s="1"/>
  <c r="AP77" i="9"/>
  <c r="F77" i="1"/>
  <c r="F77" i="5" s="1"/>
  <c r="AP58" i="9"/>
  <c r="F58" i="1" s="1"/>
  <c r="F58" i="5" s="1"/>
  <c r="AP48" i="9"/>
  <c r="F48" i="1"/>
  <c r="F48" i="5" s="1"/>
  <c r="AP49" i="9"/>
  <c r="F49" i="1" s="1"/>
  <c r="F49" i="5" s="1"/>
  <c r="AP50" i="9"/>
  <c r="F50" i="1"/>
  <c r="F50" i="5" s="1"/>
  <c r="AP51" i="9"/>
  <c r="F51" i="1" s="1"/>
  <c r="F51" i="5" s="1"/>
  <c r="AP47" i="9"/>
  <c r="F47" i="1"/>
  <c r="F47" i="5" s="1"/>
  <c r="AP11" i="9"/>
  <c r="F11" i="1" s="1"/>
  <c r="F11" i="5" s="1"/>
  <c r="AP15" i="9"/>
  <c r="F15" i="1"/>
  <c r="F15" i="5" s="1"/>
  <c r="AP19" i="9"/>
  <c r="F19" i="1" s="1"/>
  <c r="F19" i="5" s="1"/>
  <c r="AP23" i="9"/>
  <c r="F23" i="1"/>
  <c r="F23" i="5" s="1"/>
  <c r="AP27" i="9"/>
  <c r="F27" i="1" s="1"/>
  <c r="F27" i="5" s="1"/>
  <c r="AP31" i="9"/>
  <c r="F31" i="1"/>
  <c r="F31" i="5" s="1"/>
  <c r="AP35" i="9"/>
  <c r="F35" i="1" s="1"/>
  <c r="F35" i="5" s="1"/>
  <c r="AP39" i="9"/>
  <c r="F39" i="1"/>
  <c r="F39" i="5" s="1"/>
  <c r="AP43" i="9"/>
  <c r="F43" i="1"/>
  <c r="F43" i="5" s="1"/>
  <c r="AP7" i="9"/>
  <c r="F7" i="1"/>
  <c r="F7" i="5" s="1"/>
  <c r="AC107" i="9"/>
  <c r="E107" i="1" s="1"/>
  <c r="E107" i="5" s="1"/>
  <c r="AC108" i="9"/>
  <c r="E108" i="1"/>
  <c r="E108" i="5" s="1"/>
  <c r="AC109" i="9"/>
  <c r="E109" i="1"/>
  <c r="E109" i="5" s="1"/>
  <c r="AC110" i="9"/>
  <c r="E110" i="1"/>
  <c r="E110" i="5" s="1"/>
  <c r="AC111" i="9"/>
  <c r="E111" i="1" s="1"/>
  <c r="E111" i="5" s="1"/>
  <c r="AC112" i="9"/>
  <c r="E112" i="1"/>
  <c r="E112" i="5" s="1"/>
  <c r="AC113" i="9"/>
  <c r="E113" i="1"/>
  <c r="E113" i="5" s="1"/>
  <c r="AC114" i="9"/>
  <c r="E114" i="1"/>
  <c r="E114" i="5" s="1"/>
  <c r="AC115" i="9"/>
  <c r="E115" i="1" s="1"/>
  <c r="E115" i="5" s="1"/>
  <c r="AC106" i="9"/>
  <c r="AC95" i="9"/>
  <c r="E95" i="1" s="1"/>
  <c r="E95" i="5" s="1"/>
  <c r="AC96" i="9"/>
  <c r="E96" i="1"/>
  <c r="E96" i="5" s="1"/>
  <c r="AC97" i="9"/>
  <c r="E97" i="1" s="1"/>
  <c r="E97" i="5" s="1"/>
  <c r="AC98" i="9"/>
  <c r="E98" i="1" s="1"/>
  <c r="E98" i="5" s="1"/>
  <c r="AC99" i="9"/>
  <c r="E99" i="1" s="1"/>
  <c r="E99" i="5" s="1"/>
  <c r="AC100" i="9"/>
  <c r="E100" i="1"/>
  <c r="E100" i="5" s="1"/>
  <c r="AC101" i="9"/>
  <c r="E101" i="1" s="1"/>
  <c r="E101" i="5" s="1"/>
  <c r="AC102" i="9"/>
  <c r="E102" i="1" s="1"/>
  <c r="E102" i="5" s="1"/>
  <c r="AC103" i="9"/>
  <c r="E103" i="1" s="1"/>
  <c r="E103" i="5" s="1"/>
  <c r="AC94" i="9"/>
  <c r="E94" i="1"/>
  <c r="E94" i="5" s="1"/>
  <c r="AC83" i="9"/>
  <c r="AC84" i="9"/>
  <c r="E84" i="1" s="1"/>
  <c r="E84" i="5" s="1"/>
  <c r="AC85" i="9"/>
  <c r="E85" i="1" s="1"/>
  <c r="E85" i="5" s="1"/>
  <c r="AC86" i="9"/>
  <c r="E86" i="1"/>
  <c r="E86" i="5" s="1"/>
  <c r="AC87" i="9"/>
  <c r="E87" i="1" s="1"/>
  <c r="AC88" i="9"/>
  <c r="E88" i="1" s="1"/>
  <c r="E88" i="5" s="1"/>
  <c r="AC89" i="9"/>
  <c r="E89" i="1" s="1"/>
  <c r="E89" i="5" s="1"/>
  <c r="AC90" i="9"/>
  <c r="E90" i="1"/>
  <c r="E90" i="5" s="1"/>
  <c r="AC91" i="9"/>
  <c r="E91" i="1" s="1"/>
  <c r="E91" i="5" s="1"/>
  <c r="AC82" i="9"/>
  <c r="AC59" i="9"/>
  <c r="E59" i="1"/>
  <c r="E59" i="5" s="1"/>
  <c r="AC60" i="9"/>
  <c r="E60" i="1"/>
  <c r="E60" i="5" s="1"/>
  <c r="AC61" i="9"/>
  <c r="E61" i="1"/>
  <c r="E61" i="5" s="1"/>
  <c r="AC62" i="9"/>
  <c r="E62" i="1" s="1"/>
  <c r="E62" i="5" s="1"/>
  <c r="AC63" i="9"/>
  <c r="E63" i="1" s="1"/>
  <c r="E63" i="5" s="1"/>
  <c r="AC64" i="9"/>
  <c r="E64" i="1" s="1"/>
  <c r="E64" i="5" s="1"/>
  <c r="AC65" i="9"/>
  <c r="E65" i="1"/>
  <c r="E65" i="5" s="1"/>
  <c r="AC66" i="9"/>
  <c r="E66" i="1" s="1"/>
  <c r="E66" i="5" s="1"/>
  <c r="AC67" i="9"/>
  <c r="E67" i="1" s="1"/>
  <c r="E67" i="5" s="1"/>
  <c r="AC68" i="9"/>
  <c r="E68" i="1" s="1"/>
  <c r="E68" i="5" s="1"/>
  <c r="AC69" i="9"/>
  <c r="E69" i="1" s="1"/>
  <c r="E69" i="5" s="1"/>
  <c r="AC70" i="9"/>
  <c r="E70" i="1" s="1"/>
  <c r="E70" i="5" s="1"/>
  <c r="AC71" i="9"/>
  <c r="E71" i="1" s="1"/>
  <c r="E71" i="5" s="1"/>
  <c r="AC72" i="9"/>
  <c r="E72" i="1" s="1"/>
  <c r="E72" i="5" s="1"/>
  <c r="AC73" i="9"/>
  <c r="E73" i="1"/>
  <c r="E73" i="5" s="1"/>
  <c r="AC74" i="9"/>
  <c r="E74" i="1" s="1"/>
  <c r="E74" i="5" s="1"/>
  <c r="AC75" i="9"/>
  <c r="E75" i="1" s="1"/>
  <c r="E75" i="5" s="1"/>
  <c r="AC76" i="9"/>
  <c r="E76" i="1" s="1"/>
  <c r="E76" i="5" s="1"/>
  <c r="AC77" i="9"/>
  <c r="E77" i="1" s="1"/>
  <c r="E77" i="5" s="1"/>
  <c r="AC58" i="9"/>
  <c r="E58" i="1" s="1"/>
  <c r="E58" i="5" s="1"/>
  <c r="AC48" i="9"/>
  <c r="E48" i="1" s="1"/>
  <c r="E48" i="5" s="1"/>
  <c r="AC49" i="9"/>
  <c r="E49" i="1" s="1"/>
  <c r="E49" i="5" s="1"/>
  <c r="AC50" i="9"/>
  <c r="E50" i="1"/>
  <c r="E50" i="5" s="1"/>
  <c r="AC51" i="9"/>
  <c r="E51" i="1" s="1"/>
  <c r="E51" i="5" s="1"/>
  <c r="AC47" i="9"/>
  <c r="E47" i="1" s="1"/>
  <c r="E47" i="5" s="1"/>
  <c r="AC11" i="9"/>
  <c r="E11" i="1" s="1"/>
  <c r="E11" i="5" s="1"/>
  <c r="AC15" i="9"/>
  <c r="E15" i="1"/>
  <c r="E15" i="5" s="1"/>
  <c r="AC19" i="9"/>
  <c r="E19" i="1" s="1"/>
  <c r="E19" i="5" s="1"/>
  <c r="AC23" i="9"/>
  <c r="E23" i="1" s="1"/>
  <c r="E23" i="5" s="1"/>
  <c r="AC27" i="9"/>
  <c r="E27" i="1" s="1"/>
  <c r="E27" i="5" s="1"/>
  <c r="AC31" i="9"/>
  <c r="E31" i="1"/>
  <c r="E31" i="5" s="1"/>
  <c r="AC35" i="9"/>
  <c r="E35" i="1" s="1"/>
  <c r="E35" i="5" s="1"/>
  <c r="AC39" i="9"/>
  <c r="E39" i="1" s="1"/>
  <c r="E39" i="5" s="1"/>
  <c r="AC43" i="9"/>
  <c r="E43" i="1" s="1"/>
  <c r="E43" i="5" s="1"/>
  <c r="AC7" i="9"/>
  <c r="E7" i="1"/>
  <c r="E7" i="5" s="1"/>
  <c r="P107" i="9"/>
  <c r="P108" i="9"/>
  <c r="D108" i="1" s="1"/>
  <c r="D108" i="5" s="1"/>
  <c r="P109" i="9"/>
  <c r="D109" i="1" s="1"/>
  <c r="D109" i="5" s="1"/>
  <c r="P110" i="9"/>
  <c r="D110" i="1"/>
  <c r="D110" i="5" s="1"/>
  <c r="P111" i="9"/>
  <c r="D111" i="1" s="1"/>
  <c r="D111" i="5" s="1"/>
  <c r="P112" i="9"/>
  <c r="D112" i="1" s="1"/>
  <c r="D112" i="5" s="1"/>
  <c r="P113" i="9"/>
  <c r="D113" i="1" s="1"/>
  <c r="D113" i="5" s="1"/>
  <c r="P114" i="9"/>
  <c r="D114" i="1"/>
  <c r="D114" i="5" s="1"/>
  <c r="P115" i="9"/>
  <c r="D115" i="1" s="1"/>
  <c r="D115" i="5" s="1"/>
  <c r="P106" i="9"/>
  <c r="D106" i="1" s="1"/>
  <c r="D106" i="5" s="1"/>
  <c r="P95" i="9"/>
  <c r="D95" i="1" s="1"/>
  <c r="D95" i="5" s="1"/>
  <c r="P96" i="9"/>
  <c r="D96" i="1"/>
  <c r="D96" i="5" s="1"/>
  <c r="P97" i="9"/>
  <c r="P98" i="9"/>
  <c r="D98" i="1" s="1"/>
  <c r="D98" i="5" s="1"/>
  <c r="P99" i="9"/>
  <c r="D99" i="1" s="1"/>
  <c r="D99" i="5" s="1"/>
  <c r="P100" i="9"/>
  <c r="D100" i="1"/>
  <c r="D100" i="5" s="1"/>
  <c r="P101" i="9"/>
  <c r="D101" i="1" s="1"/>
  <c r="D101" i="5" s="1"/>
  <c r="P102" i="9"/>
  <c r="D102" i="1" s="1"/>
  <c r="D102" i="5" s="1"/>
  <c r="P103" i="9"/>
  <c r="D103" i="1" s="1"/>
  <c r="D103" i="5" s="1"/>
  <c r="P94" i="9"/>
  <c r="D94" i="1"/>
  <c r="D94" i="5" s="1"/>
  <c r="P83" i="9"/>
  <c r="P84" i="9"/>
  <c r="D84" i="1" s="1"/>
  <c r="D84" i="5" s="1"/>
  <c r="P85" i="9"/>
  <c r="D85" i="1" s="1"/>
  <c r="D85" i="5" s="1"/>
  <c r="P86" i="9"/>
  <c r="D86" i="1"/>
  <c r="D86" i="5" s="1"/>
  <c r="P87" i="9"/>
  <c r="D87" i="1" s="1"/>
  <c r="D87" i="5" s="1"/>
  <c r="P88" i="9"/>
  <c r="D88" i="1" s="1"/>
  <c r="D88" i="5" s="1"/>
  <c r="P89" i="9"/>
  <c r="D89" i="1" s="1"/>
  <c r="D89" i="5" s="1"/>
  <c r="P90" i="9"/>
  <c r="D90" i="1"/>
  <c r="D90" i="5" s="1"/>
  <c r="P91" i="9"/>
  <c r="D91" i="1" s="1"/>
  <c r="D91" i="5" s="1"/>
  <c r="P82" i="9"/>
  <c r="D82" i="1" s="1"/>
  <c r="D82" i="5" s="1"/>
  <c r="P59" i="9"/>
  <c r="D59" i="1" s="1"/>
  <c r="D59" i="5" s="1"/>
  <c r="P60" i="9"/>
  <c r="D60" i="1"/>
  <c r="D60" i="5" s="1"/>
  <c r="P61" i="9"/>
  <c r="D61" i="1" s="1"/>
  <c r="D61" i="5" s="1"/>
  <c r="P62" i="9"/>
  <c r="D62" i="1" s="1"/>
  <c r="D62" i="5" s="1"/>
  <c r="P63" i="9"/>
  <c r="D63" i="1" s="1"/>
  <c r="D63" i="5" s="1"/>
  <c r="P64" i="9"/>
  <c r="D64" i="1" s="1"/>
  <c r="D64" i="5" s="1"/>
  <c r="P65" i="9"/>
  <c r="D65" i="1"/>
  <c r="D65" i="5" s="1"/>
  <c r="P66" i="9"/>
  <c r="D66" i="1" s="1"/>
  <c r="D66" i="5" s="1"/>
  <c r="P67" i="9"/>
  <c r="D67" i="1"/>
  <c r="D67" i="5" s="1"/>
  <c r="P68" i="9"/>
  <c r="D68" i="1"/>
  <c r="D68" i="5" s="1"/>
  <c r="P69" i="9"/>
  <c r="D69" i="1" s="1"/>
  <c r="D69" i="5" s="1"/>
  <c r="P70" i="9"/>
  <c r="D70" i="1" s="1"/>
  <c r="D70" i="5" s="1"/>
  <c r="P71" i="9"/>
  <c r="D71" i="1"/>
  <c r="D71" i="5" s="1"/>
  <c r="P72" i="9"/>
  <c r="D72" i="1" s="1"/>
  <c r="D72" i="5" s="1"/>
  <c r="P73" i="9"/>
  <c r="D73" i="1" s="1"/>
  <c r="D73" i="5" s="1"/>
  <c r="P74" i="9"/>
  <c r="D74" i="1" s="1"/>
  <c r="D74" i="5" s="1"/>
  <c r="P75" i="9"/>
  <c r="D75" i="1"/>
  <c r="D75" i="5" s="1"/>
  <c r="P76" i="9"/>
  <c r="D76" i="1" s="1"/>
  <c r="D76" i="5" s="1"/>
  <c r="P77" i="9"/>
  <c r="D77" i="1"/>
  <c r="D77" i="5" s="1"/>
  <c r="P58" i="9"/>
  <c r="D58" i="1" s="1"/>
  <c r="D58" i="5" s="1"/>
  <c r="P48" i="9"/>
  <c r="D48" i="1"/>
  <c r="D48" i="5" s="1"/>
  <c r="P49" i="9"/>
  <c r="D49" i="1"/>
  <c r="D49" i="5" s="1"/>
  <c r="P50" i="9"/>
  <c r="D50" i="1"/>
  <c r="D50" i="5" s="1"/>
  <c r="P51" i="9"/>
  <c r="D51" i="1" s="1"/>
  <c r="D51" i="5" s="1"/>
  <c r="P47" i="9"/>
  <c r="D47" i="1"/>
  <c r="D47" i="5" s="1"/>
  <c r="P11" i="9"/>
  <c r="D11" i="1"/>
  <c r="D11" i="5" s="1"/>
  <c r="P15" i="9"/>
  <c r="D15" i="1"/>
  <c r="D15" i="5" s="1"/>
  <c r="P19" i="9"/>
  <c r="D19" i="1" s="1"/>
  <c r="D19" i="5" s="1"/>
  <c r="P23" i="9"/>
  <c r="D23" i="1"/>
  <c r="D23" i="5" s="1"/>
  <c r="P27" i="9"/>
  <c r="D27" i="1"/>
  <c r="D27" i="5" s="1"/>
  <c r="P31" i="9"/>
  <c r="D31" i="1"/>
  <c r="D31" i="5" s="1"/>
  <c r="P35" i="9"/>
  <c r="D35" i="1" s="1"/>
  <c r="D35" i="5" s="1"/>
  <c r="P39" i="9"/>
  <c r="D39" i="1"/>
  <c r="D39" i="5" s="1"/>
  <c r="P43" i="9"/>
  <c r="D43" i="1"/>
  <c r="D43" i="5" s="1"/>
  <c r="P7" i="9"/>
  <c r="D7" i="1"/>
  <c r="D7" i="5" s="1"/>
  <c r="BA116" i="9"/>
  <c r="AZ116" i="9"/>
  <c r="AY116" i="9"/>
  <c r="AX116" i="9"/>
  <c r="AW116" i="9"/>
  <c r="AV116" i="9"/>
  <c r="AU116" i="9"/>
  <c r="AT116" i="9"/>
  <c r="AS116" i="9"/>
  <c r="AR116" i="9"/>
  <c r="AQ116" i="9"/>
  <c r="AO116" i="9"/>
  <c r="AN116" i="9"/>
  <c r="AM116" i="9"/>
  <c r="AL116" i="9"/>
  <c r="AK116" i="9"/>
  <c r="AJ116" i="9"/>
  <c r="AI116" i="9"/>
  <c r="AH116" i="9"/>
  <c r="AG116" i="9"/>
  <c r="AF116" i="9"/>
  <c r="AE116" i="9"/>
  <c r="AD116" i="9"/>
  <c r="AB116" i="9"/>
  <c r="AA116" i="9"/>
  <c r="Z116" i="9"/>
  <c r="Y116" i="9"/>
  <c r="X116" i="9"/>
  <c r="W116" i="9"/>
  <c r="V116" i="9"/>
  <c r="U116" i="9"/>
  <c r="T116" i="9"/>
  <c r="S116" i="9"/>
  <c r="R116" i="9"/>
  <c r="Q116" i="9"/>
  <c r="O116" i="9"/>
  <c r="N116" i="9"/>
  <c r="M116" i="9"/>
  <c r="L116" i="9"/>
  <c r="K116" i="9"/>
  <c r="J116" i="9"/>
  <c r="I116" i="9"/>
  <c r="H116" i="9"/>
  <c r="G116" i="9"/>
  <c r="F116" i="9"/>
  <c r="E116" i="9"/>
  <c r="D116" i="9"/>
  <c r="BA104" i="9"/>
  <c r="AZ104" i="9"/>
  <c r="AY104" i="9"/>
  <c r="AX104" i="9"/>
  <c r="AW104" i="9"/>
  <c r="AV104" i="9"/>
  <c r="AU104" i="9"/>
  <c r="AT104" i="9"/>
  <c r="AS104" i="9"/>
  <c r="AR104" i="9"/>
  <c r="AQ104" i="9"/>
  <c r="AO104" i="9"/>
  <c r="AN104" i="9"/>
  <c r="AM104" i="9"/>
  <c r="AL104" i="9"/>
  <c r="AK104" i="9"/>
  <c r="AJ104" i="9"/>
  <c r="AI104" i="9"/>
  <c r="AH104" i="9"/>
  <c r="AG104" i="9"/>
  <c r="AF104" i="9"/>
  <c r="AE104" i="9"/>
  <c r="AD104" i="9"/>
  <c r="AB104" i="9"/>
  <c r="AA104" i="9"/>
  <c r="Z104" i="9"/>
  <c r="Y104" i="9"/>
  <c r="X104" i="9"/>
  <c r="W104" i="9"/>
  <c r="V104" i="9"/>
  <c r="U104" i="9"/>
  <c r="T104" i="9"/>
  <c r="S104" i="9"/>
  <c r="R104" i="9"/>
  <c r="Q104" i="9"/>
  <c r="O104" i="9"/>
  <c r="N104" i="9"/>
  <c r="M104" i="9"/>
  <c r="L104" i="9"/>
  <c r="K104" i="9"/>
  <c r="J104" i="9"/>
  <c r="I104" i="9"/>
  <c r="H104" i="9"/>
  <c r="G104" i="9"/>
  <c r="F104" i="9"/>
  <c r="E104" i="9"/>
  <c r="D104" i="9"/>
  <c r="BA92" i="9"/>
  <c r="AZ92" i="9"/>
  <c r="AY92" i="9"/>
  <c r="AX92" i="9"/>
  <c r="AW92" i="9"/>
  <c r="AV92" i="9"/>
  <c r="AU92" i="9"/>
  <c r="AT92" i="9"/>
  <c r="AS92" i="9"/>
  <c r="AR92" i="9"/>
  <c r="AQ92" i="9"/>
  <c r="AO92" i="9"/>
  <c r="AN92" i="9"/>
  <c r="AM92" i="9"/>
  <c r="AL92" i="9"/>
  <c r="AK92" i="9"/>
  <c r="AJ92" i="9"/>
  <c r="AI92" i="9"/>
  <c r="AH92" i="9"/>
  <c r="AG92" i="9"/>
  <c r="AF92" i="9"/>
  <c r="AE92" i="9"/>
  <c r="AD92" i="9"/>
  <c r="AB92" i="9"/>
  <c r="AA92" i="9"/>
  <c r="Z92" i="9"/>
  <c r="Y92" i="9"/>
  <c r="X92" i="9"/>
  <c r="W92" i="9"/>
  <c r="V92" i="9"/>
  <c r="U92" i="9"/>
  <c r="T92" i="9"/>
  <c r="S92" i="9"/>
  <c r="R92" i="9"/>
  <c r="Q92" i="9"/>
  <c r="O92" i="9"/>
  <c r="N92" i="9"/>
  <c r="M92" i="9"/>
  <c r="L92" i="9"/>
  <c r="K92" i="9"/>
  <c r="J92" i="9"/>
  <c r="I92" i="9"/>
  <c r="H92" i="9"/>
  <c r="G92" i="9"/>
  <c r="F92" i="9"/>
  <c r="E92" i="9"/>
  <c r="D92" i="9"/>
  <c r="BA78" i="9"/>
  <c r="BA80" i="9" s="1"/>
  <c r="AZ78" i="9"/>
  <c r="AY78" i="9"/>
  <c r="AY80" i="9" s="1"/>
  <c r="AY118" i="9" s="1"/>
  <c r="AX78" i="9"/>
  <c r="AW78" i="9"/>
  <c r="AW80" i="9" s="1"/>
  <c r="AV78" i="9"/>
  <c r="AV80" i="9" s="1"/>
  <c r="AU78" i="9"/>
  <c r="AT78" i="9"/>
  <c r="AT80" i="9" s="1"/>
  <c r="AS78" i="9"/>
  <c r="AR78" i="9"/>
  <c r="AR80" i="9" s="1"/>
  <c r="AQ78" i="9"/>
  <c r="AQ80" i="9" s="1"/>
  <c r="AQ118" i="9" s="1"/>
  <c r="AO78" i="9"/>
  <c r="AO80" i="9" s="1"/>
  <c r="AO118" i="9" s="1"/>
  <c r="AN78" i="9"/>
  <c r="AM78" i="9"/>
  <c r="AL78" i="9"/>
  <c r="AK78" i="9"/>
  <c r="AJ78" i="9"/>
  <c r="AI78" i="9"/>
  <c r="AH78" i="9"/>
  <c r="AG78" i="9"/>
  <c r="AG80" i="9" s="1"/>
  <c r="AG118" i="9" s="1"/>
  <c r="AF78" i="9"/>
  <c r="AF80" i="9" s="1"/>
  <c r="AE78" i="9"/>
  <c r="AE80" i="9" s="1"/>
  <c r="AD78" i="9"/>
  <c r="AB78" i="9"/>
  <c r="AB80" i="9" s="1"/>
  <c r="AB118" i="9" s="1"/>
  <c r="AA78" i="9"/>
  <c r="AA80" i="9" s="1"/>
  <c r="Z78" i="9"/>
  <c r="Y78" i="9"/>
  <c r="Y80" i="9" s="1"/>
  <c r="Y118" i="9" s="1"/>
  <c r="Y121" i="9" s="1"/>
  <c r="X78" i="9"/>
  <c r="X80" i="9" s="1"/>
  <c r="X118" i="9" s="1"/>
  <c r="W78" i="9"/>
  <c r="V78" i="9"/>
  <c r="U78" i="9"/>
  <c r="T78" i="9"/>
  <c r="S78" i="9"/>
  <c r="S80" i="9" s="1"/>
  <c r="S118" i="9" s="1"/>
  <c r="R78" i="9"/>
  <c r="Q78" i="9"/>
  <c r="Q80" i="9" s="1"/>
  <c r="Q118" i="9" s="1"/>
  <c r="O78" i="9"/>
  <c r="O80" i="9" s="1"/>
  <c r="O118" i="9" s="1"/>
  <c r="N78" i="9"/>
  <c r="N80" i="9" s="1"/>
  <c r="N118" i="9" s="1"/>
  <c r="M78" i="9"/>
  <c r="L78" i="9"/>
  <c r="K78" i="9"/>
  <c r="K80" i="9" s="1"/>
  <c r="K118" i="9" s="1"/>
  <c r="J78" i="9"/>
  <c r="I78" i="9"/>
  <c r="I80" i="9" s="1"/>
  <c r="I118" i="9" s="1"/>
  <c r="I121" i="9" s="1"/>
  <c r="H78" i="9"/>
  <c r="H80" i="9" s="1"/>
  <c r="H118" i="9" s="1"/>
  <c r="G78" i="9"/>
  <c r="F78" i="9"/>
  <c r="E78" i="9"/>
  <c r="D78" i="9"/>
  <c r="BA45" i="9"/>
  <c r="AZ45" i="9"/>
  <c r="AY45" i="9"/>
  <c r="AX45" i="9"/>
  <c r="AW45" i="9"/>
  <c r="AV45" i="9"/>
  <c r="AU45" i="9"/>
  <c r="AT45" i="9"/>
  <c r="AS45" i="9"/>
  <c r="AR45" i="9"/>
  <c r="AQ45" i="9"/>
  <c r="AO45" i="9"/>
  <c r="AN45" i="9"/>
  <c r="AM45" i="9"/>
  <c r="AL45" i="9"/>
  <c r="AK45" i="9"/>
  <c r="AJ45" i="9"/>
  <c r="AP45" i="9" s="1"/>
  <c r="F45" i="1" s="1"/>
  <c r="AI45" i="9"/>
  <c r="AH45" i="9"/>
  <c r="AG45" i="9"/>
  <c r="AF45" i="9"/>
  <c r="AE45" i="9"/>
  <c r="AD45" i="9"/>
  <c r="AB45" i="9"/>
  <c r="AA45" i="9"/>
  <c r="Z45" i="9"/>
  <c r="Y45" i="9"/>
  <c r="X45" i="9"/>
  <c r="W45" i="9"/>
  <c r="V45" i="9"/>
  <c r="U45" i="9"/>
  <c r="T45" i="9"/>
  <c r="S45" i="9"/>
  <c r="R45" i="9"/>
  <c r="Q45" i="9"/>
  <c r="O45" i="9"/>
  <c r="N45" i="9"/>
  <c r="M45" i="9"/>
  <c r="L45" i="9"/>
  <c r="K45" i="9"/>
  <c r="J45" i="9"/>
  <c r="P45" i="9" s="1"/>
  <c r="D45" i="1" s="1"/>
  <c r="I45" i="9"/>
  <c r="H45" i="9"/>
  <c r="G45" i="9"/>
  <c r="F45" i="9"/>
  <c r="E45" i="9"/>
  <c r="D45" i="9"/>
  <c r="BA41" i="9"/>
  <c r="AZ41" i="9"/>
  <c r="AY41" i="9"/>
  <c r="AX41" i="9"/>
  <c r="AW41" i="9"/>
  <c r="AV41" i="9"/>
  <c r="AU41" i="9"/>
  <c r="AT41" i="9"/>
  <c r="AS41" i="9"/>
  <c r="AR41" i="9"/>
  <c r="BC41" i="9" s="1"/>
  <c r="G41" i="1" s="1"/>
  <c r="AQ41" i="9"/>
  <c r="AO41" i="9"/>
  <c r="AN41" i="9"/>
  <c r="AM41" i="9"/>
  <c r="AL41" i="9"/>
  <c r="AK41" i="9"/>
  <c r="AJ41" i="9"/>
  <c r="AI41" i="9"/>
  <c r="AH41" i="9"/>
  <c r="AG41" i="9"/>
  <c r="AF41" i="9"/>
  <c r="AE41" i="9"/>
  <c r="AD41" i="9"/>
  <c r="AB41" i="9"/>
  <c r="AA41" i="9"/>
  <c r="Z41" i="9"/>
  <c r="Y41" i="9"/>
  <c r="X41" i="9"/>
  <c r="W41" i="9"/>
  <c r="V41" i="9"/>
  <c r="U41" i="9"/>
  <c r="T41" i="9"/>
  <c r="S41" i="9"/>
  <c r="R41" i="9"/>
  <c r="Q41" i="9"/>
  <c r="O41" i="9"/>
  <c r="N41" i="9"/>
  <c r="M41" i="9"/>
  <c r="L41" i="9"/>
  <c r="K41" i="9"/>
  <c r="J41" i="9"/>
  <c r="I41" i="9"/>
  <c r="H41" i="9"/>
  <c r="G41" i="9"/>
  <c r="F41" i="9"/>
  <c r="E41" i="9"/>
  <c r="D41" i="9"/>
  <c r="BA37" i="9"/>
  <c r="AZ37" i="9"/>
  <c r="AY37" i="9"/>
  <c r="AX37" i="9"/>
  <c r="AW37" i="9"/>
  <c r="AV37" i="9"/>
  <c r="AU37" i="9"/>
  <c r="AT37" i="9"/>
  <c r="AS37" i="9"/>
  <c r="AR37" i="9"/>
  <c r="AQ37" i="9"/>
  <c r="AO37" i="9"/>
  <c r="AN37" i="9"/>
  <c r="AM37" i="9"/>
  <c r="AL37" i="9"/>
  <c r="AK37" i="9"/>
  <c r="AJ37" i="9"/>
  <c r="AI37" i="9"/>
  <c r="AH37" i="9"/>
  <c r="AG37" i="9"/>
  <c r="AF37" i="9"/>
  <c r="AE37" i="9"/>
  <c r="AD37" i="9"/>
  <c r="AB37" i="9"/>
  <c r="AA37" i="9"/>
  <c r="Z37" i="9"/>
  <c r="Y37" i="9"/>
  <c r="X37" i="9"/>
  <c r="W37" i="9"/>
  <c r="V37" i="9"/>
  <c r="U37" i="9"/>
  <c r="T37" i="9"/>
  <c r="S37" i="9"/>
  <c r="R37" i="9"/>
  <c r="Q37" i="9"/>
  <c r="O37" i="9"/>
  <c r="N37" i="9"/>
  <c r="M37" i="9"/>
  <c r="L37" i="9"/>
  <c r="K37" i="9"/>
  <c r="J37" i="9"/>
  <c r="I37" i="9"/>
  <c r="H37" i="9"/>
  <c r="G37" i="9"/>
  <c r="F37" i="9"/>
  <c r="E37" i="9"/>
  <c r="D37" i="9"/>
  <c r="BA33" i="9"/>
  <c r="AZ33" i="9"/>
  <c r="AY33" i="9"/>
  <c r="AX33" i="9"/>
  <c r="AW33" i="9"/>
  <c r="AV33" i="9"/>
  <c r="AU33" i="9"/>
  <c r="AT33" i="9"/>
  <c r="AS33" i="9"/>
  <c r="AR33" i="9"/>
  <c r="AQ33" i="9"/>
  <c r="AO33" i="9"/>
  <c r="AN33" i="9"/>
  <c r="AM33" i="9"/>
  <c r="AL33" i="9"/>
  <c r="AK33" i="9"/>
  <c r="AJ33" i="9"/>
  <c r="AI33" i="9"/>
  <c r="AH33" i="9"/>
  <c r="AG33" i="9"/>
  <c r="AF33" i="9"/>
  <c r="AE33" i="9"/>
  <c r="AD33" i="9"/>
  <c r="AB33" i="9"/>
  <c r="AA33" i="9"/>
  <c r="Z33" i="9"/>
  <c r="Y33" i="9"/>
  <c r="X33" i="9"/>
  <c r="W33" i="9"/>
  <c r="V33" i="9"/>
  <c r="U33" i="9"/>
  <c r="T33" i="9"/>
  <c r="S33" i="9"/>
  <c r="R33" i="9"/>
  <c r="Q33" i="9"/>
  <c r="O33" i="9"/>
  <c r="N33" i="9"/>
  <c r="M33" i="9"/>
  <c r="L33" i="9"/>
  <c r="K33" i="9"/>
  <c r="J33" i="9"/>
  <c r="I33" i="9"/>
  <c r="H33" i="9"/>
  <c r="G33" i="9"/>
  <c r="F33" i="9"/>
  <c r="E33" i="9"/>
  <c r="D33" i="9"/>
  <c r="BA29" i="9"/>
  <c r="AZ29" i="9"/>
  <c r="AY29" i="9"/>
  <c r="AX29" i="9"/>
  <c r="AX53" i="9" s="1"/>
  <c r="AW29" i="9"/>
  <c r="AV29" i="9"/>
  <c r="AU29" i="9"/>
  <c r="AT29" i="9"/>
  <c r="AS29" i="9"/>
  <c r="AR29" i="9"/>
  <c r="AQ29" i="9"/>
  <c r="AO29" i="9"/>
  <c r="AN29" i="9"/>
  <c r="AM29" i="9"/>
  <c r="AL29" i="9"/>
  <c r="AK29" i="9"/>
  <c r="AJ29" i="9"/>
  <c r="AI29" i="9"/>
  <c r="AH29" i="9"/>
  <c r="AG29" i="9"/>
  <c r="AG53" i="9" s="1"/>
  <c r="AF29" i="9"/>
  <c r="AE29" i="9"/>
  <c r="AD29" i="9"/>
  <c r="AB29" i="9"/>
  <c r="AA29" i="9"/>
  <c r="Z29" i="9"/>
  <c r="Y29" i="9"/>
  <c r="X29" i="9"/>
  <c r="W29" i="9"/>
  <c r="V29" i="9"/>
  <c r="U29" i="9"/>
  <c r="T29" i="9"/>
  <c r="S29" i="9"/>
  <c r="R29" i="9"/>
  <c r="Q29" i="9"/>
  <c r="O29" i="9"/>
  <c r="N29" i="9"/>
  <c r="M29" i="9"/>
  <c r="L29" i="9"/>
  <c r="K29" i="9"/>
  <c r="J29" i="9"/>
  <c r="I29" i="9"/>
  <c r="H29" i="9"/>
  <c r="G29" i="9"/>
  <c r="F29" i="9"/>
  <c r="P29" i="9" s="1"/>
  <c r="D29" i="1" s="1"/>
  <c r="E29" i="9"/>
  <c r="D29" i="9"/>
  <c r="BA25" i="9"/>
  <c r="AZ25" i="9"/>
  <c r="AY25" i="9"/>
  <c r="AX25" i="9"/>
  <c r="AW25" i="9"/>
  <c r="AV25" i="9"/>
  <c r="BC25" i="9" s="1"/>
  <c r="G25" i="1" s="1"/>
  <c r="AU25" i="9"/>
  <c r="AT25" i="9"/>
  <c r="AS25" i="9"/>
  <c r="AR25" i="9"/>
  <c r="AQ25" i="9"/>
  <c r="AO25" i="9"/>
  <c r="AN25" i="9"/>
  <c r="AM25" i="9"/>
  <c r="AL25" i="9"/>
  <c r="AK25" i="9"/>
  <c r="AJ25" i="9"/>
  <c r="AI25" i="9"/>
  <c r="AH25" i="9"/>
  <c r="AG25" i="9"/>
  <c r="AF25" i="9"/>
  <c r="AE25" i="9"/>
  <c r="AD25" i="9"/>
  <c r="AB25" i="9"/>
  <c r="AA25" i="9"/>
  <c r="Z25" i="9"/>
  <c r="Y25" i="9"/>
  <c r="X25" i="9"/>
  <c r="W25" i="9"/>
  <c r="V25" i="9"/>
  <c r="U25" i="9"/>
  <c r="T25" i="9"/>
  <c r="S25" i="9"/>
  <c r="R25" i="9"/>
  <c r="Q25" i="9"/>
  <c r="O25" i="9"/>
  <c r="N25" i="9"/>
  <c r="M25" i="9"/>
  <c r="L25" i="9"/>
  <c r="K25" i="9"/>
  <c r="J25" i="9"/>
  <c r="I25" i="9"/>
  <c r="H25" i="9"/>
  <c r="G25" i="9"/>
  <c r="F25" i="9"/>
  <c r="E25" i="9"/>
  <c r="D25" i="9"/>
  <c r="BA21" i="9"/>
  <c r="AZ21" i="9"/>
  <c r="AY21" i="9"/>
  <c r="AX21" i="9"/>
  <c r="AW21" i="9"/>
  <c r="AV21" i="9"/>
  <c r="AU21" i="9"/>
  <c r="AT21" i="9"/>
  <c r="AS21" i="9"/>
  <c r="AR21" i="9"/>
  <c r="AQ21" i="9"/>
  <c r="AO21" i="9"/>
  <c r="AN21" i="9"/>
  <c r="AM21" i="9"/>
  <c r="AL21" i="9"/>
  <c r="AK21" i="9"/>
  <c r="AJ21" i="9"/>
  <c r="AI21" i="9"/>
  <c r="AH21" i="9"/>
  <c r="AG21" i="9"/>
  <c r="AF21" i="9"/>
  <c r="AE21" i="9"/>
  <c r="AD21" i="9"/>
  <c r="AB21" i="9"/>
  <c r="AA21" i="9"/>
  <c r="Z21" i="9"/>
  <c r="Y21" i="9"/>
  <c r="X21" i="9"/>
  <c r="W21" i="9"/>
  <c r="V21" i="9"/>
  <c r="U21" i="9"/>
  <c r="T21" i="9"/>
  <c r="S21" i="9"/>
  <c r="R21" i="9"/>
  <c r="Q21" i="9"/>
  <c r="O21" i="9"/>
  <c r="N21" i="9"/>
  <c r="M21" i="9"/>
  <c r="L21" i="9"/>
  <c r="K21" i="9"/>
  <c r="J21" i="9"/>
  <c r="I21" i="9"/>
  <c r="H21" i="9"/>
  <c r="G21" i="9"/>
  <c r="F21" i="9"/>
  <c r="E21" i="9"/>
  <c r="D21" i="9"/>
  <c r="BA17" i="9"/>
  <c r="AZ17" i="9"/>
  <c r="AY17" i="9"/>
  <c r="AX17" i="9"/>
  <c r="AW17" i="9"/>
  <c r="AV17" i="9"/>
  <c r="AU17" i="9"/>
  <c r="AT17" i="9"/>
  <c r="BC17" i="9" s="1"/>
  <c r="G17" i="1" s="1"/>
  <c r="AS17" i="9"/>
  <c r="AR17" i="9"/>
  <c r="AQ17" i="9"/>
  <c r="AO17" i="9"/>
  <c r="AN17" i="9"/>
  <c r="AM17" i="9"/>
  <c r="AL17" i="9"/>
  <c r="AK17" i="9"/>
  <c r="AJ17" i="9"/>
  <c r="AI17" i="9"/>
  <c r="AH17" i="9"/>
  <c r="AG17" i="9"/>
  <c r="AF17" i="9"/>
  <c r="AE17" i="9"/>
  <c r="AD17" i="9"/>
  <c r="AB17" i="9"/>
  <c r="AA17" i="9"/>
  <c r="Z17" i="9"/>
  <c r="Y17" i="9"/>
  <c r="X17" i="9"/>
  <c r="W17" i="9"/>
  <c r="V17" i="9"/>
  <c r="U17" i="9"/>
  <c r="T17" i="9"/>
  <c r="S17" i="9"/>
  <c r="AC17" i="9" s="1"/>
  <c r="E17" i="1" s="1"/>
  <c r="R17" i="9"/>
  <c r="Q17" i="9"/>
  <c r="O17" i="9"/>
  <c r="O53" i="9" s="1"/>
  <c r="N17" i="9"/>
  <c r="M17" i="9"/>
  <c r="L17" i="9"/>
  <c r="K17" i="9"/>
  <c r="J17" i="9"/>
  <c r="I17" i="9"/>
  <c r="H17" i="9"/>
  <c r="G17" i="9"/>
  <c r="F17" i="9"/>
  <c r="E17" i="9"/>
  <c r="D17" i="9"/>
  <c r="BA13" i="9"/>
  <c r="AZ13" i="9"/>
  <c r="AY13" i="9"/>
  <c r="AX13" i="9"/>
  <c r="AW13" i="9"/>
  <c r="AV13" i="9"/>
  <c r="AU13" i="9"/>
  <c r="AT13" i="9"/>
  <c r="AS13" i="9"/>
  <c r="AR13" i="9"/>
  <c r="AQ13" i="9"/>
  <c r="AO13" i="9"/>
  <c r="AN13" i="9"/>
  <c r="AN53" i="9" s="1"/>
  <c r="AM13" i="9"/>
  <c r="AL13" i="9"/>
  <c r="AK13" i="9"/>
  <c r="AJ13" i="9"/>
  <c r="AI13" i="9"/>
  <c r="AH13" i="9"/>
  <c r="AG13" i="9"/>
  <c r="AF13" i="9"/>
  <c r="AP13" i="9" s="1"/>
  <c r="F13" i="1" s="1"/>
  <c r="AE13" i="9"/>
  <c r="AD13" i="9"/>
  <c r="AB13" i="9"/>
  <c r="AA13" i="9"/>
  <c r="Z13" i="9"/>
  <c r="Y13" i="9"/>
  <c r="X13" i="9"/>
  <c r="W13" i="9"/>
  <c r="W53" i="9" s="1"/>
  <c r="V13" i="9"/>
  <c r="U13" i="9"/>
  <c r="T13" i="9"/>
  <c r="S13" i="9"/>
  <c r="S53" i="9" s="1"/>
  <c r="R13" i="9"/>
  <c r="AC13" i="9" s="1"/>
  <c r="E13" i="1" s="1"/>
  <c r="Q13" i="9"/>
  <c r="O13" i="9"/>
  <c r="N13" i="9"/>
  <c r="M13" i="9"/>
  <c r="L13" i="9"/>
  <c r="K13" i="9"/>
  <c r="J13" i="9"/>
  <c r="I13" i="9"/>
  <c r="H13" i="9"/>
  <c r="G13" i="9"/>
  <c r="F13" i="9"/>
  <c r="E13" i="9"/>
  <c r="D13" i="9"/>
  <c r="BA9" i="9"/>
  <c r="BA53" i="9" s="1"/>
  <c r="AZ9" i="9"/>
  <c r="AZ53" i="9" s="1"/>
  <c r="AY9" i="9"/>
  <c r="AX9" i="9"/>
  <c r="AW9" i="9"/>
  <c r="AV9" i="9"/>
  <c r="AU9" i="9"/>
  <c r="AT9" i="9"/>
  <c r="AS9" i="9"/>
  <c r="AR9" i="9"/>
  <c r="AQ9" i="9"/>
  <c r="AQ53" i="9" s="1"/>
  <c r="AO9" i="9"/>
  <c r="AN9" i="9"/>
  <c r="AM9" i="9"/>
  <c r="AM53" i="9" s="1"/>
  <c r="AL9" i="9"/>
  <c r="AK9" i="9"/>
  <c r="AJ9" i="9"/>
  <c r="AJ53" i="9" s="1"/>
  <c r="AI9" i="9"/>
  <c r="AI53" i="9" s="1"/>
  <c r="AH9" i="9"/>
  <c r="AG9" i="9"/>
  <c r="AF9" i="9"/>
  <c r="AE9" i="9"/>
  <c r="AP9" i="9" s="1"/>
  <c r="AD9" i="9"/>
  <c r="AB9" i="9"/>
  <c r="AA9" i="9"/>
  <c r="Z9" i="9"/>
  <c r="Y9" i="9"/>
  <c r="X9" i="9"/>
  <c r="W9" i="9"/>
  <c r="V9" i="9"/>
  <c r="V53" i="9" s="1"/>
  <c r="U9" i="9"/>
  <c r="T9" i="9"/>
  <c r="S9" i="9"/>
  <c r="R9" i="9"/>
  <c r="R53" i="9" s="1"/>
  <c r="Q9" i="9"/>
  <c r="Q53" i="9" s="1"/>
  <c r="O9" i="9"/>
  <c r="N9" i="9"/>
  <c r="M9" i="9"/>
  <c r="L9" i="9"/>
  <c r="K9" i="9"/>
  <c r="J9" i="9"/>
  <c r="I9" i="9"/>
  <c r="H9" i="9"/>
  <c r="H53" i="9" s="1"/>
  <c r="G9" i="9"/>
  <c r="F9" i="9"/>
  <c r="E9" i="9"/>
  <c r="P9" i="9" s="1"/>
  <c r="D9" i="9"/>
  <c r="D2" i="9"/>
  <c r="Q2" i="9" s="1"/>
  <c r="CP45" i="9"/>
  <c r="J45" i="1"/>
  <c r="CP41" i="9"/>
  <c r="J41" i="1" s="1"/>
  <c r="J29" i="1"/>
  <c r="CP25" i="9"/>
  <c r="J25" i="1" s="1"/>
  <c r="J13" i="1"/>
  <c r="CM53" i="9"/>
  <c r="CI53" i="9"/>
  <c r="CE53" i="9"/>
  <c r="BR53" i="9"/>
  <c r="BI53" i="9"/>
  <c r="BE53" i="9"/>
  <c r="BC92" i="9"/>
  <c r="BC116" i="9"/>
  <c r="G106" i="1"/>
  <c r="G106" i="5" s="1"/>
  <c r="I82" i="1"/>
  <c r="CC104" i="9"/>
  <c r="I94" i="1"/>
  <c r="I94" i="5" s="1"/>
  <c r="CC116" i="9"/>
  <c r="I106" i="1"/>
  <c r="I106" i="5" s="1"/>
  <c r="G82" i="1"/>
  <c r="G82" i="5" s="1"/>
  <c r="AC116" i="9"/>
  <c r="CP9" i="9"/>
  <c r="J9" i="1" s="1"/>
  <c r="CP92" i="9"/>
  <c r="J82" i="1"/>
  <c r="CP104" i="9"/>
  <c r="J94" i="1"/>
  <c r="J94" i="5" s="1"/>
  <c r="E106" i="1"/>
  <c r="E106" i="5" s="1"/>
  <c r="E82" i="1"/>
  <c r="E82" i="5" s="1"/>
  <c r="AC104" i="9"/>
  <c r="CP116" i="9"/>
  <c r="CC45" i="9"/>
  <c r="I45" i="1" s="1"/>
  <c r="CF53" i="9"/>
  <c r="CA53" i="9"/>
  <c r="BY53" i="9"/>
  <c r="BW53" i="9"/>
  <c r="CC37" i="9"/>
  <c r="I37" i="1" s="1"/>
  <c r="BS53" i="9"/>
  <c r="BN53" i="9"/>
  <c r="BL53" i="9"/>
  <c r="BJ53" i="9"/>
  <c r="CC21" i="9"/>
  <c r="I21" i="1" s="1"/>
  <c r="CJ53" i="9"/>
  <c r="AP92" i="9"/>
  <c r="CC41" i="9"/>
  <c r="I41" i="1"/>
  <c r="CC33" i="9"/>
  <c r="I33" i="1"/>
  <c r="CC17" i="9"/>
  <c r="I17" i="1" s="1"/>
  <c r="CC9" i="9"/>
  <c r="I9" i="1"/>
  <c r="BP92" i="9"/>
  <c r="BP45" i="9"/>
  <c r="H45" i="1" s="1"/>
  <c r="BP37" i="9"/>
  <c r="H37" i="1"/>
  <c r="BP29" i="9"/>
  <c r="H29" i="1" s="1"/>
  <c r="BP13" i="9"/>
  <c r="H13" i="1" s="1"/>
  <c r="BC13" i="9"/>
  <c r="G13" i="1" s="1"/>
  <c r="BC29" i="9"/>
  <c r="G29" i="1" s="1"/>
  <c r="BC33" i="9"/>
  <c r="G33" i="1" s="1"/>
  <c r="BC37" i="9"/>
  <c r="G37" i="1" s="1"/>
  <c r="BC45" i="9"/>
  <c r="G45" i="1" s="1"/>
  <c r="BQ53" i="9"/>
  <c r="BP41" i="9"/>
  <c r="H41" i="1" s="1"/>
  <c r="BP33" i="9"/>
  <c r="H33" i="1" s="1"/>
  <c r="BP25" i="9"/>
  <c r="H25" i="1" s="1"/>
  <c r="BP17" i="9"/>
  <c r="H17" i="1"/>
  <c r="BP9" i="9"/>
  <c r="H9" i="1"/>
  <c r="BC9" i="9"/>
  <c r="G9" i="1" s="1"/>
  <c r="BC21" i="9"/>
  <c r="G21" i="1" s="1"/>
  <c r="AC9" i="9"/>
  <c r="AC21" i="9"/>
  <c r="E21" i="1" s="1"/>
  <c r="AP21" i="9"/>
  <c r="F21" i="1"/>
  <c r="AC29" i="9"/>
  <c r="E29" i="1" s="1"/>
  <c r="AP29" i="9"/>
  <c r="F29" i="1"/>
  <c r="AC37" i="9"/>
  <c r="E37" i="1" s="1"/>
  <c r="AP37" i="9"/>
  <c r="F37" i="1" s="1"/>
  <c r="AC45" i="9"/>
  <c r="E45" i="1" s="1"/>
  <c r="AP17" i="9"/>
  <c r="F17" i="1" s="1"/>
  <c r="AP25" i="9"/>
  <c r="F25" i="1"/>
  <c r="AP33" i="9"/>
  <c r="F33" i="1"/>
  <c r="AP41" i="9"/>
  <c r="F41" i="1" s="1"/>
  <c r="AC25" i="9"/>
  <c r="E25" i="1"/>
  <c r="AC33" i="9"/>
  <c r="E33" i="1" s="1"/>
  <c r="AC41" i="9"/>
  <c r="E41" i="1" s="1"/>
  <c r="AP104" i="9"/>
  <c r="P13" i="9"/>
  <c r="D13" i="1" s="1"/>
  <c r="P21" i="9"/>
  <c r="D21" i="1" s="1"/>
  <c r="P37" i="9"/>
  <c r="D37" i="1"/>
  <c r="D53" i="9"/>
  <c r="F53" i="9"/>
  <c r="J53" i="9"/>
  <c r="N53" i="9"/>
  <c r="U53" i="9"/>
  <c r="Y53" i="9"/>
  <c r="AA53" i="9"/>
  <c r="AF53" i="9"/>
  <c r="AH53" i="9"/>
  <c r="AL53" i="9"/>
  <c r="AS53" i="9"/>
  <c r="AU53" i="9"/>
  <c r="AW53" i="9"/>
  <c r="AY53" i="9"/>
  <c r="P41" i="9"/>
  <c r="D41" i="1"/>
  <c r="P33" i="9"/>
  <c r="D33" i="1"/>
  <c r="P25" i="9"/>
  <c r="D25" i="1"/>
  <c r="P17" i="9"/>
  <c r="D17" i="1" s="1"/>
  <c r="G53" i="9"/>
  <c r="I53" i="9"/>
  <c r="K53" i="9"/>
  <c r="M53" i="9"/>
  <c r="T53" i="9"/>
  <c r="X53" i="9"/>
  <c r="Z53" i="9"/>
  <c r="AB53" i="9"/>
  <c r="AE53" i="9"/>
  <c r="AK53" i="9"/>
  <c r="AO53" i="9"/>
  <c r="AR53" i="9"/>
  <c r="AT53" i="9"/>
  <c r="AV53" i="9"/>
  <c r="E80" i="9"/>
  <c r="E118" i="9" s="1"/>
  <c r="G80" i="9"/>
  <c r="G118" i="9" s="1"/>
  <c r="T80" i="9"/>
  <c r="T118" i="9" s="1"/>
  <c r="T121" i="9" s="1"/>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M80" i="9"/>
  <c r="M118" i="9" s="1"/>
  <c r="D23" i="2"/>
  <c r="E23" i="2" s="1"/>
  <c r="F23" i="2" s="1"/>
  <c r="G23" i="2" s="1"/>
  <c r="H23" i="2" s="1"/>
  <c r="I23" i="2" s="1"/>
  <c r="J37" i="2"/>
  <c r="J35" i="2"/>
  <c r="I31" i="2"/>
  <c r="I39" i="2" s="1"/>
  <c r="H31" i="2"/>
  <c r="H39" i="2" s="1"/>
  <c r="G31" i="2"/>
  <c r="G39" i="2" s="1"/>
  <c r="F31" i="2"/>
  <c r="F39" i="2" s="1"/>
  <c r="E31" i="2"/>
  <c r="E39" i="2" s="1"/>
  <c r="J30" i="2"/>
  <c r="J29" i="2"/>
  <c r="J27" i="2"/>
  <c r="E10" i="2"/>
  <c r="E18" i="2" s="1"/>
  <c r="F10" i="2"/>
  <c r="G10" i="2"/>
  <c r="H10" i="2"/>
  <c r="H18" i="2" s="1"/>
  <c r="I10" i="2"/>
  <c r="I18" i="2" s="1"/>
  <c r="C47" i="10"/>
  <c r="J12" i="2"/>
  <c r="O14" i="2"/>
  <c r="J14" i="2"/>
  <c r="O16" i="2"/>
  <c r="C6" i="7"/>
  <c r="J16" i="2"/>
  <c r="E2" i="2"/>
  <c r="F2" i="2" s="1"/>
  <c r="G2" i="2" s="1"/>
  <c r="H2" i="2" s="1"/>
  <c r="I2" i="2" s="1"/>
  <c r="A39" i="5"/>
  <c r="R116" i="4"/>
  <c r="N116" i="4"/>
  <c r="M116" i="4"/>
  <c r="L116" i="4"/>
  <c r="K116" i="4"/>
  <c r="J116" i="4"/>
  <c r="I116" i="4"/>
  <c r="H116" i="4"/>
  <c r="G116" i="4"/>
  <c r="F116" i="4"/>
  <c r="E116" i="4"/>
  <c r="D116" i="4"/>
  <c r="R104" i="4"/>
  <c r="N104" i="4"/>
  <c r="M104" i="4"/>
  <c r="L104" i="4"/>
  <c r="K104" i="4"/>
  <c r="J104" i="4"/>
  <c r="I104" i="4"/>
  <c r="H104" i="4"/>
  <c r="G104" i="4"/>
  <c r="F104" i="4"/>
  <c r="E104" i="4"/>
  <c r="D104" i="4"/>
  <c r="R92" i="4"/>
  <c r="N92" i="4"/>
  <c r="M92" i="4"/>
  <c r="L92" i="4"/>
  <c r="K92" i="4"/>
  <c r="J92" i="4"/>
  <c r="I92" i="4"/>
  <c r="H92" i="4"/>
  <c r="G92" i="4"/>
  <c r="F92" i="4"/>
  <c r="E92" i="4"/>
  <c r="D92" i="4"/>
  <c r="R78" i="4"/>
  <c r="R78" i="5" s="1"/>
  <c r="N78" i="4"/>
  <c r="M78" i="4"/>
  <c r="L78" i="4"/>
  <c r="K78" i="4"/>
  <c r="J78" i="4"/>
  <c r="I78" i="4"/>
  <c r="H78" i="4"/>
  <c r="G78" i="4"/>
  <c r="F78" i="4"/>
  <c r="E78" i="4"/>
  <c r="D78" i="4"/>
  <c r="R45" i="4"/>
  <c r="N45" i="4"/>
  <c r="M45" i="4"/>
  <c r="L45" i="4"/>
  <c r="K45" i="4"/>
  <c r="J45" i="4"/>
  <c r="I45" i="4"/>
  <c r="H45" i="4"/>
  <c r="G45" i="4"/>
  <c r="F45" i="4"/>
  <c r="E45" i="4"/>
  <c r="D45" i="4"/>
  <c r="R41" i="4"/>
  <c r="R41" i="5" s="1"/>
  <c r="N41" i="4"/>
  <c r="M41" i="4"/>
  <c r="L41" i="4"/>
  <c r="K41" i="4"/>
  <c r="J41" i="4"/>
  <c r="I41" i="4"/>
  <c r="H41" i="4"/>
  <c r="G41" i="4"/>
  <c r="F41" i="4"/>
  <c r="E41" i="4"/>
  <c r="D41" i="4"/>
  <c r="R37" i="4"/>
  <c r="N37" i="4"/>
  <c r="M37" i="4"/>
  <c r="L37" i="4"/>
  <c r="K37" i="4"/>
  <c r="J37" i="4"/>
  <c r="I37" i="4"/>
  <c r="H37" i="4"/>
  <c r="G37" i="4"/>
  <c r="F37" i="4"/>
  <c r="E37" i="4"/>
  <c r="D37" i="4"/>
  <c r="R33" i="4"/>
  <c r="N33" i="4"/>
  <c r="M33" i="4"/>
  <c r="L33" i="4"/>
  <c r="K33" i="4"/>
  <c r="J33" i="4"/>
  <c r="I33" i="4"/>
  <c r="H33" i="4"/>
  <c r="G33" i="4"/>
  <c r="F33" i="4"/>
  <c r="E33" i="4"/>
  <c r="D33" i="4"/>
  <c r="R29" i="4"/>
  <c r="N29" i="4"/>
  <c r="M29" i="4"/>
  <c r="L29" i="4"/>
  <c r="K29" i="4"/>
  <c r="J29" i="4"/>
  <c r="I29" i="4"/>
  <c r="H29" i="4"/>
  <c r="G29" i="4"/>
  <c r="F29" i="4"/>
  <c r="E29" i="4"/>
  <c r="D29" i="4"/>
  <c r="R25" i="4"/>
  <c r="N25" i="4"/>
  <c r="M25" i="4"/>
  <c r="L25" i="4"/>
  <c r="K25" i="4"/>
  <c r="J25" i="4"/>
  <c r="I25" i="4"/>
  <c r="H25" i="4"/>
  <c r="G25" i="4"/>
  <c r="F25" i="4"/>
  <c r="E25" i="4"/>
  <c r="D25" i="4"/>
  <c r="R21" i="4"/>
  <c r="N21" i="4"/>
  <c r="M21" i="4"/>
  <c r="L21" i="4"/>
  <c r="K21" i="4"/>
  <c r="J21" i="4"/>
  <c r="I21" i="4"/>
  <c r="H21" i="4"/>
  <c r="H21" i="5" s="1"/>
  <c r="G21" i="4"/>
  <c r="F21" i="4"/>
  <c r="E21" i="4"/>
  <c r="D21" i="4"/>
  <c r="R17" i="4"/>
  <c r="N17" i="4"/>
  <c r="M17" i="4"/>
  <c r="L17" i="4"/>
  <c r="K17" i="4"/>
  <c r="J17" i="4"/>
  <c r="I17" i="4"/>
  <c r="H17" i="4"/>
  <c r="G17" i="4"/>
  <c r="F17" i="4"/>
  <c r="E17" i="4"/>
  <c r="D17" i="4"/>
  <c r="R13" i="4"/>
  <c r="N13" i="4"/>
  <c r="M13" i="4"/>
  <c r="L13" i="4"/>
  <c r="K13" i="4"/>
  <c r="J13" i="4"/>
  <c r="I13" i="4"/>
  <c r="H13" i="4"/>
  <c r="G13" i="4"/>
  <c r="F13" i="4"/>
  <c r="E13" i="4"/>
  <c r="D13" i="4"/>
  <c r="R9" i="4"/>
  <c r="R9" i="5" s="1"/>
  <c r="N9" i="4"/>
  <c r="M9" i="4"/>
  <c r="L9" i="4"/>
  <c r="K9" i="4"/>
  <c r="J9" i="4"/>
  <c r="I9" i="4"/>
  <c r="H9" i="4"/>
  <c r="G9" i="4"/>
  <c r="F9" i="4"/>
  <c r="E9" i="4"/>
  <c r="D9" i="4"/>
  <c r="K78" i="1"/>
  <c r="K116" i="1"/>
  <c r="L116" i="1"/>
  <c r="M116" i="1"/>
  <c r="N116" i="1"/>
  <c r="K104" i="1"/>
  <c r="L104" i="1"/>
  <c r="M104" i="1"/>
  <c r="N104" i="1"/>
  <c r="K92" i="1"/>
  <c r="L92" i="1"/>
  <c r="M92" i="1"/>
  <c r="N92" i="1"/>
  <c r="L78" i="1"/>
  <c r="M78" i="1"/>
  <c r="N78" i="1"/>
  <c r="K45" i="1"/>
  <c r="L45" i="1"/>
  <c r="M45" i="1"/>
  <c r="N45" i="1"/>
  <c r="K13" i="1"/>
  <c r="L13" i="1"/>
  <c r="M13" i="1"/>
  <c r="N13" i="1"/>
  <c r="K17" i="1"/>
  <c r="L17" i="1"/>
  <c r="M17" i="1"/>
  <c r="N17" i="1"/>
  <c r="K21" i="1"/>
  <c r="L21" i="1"/>
  <c r="M21" i="1"/>
  <c r="N21" i="1"/>
  <c r="K25" i="1"/>
  <c r="L25" i="1"/>
  <c r="M25" i="1"/>
  <c r="N25" i="1"/>
  <c r="K29" i="1"/>
  <c r="L29" i="1"/>
  <c r="M29" i="1"/>
  <c r="N29" i="1"/>
  <c r="K33" i="1"/>
  <c r="L33" i="1"/>
  <c r="M33" i="1"/>
  <c r="N33" i="1"/>
  <c r="K37" i="1"/>
  <c r="L37" i="1"/>
  <c r="M37" i="1"/>
  <c r="N37" i="1"/>
  <c r="K41" i="1"/>
  <c r="L41" i="1"/>
  <c r="M41" i="1"/>
  <c r="N41" i="1"/>
  <c r="K9" i="1"/>
  <c r="L9" i="1"/>
  <c r="M9" i="1"/>
  <c r="N9" i="1"/>
  <c r="D80" i="9" l="1"/>
  <c r="L80" i="9"/>
  <c r="L118" i="9" s="1"/>
  <c r="P53" i="9"/>
  <c r="D9" i="1"/>
  <c r="F9" i="1"/>
  <c r="AP53" i="9"/>
  <c r="AC53" i="9"/>
  <c r="P104" i="9"/>
  <c r="D97" i="1"/>
  <c r="D97" i="5" s="1"/>
  <c r="BP53" i="9"/>
  <c r="E9" i="1"/>
  <c r="P116" i="9"/>
  <c r="D107" i="1"/>
  <c r="D107" i="5" s="1"/>
  <c r="S121" i="9"/>
  <c r="M121" i="9"/>
  <c r="Q121" i="9"/>
  <c r="K121" i="9"/>
  <c r="AQ121" i="9"/>
  <c r="AY121" i="9"/>
  <c r="AC92" i="9"/>
  <c r="E83" i="1"/>
  <c r="E83" i="5" s="1"/>
  <c r="BP116" i="9"/>
  <c r="H109" i="1"/>
  <c r="H109" i="5" s="1"/>
  <c r="AR118" i="9"/>
  <c r="AR121" i="9" s="1"/>
  <c r="CC92" i="9"/>
  <c r="I85" i="1"/>
  <c r="I85" i="5" s="1"/>
  <c r="AP116" i="9"/>
  <c r="F107" i="1"/>
  <c r="F107" i="5" s="1"/>
  <c r="G53" i="4"/>
  <c r="X121" i="9"/>
  <c r="J80" i="9"/>
  <c r="J118" i="9" s="1"/>
  <c r="J121" i="9" s="1"/>
  <c r="G121" i="9"/>
  <c r="E53" i="9"/>
  <c r="E121" i="9" s="1"/>
  <c r="CC13" i="9"/>
  <c r="CP17" i="9"/>
  <c r="R25" i="5"/>
  <c r="H121" i="9"/>
  <c r="D118" i="9"/>
  <c r="D121" i="9" s="1"/>
  <c r="BC104" i="9"/>
  <c r="G95" i="1"/>
  <c r="G95" i="5" s="1"/>
  <c r="O121" i="9"/>
  <c r="AH80" i="9"/>
  <c r="AH118" i="9" s="1"/>
  <c r="AH121" i="9" s="1"/>
  <c r="AB121" i="9"/>
  <c r="L53" i="9"/>
  <c r="L121" i="9" s="1"/>
  <c r="AD53" i="9"/>
  <c r="CP33" i="9"/>
  <c r="J33" i="1" s="1"/>
  <c r="CG53" i="9"/>
  <c r="CC29" i="9"/>
  <c r="I29" i="1" s="1"/>
  <c r="I29" i="5" s="1"/>
  <c r="BC53" i="9"/>
  <c r="AA118" i="9"/>
  <c r="AA121" i="9" s="1"/>
  <c r="Z80" i="9"/>
  <c r="Z118" i="9" s="1"/>
  <c r="Z121" i="9" s="1"/>
  <c r="BP104" i="9"/>
  <c r="P92" i="9"/>
  <c r="D83" i="1"/>
  <c r="D83" i="5" s="1"/>
  <c r="BZ118" i="9"/>
  <c r="BZ121" i="9" s="1"/>
  <c r="CO53" i="9"/>
  <c r="AG121" i="9"/>
  <c r="AO121" i="9"/>
  <c r="CJ118" i="9"/>
  <c r="CJ121" i="9" s="1"/>
  <c r="BA118" i="9"/>
  <c r="BA121" i="9" s="1"/>
  <c r="CA80" i="9"/>
  <c r="CA118" i="9" s="1"/>
  <c r="CA121" i="9" s="1"/>
  <c r="CG118" i="9"/>
  <c r="BG118" i="9"/>
  <c r="BG121" i="9" s="1"/>
  <c r="F80" i="9"/>
  <c r="F118" i="9" s="1"/>
  <c r="F121" i="9" s="1"/>
  <c r="AT118" i="9"/>
  <c r="AT121" i="9" s="1"/>
  <c r="BS80" i="9"/>
  <c r="BS118" i="9" s="1"/>
  <c r="BS121" i="9" s="1"/>
  <c r="CF118" i="9"/>
  <c r="CF121" i="9" s="1"/>
  <c r="N121" i="9"/>
  <c r="CM118" i="9"/>
  <c r="CM121" i="9" s="1"/>
  <c r="BV118" i="9"/>
  <c r="BV121" i="9" s="1"/>
  <c r="BE118" i="9"/>
  <c r="BE121" i="9" s="1"/>
  <c r="W80" i="9"/>
  <c r="W118" i="9" s="1"/>
  <c r="W121" i="9" s="1"/>
  <c r="AE118" i="9"/>
  <c r="AE121" i="9" s="1"/>
  <c r="AV118" i="9"/>
  <c r="AV121" i="9" s="1"/>
  <c r="CL118" i="9"/>
  <c r="CL121" i="9" s="1"/>
  <c r="AF118" i="9"/>
  <c r="AF121" i="9" s="1"/>
  <c r="AW118" i="9"/>
  <c r="AW121" i="9" s="1"/>
  <c r="CK118" i="9"/>
  <c r="CK121" i="9" s="1"/>
  <c r="BT118" i="9"/>
  <c r="BT121" i="9" s="1"/>
  <c r="BB118" i="9"/>
  <c r="BB121" i="9" s="1"/>
  <c r="V80" i="9"/>
  <c r="V118" i="9" s="1"/>
  <c r="V121" i="9" s="1"/>
  <c r="AC78" i="9"/>
  <c r="E78" i="1" s="1"/>
  <c r="J39" i="2"/>
  <c r="C16" i="7" s="1"/>
  <c r="O18" i="2"/>
  <c r="O20" i="2" s="1"/>
  <c r="R3" i="15" s="1"/>
  <c r="F18" i="2"/>
  <c r="G18" i="2"/>
  <c r="F25" i="8" s="1"/>
  <c r="I42" i="2"/>
  <c r="D47" i="10"/>
  <c r="E42" i="2"/>
  <c r="H25" i="8"/>
  <c r="G47" i="10"/>
  <c r="H42" i="2"/>
  <c r="G25" i="8"/>
  <c r="J10" i="2"/>
  <c r="J31" i="2"/>
  <c r="A49" i="4"/>
  <c r="J53" i="4"/>
  <c r="R17" i="5"/>
  <c r="I45" i="5"/>
  <c r="N13" i="5"/>
  <c r="N17" i="5"/>
  <c r="N25" i="5"/>
  <c r="R13" i="5"/>
  <c r="K17" i="5"/>
  <c r="K21" i="5"/>
  <c r="G25" i="5"/>
  <c r="R29" i="5"/>
  <c r="R33" i="5"/>
  <c r="R92" i="5"/>
  <c r="L13" i="5"/>
  <c r="L17" i="5"/>
  <c r="L21" i="5"/>
  <c r="N21" i="5"/>
  <c r="L9" i="5"/>
  <c r="L25" i="5"/>
  <c r="N53" i="1"/>
  <c r="M13" i="8" s="1"/>
  <c r="M20" i="8" s="1"/>
  <c r="M13" i="5"/>
  <c r="M17" i="5"/>
  <c r="M25" i="5"/>
  <c r="M29" i="5"/>
  <c r="M33" i="5"/>
  <c r="K13" i="5"/>
  <c r="R21" i="5"/>
  <c r="K25" i="5"/>
  <c r="K29" i="5"/>
  <c r="K33" i="5"/>
  <c r="R37" i="5"/>
  <c r="R104" i="5"/>
  <c r="K9" i="5"/>
  <c r="B58" i="5"/>
  <c r="C23" i="4"/>
  <c r="M53" i="1"/>
  <c r="L13" i="8" s="1"/>
  <c r="L20" i="8" s="1"/>
  <c r="L37" i="5"/>
  <c r="L41" i="5"/>
  <c r="L45" i="5"/>
  <c r="K37" i="5"/>
  <c r="M37" i="5"/>
  <c r="R53" i="1"/>
  <c r="Q13" i="8" s="1"/>
  <c r="Q20" i="8" s="1"/>
  <c r="N29" i="5"/>
  <c r="N37" i="5"/>
  <c r="N41" i="5"/>
  <c r="N45" i="5"/>
  <c r="CE80" i="9"/>
  <c r="CE118" i="9" s="1"/>
  <c r="CE121" i="9" s="1"/>
  <c r="CO80" i="9"/>
  <c r="CO118" i="9" s="1"/>
  <c r="CO121" i="9" s="1"/>
  <c r="CH80" i="9"/>
  <c r="CH118" i="9" s="1"/>
  <c r="CH121" i="9" s="1"/>
  <c r="CN80" i="9"/>
  <c r="CN118" i="9" s="1"/>
  <c r="CN121" i="9" s="1"/>
  <c r="CB80" i="9"/>
  <c r="CB118" i="9" s="1"/>
  <c r="CB121" i="9" s="1"/>
  <c r="BN80" i="9"/>
  <c r="BN118" i="9" s="1"/>
  <c r="BN121" i="9" s="1"/>
  <c r="BJ80" i="9"/>
  <c r="BJ118" i="9" s="1"/>
  <c r="BJ121" i="9" s="1"/>
  <c r="BI80" i="9"/>
  <c r="BI118" i="9" s="1"/>
  <c r="BI121" i="9" s="1"/>
  <c r="BH80" i="9"/>
  <c r="BH118" i="9" s="1"/>
  <c r="BH121" i="9" s="1"/>
  <c r="BD80" i="9"/>
  <c r="BD118" i="9" s="1"/>
  <c r="BD121" i="9" s="1"/>
  <c r="AZ80" i="9"/>
  <c r="AZ118" i="9" s="1"/>
  <c r="AZ121" i="9" s="1"/>
  <c r="AK80" i="9"/>
  <c r="AK118" i="9" s="1"/>
  <c r="AK121" i="9" s="1"/>
  <c r="AL80" i="9"/>
  <c r="AL118" i="9" s="1"/>
  <c r="AL121" i="9" s="1"/>
  <c r="AI80" i="9"/>
  <c r="AI118" i="9" s="1"/>
  <c r="AI121" i="9" s="1"/>
  <c r="AN80" i="9"/>
  <c r="AN118" i="9" s="1"/>
  <c r="AN121" i="9" s="1"/>
  <c r="AM80" i="9"/>
  <c r="AM118" i="9" s="1"/>
  <c r="AM121" i="9" s="1"/>
  <c r="AP78" i="9"/>
  <c r="F78" i="1" s="1"/>
  <c r="F78" i="5" s="1"/>
  <c r="AJ80" i="9"/>
  <c r="AJ118" i="9" s="1"/>
  <c r="AJ121" i="9" s="1"/>
  <c r="E2" i="9"/>
  <c r="F2" i="9" s="1"/>
  <c r="G2" i="9" s="1"/>
  <c r="H2" i="9" s="1"/>
  <c r="I2" i="9" s="1"/>
  <c r="J2" i="9" s="1"/>
  <c r="K2" i="9" s="1"/>
  <c r="L2" i="9" s="1"/>
  <c r="M2" i="9" s="1"/>
  <c r="N2" i="9" s="1"/>
  <c r="O2" i="9" s="1"/>
  <c r="R79" i="5"/>
  <c r="N33" i="5"/>
  <c r="N116" i="5"/>
  <c r="N92" i="5"/>
  <c r="L92" i="5"/>
  <c r="N104" i="5"/>
  <c r="L116" i="5"/>
  <c r="L104" i="5"/>
  <c r="M92" i="5"/>
  <c r="E41" i="5"/>
  <c r="E45" i="5"/>
  <c r="E37" i="5"/>
  <c r="E29" i="5"/>
  <c r="G17" i="5"/>
  <c r="I33" i="5"/>
  <c r="E21" i="5"/>
  <c r="I17" i="5"/>
  <c r="K41" i="5"/>
  <c r="K92" i="5"/>
  <c r="D25" i="5"/>
  <c r="G45" i="5"/>
  <c r="G37" i="5"/>
  <c r="M9" i="5"/>
  <c r="F53" i="4"/>
  <c r="N53" i="4"/>
  <c r="M53" i="4"/>
  <c r="E53" i="4"/>
  <c r="G29" i="5"/>
  <c r="E17" i="5"/>
  <c r="F25" i="5"/>
  <c r="E9" i="5"/>
  <c r="G9" i="5"/>
  <c r="G41" i="5"/>
  <c r="G33" i="5"/>
  <c r="G13" i="5"/>
  <c r="I9" i="5"/>
  <c r="I25" i="5"/>
  <c r="D53" i="4"/>
  <c r="H53" i="4"/>
  <c r="L53" i="4"/>
  <c r="K53" i="4"/>
  <c r="R53" i="4"/>
  <c r="J37" i="5"/>
  <c r="D9" i="5"/>
  <c r="E25" i="5"/>
  <c r="F33" i="5"/>
  <c r="F17" i="5"/>
  <c r="F9" i="5"/>
  <c r="H9" i="5"/>
  <c r="H25" i="5"/>
  <c r="J9" i="5"/>
  <c r="N9" i="5"/>
  <c r="M21" i="5"/>
  <c r="K45" i="5"/>
  <c r="M104" i="5"/>
  <c r="K116" i="5"/>
  <c r="I53" i="4"/>
  <c r="D13" i="5"/>
  <c r="J25" i="5"/>
  <c r="J33" i="5"/>
  <c r="J45" i="5"/>
  <c r="D17" i="5"/>
  <c r="F21" i="5"/>
  <c r="F13" i="5"/>
  <c r="H17" i="5"/>
  <c r="I21" i="5"/>
  <c r="L29" i="5"/>
  <c r="R45" i="5"/>
  <c r="M45" i="5"/>
  <c r="K104" i="5"/>
  <c r="M116" i="5"/>
  <c r="D21" i="5"/>
  <c r="E13" i="5"/>
  <c r="J13" i="5"/>
  <c r="J21" i="5"/>
  <c r="D41" i="5"/>
  <c r="H41" i="5"/>
  <c r="H29" i="5"/>
  <c r="H45" i="5"/>
  <c r="L33" i="5"/>
  <c r="D29" i="5"/>
  <c r="I37" i="5"/>
  <c r="M41" i="5"/>
  <c r="D33" i="5"/>
  <c r="D45" i="5"/>
  <c r="E33" i="5"/>
  <c r="F41" i="5"/>
  <c r="F45" i="5"/>
  <c r="F37" i="5"/>
  <c r="F29" i="5"/>
  <c r="H33" i="5"/>
  <c r="H37" i="5"/>
  <c r="I41" i="5"/>
  <c r="D37" i="5"/>
  <c r="J29" i="5"/>
  <c r="J41" i="5"/>
  <c r="L53" i="1"/>
  <c r="K13" i="8" s="1"/>
  <c r="K20" i="8" s="1"/>
  <c r="B27" i="4"/>
  <c r="E80" i="4"/>
  <c r="E118" i="4" s="1"/>
  <c r="L78" i="5"/>
  <c r="B87" i="4"/>
  <c r="A111" i="5"/>
  <c r="B75" i="4"/>
  <c r="B97" i="4"/>
  <c r="B39" i="5"/>
  <c r="I80" i="4"/>
  <c r="I118" i="4" s="1"/>
  <c r="A31" i="4"/>
  <c r="B67" i="4"/>
  <c r="A27" i="5"/>
  <c r="A11" i="4"/>
  <c r="B83" i="4"/>
  <c r="B23" i="5"/>
  <c r="N78" i="5"/>
  <c r="N80" i="1"/>
  <c r="D80" i="4"/>
  <c r="D118" i="4" s="1"/>
  <c r="A15" i="4"/>
  <c r="B11" i="4"/>
  <c r="B43" i="4"/>
  <c r="B74" i="4"/>
  <c r="B59" i="4"/>
  <c r="B91" i="4"/>
  <c r="A114" i="4"/>
  <c r="A43" i="4"/>
  <c r="B66" i="4"/>
  <c r="A115" i="4"/>
  <c r="B62" i="5"/>
  <c r="C19" i="4"/>
  <c r="L80" i="1"/>
  <c r="L118" i="1" s="1"/>
  <c r="A50" i="4"/>
  <c r="B70" i="4"/>
  <c r="B101" i="4"/>
  <c r="A107" i="4"/>
  <c r="C35" i="5"/>
  <c r="K78" i="5"/>
  <c r="F80" i="4"/>
  <c r="F118" i="4" s="1"/>
  <c r="F121" i="4" s="1"/>
  <c r="CI80" i="9"/>
  <c r="CI118" i="9" s="1"/>
  <c r="CI121" i="9" s="1"/>
  <c r="CP78" i="9"/>
  <c r="J78" i="1" s="1"/>
  <c r="J78" i="5" s="1"/>
  <c r="CD80" i="9"/>
  <c r="CD118" i="9" s="1"/>
  <c r="CD121" i="9" s="1"/>
  <c r="BY80" i="9"/>
  <c r="BY118" i="9" s="1"/>
  <c r="BY121" i="9" s="1"/>
  <c r="BX80" i="9"/>
  <c r="BX118" i="9" s="1"/>
  <c r="BX121" i="9" s="1"/>
  <c r="CC78" i="9"/>
  <c r="I78" i="1" s="1"/>
  <c r="I78" i="5" s="1"/>
  <c r="BW80" i="9"/>
  <c r="BW118" i="9" s="1"/>
  <c r="BW121" i="9" s="1"/>
  <c r="BU80" i="9"/>
  <c r="BU118" i="9" s="1"/>
  <c r="BU121" i="9" s="1"/>
  <c r="BR80" i="9"/>
  <c r="BR118" i="9" s="1"/>
  <c r="BR121" i="9" s="1"/>
  <c r="BP78" i="9"/>
  <c r="H78" i="1" s="1"/>
  <c r="H78" i="5" s="1"/>
  <c r="BL80" i="9"/>
  <c r="BL118" i="9" s="1"/>
  <c r="BL121" i="9" s="1"/>
  <c r="BK80" i="9"/>
  <c r="BK118" i="9" s="1"/>
  <c r="BK121" i="9" s="1"/>
  <c r="BO80" i="9"/>
  <c r="BO118" i="9" s="1"/>
  <c r="BO121" i="9" s="1"/>
  <c r="BM80" i="9"/>
  <c r="BM118" i="9" s="1"/>
  <c r="BM121" i="9" s="1"/>
  <c r="BF80" i="9"/>
  <c r="BF118" i="9" s="1"/>
  <c r="BF121" i="9" s="1"/>
  <c r="BC78" i="9"/>
  <c r="G78" i="1" s="1"/>
  <c r="G78" i="5" s="1"/>
  <c r="AU80" i="9"/>
  <c r="AU118" i="9" s="1"/>
  <c r="AU121" i="9" s="1"/>
  <c r="AS80" i="9"/>
  <c r="AS118" i="9" s="1"/>
  <c r="AS121" i="9" s="1"/>
  <c r="AX80" i="9"/>
  <c r="AX118" i="9" s="1"/>
  <c r="AX121" i="9" s="1"/>
  <c r="U80" i="9"/>
  <c r="U118" i="9" s="1"/>
  <c r="U121" i="9" s="1"/>
  <c r="AD80" i="9"/>
  <c r="AD118" i="9" s="1"/>
  <c r="AD121" i="9" s="1"/>
  <c r="P78" i="9"/>
  <c r="D78" i="1" s="1"/>
  <c r="D78" i="5" s="1"/>
  <c r="R80" i="9"/>
  <c r="R118" i="9" s="1"/>
  <c r="R121" i="9" s="1"/>
  <c r="BC79" i="9"/>
  <c r="AP79" i="9"/>
  <c r="BQ80" i="9"/>
  <c r="BQ118" i="9" s="1"/>
  <c r="BQ121" i="9" s="1"/>
  <c r="CC79" i="9"/>
  <c r="BP79" i="9"/>
  <c r="R2" i="9"/>
  <c r="S2" i="9" s="1"/>
  <c r="T2" i="9" s="1"/>
  <c r="U2" i="9" s="1"/>
  <c r="V2" i="9" s="1"/>
  <c r="W2" i="9" s="1"/>
  <c r="X2" i="9" s="1"/>
  <c r="Y2" i="9" s="1"/>
  <c r="Z2" i="9" s="1"/>
  <c r="AA2" i="9" s="1"/>
  <c r="AB2" i="9" s="1"/>
  <c r="AD2" i="9"/>
  <c r="AC3" i="9"/>
  <c r="E3" i="1" s="1"/>
  <c r="P3" i="9"/>
  <c r="D3" i="1" s="1"/>
  <c r="D3" i="5" s="1"/>
  <c r="E3" i="5" s="1"/>
  <c r="F3" i="5" s="1"/>
  <c r="G3" i="5" s="1"/>
  <c r="H3" i="5" s="1"/>
  <c r="I3" i="5" s="1"/>
  <c r="J3" i="5" s="1"/>
  <c r="K3" i="5" s="1"/>
  <c r="L3" i="5" s="1"/>
  <c r="M3" i="5" s="1"/>
  <c r="N3" i="5" s="1"/>
  <c r="O3" i="5" s="1"/>
  <c r="P3" i="5" s="1"/>
  <c r="Q3" i="5" s="1"/>
  <c r="R3" i="5" s="1"/>
  <c r="B68" i="4"/>
  <c r="N80" i="4"/>
  <c r="N118" i="4" s="1"/>
  <c r="J80" i="4"/>
  <c r="J118" i="4" s="1"/>
  <c r="J121" i="4" s="1"/>
  <c r="M80" i="4"/>
  <c r="M118" i="4" s="1"/>
  <c r="B63" i="4"/>
  <c r="B82" i="5"/>
  <c r="B88" i="4"/>
  <c r="A109" i="4"/>
  <c r="A19" i="4"/>
  <c r="B31" i="4"/>
  <c r="B60" i="4"/>
  <c r="B99" i="5"/>
  <c r="G53" i="1"/>
  <c r="F13" i="8" s="1"/>
  <c r="F20" i="8" s="1"/>
  <c r="B76" i="4"/>
  <c r="B64" i="4"/>
  <c r="B84" i="4"/>
  <c r="A113" i="4"/>
  <c r="A23" i="5"/>
  <c r="B71" i="5"/>
  <c r="B95" i="5"/>
  <c r="B19" i="5"/>
  <c r="B35" i="5"/>
  <c r="C11" i="4"/>
  <c r="C39" i="4"/>
  <c r="D92" i="1"/>
  <c r="D92" i="5" s="1"/>
  <c r="A7" i="4"/>
  <c r="A35" i="4"/>
  <c r="B15" i="4"/>
  <c r="A47" i="4"/>
  <c r="A48" i="4"/>
  <c r="B85" i="5"/>
  <c r="B7" i="4"/>
  <c r="A51" i="4"/>
  <c r="A106" i="5"/>
  <c r="C27" i="5"/>
  <c r="D53" i="1"/>
  <c r="C13" i="8" s="1"/>
  <c r="C20" i="8" s="1"/>
  <c r="F53" i="1"/>
  <c r="E13" i="8" s="1"/>
  <c r="E20" i="8" s="1"/>
  <c r="G21" i="5"/>
  <c r="B94" i="4"/>
  <c r="I92" i="1"/>
  <c r="I92" i="5" s="1"/>
  <c r="I82" i="5"/>
  <c r="J104" i="1"/>
  <c r="J104" i="5" s="1"/>
  <c r="L80" i="4"/>
  <c r="L118" i="4" s="1"/>
  <c r="K80" i="4"/>
  <c r="K118" i="4" s="1"/>
  <c r="B72" i="4"/>
  <c r="B89" i="4"/>
  <c r="B103" i="4"/>
  <c r="C43" i="5"/>
  <c r="E116" i="1"/>
  <c r="E116" i="5" s="1"/>
  <c r="F104" i="1"/>
  <c r="F104" i="5" s="1"/>
  <c r="F97" i="5"/>
  <c r="J92" i="1"/>
  <c r="H96" i="5"/>
  <c r="H104" i="1"/>
  <c r="H104" i="5" s="1"/>
  <c r="B73" i="5"/>
  <c r="B73" i="4"/>
  <c r="B86" i="4"/>
  <c r="B86" i="5"/>
  <c r="B100" i="5"/>
  <c r="B100" i="4"/>
  <c r="J116" i="1"/>
  <c r="J116" i="5" s="1"/>
  <c r="A110" i="4"/>
  <c r="B90" i="5"/>
  <c r="I116" i="1"/>
  <c r="I116" i="5" s="1"/>
  <c r="G92" i="1"/>
  <c r="H116" i="1"/>
  <c r="H116" i="5" s="1"/>
  <c r="F111" i="5"/>
  <c r="F116" i="1"/>
  <c r="F116" i="5" s="1"/>
  <c r="J95" i="5"/>
  <c r="E87" i="5"/>
  <c r="E92" i="1"/>
  <c r="E92" i="5" s="1"/>
  <c r="F86" i="5"/>
  <c r="F92" i="1"/>
  <c r="F92" i="5" s="1"/>
  <c r="B77" i="5"/>
  <c r="B77" i="4"/>
  <c r="B69" i="5"/>
  <c r="B69" i="4"/>
  <c r="B65" i="5"/>
  <c r="B65" i="4"/>
  <c r="B61" i="5"/>
  <c r="B61" i="4"/>
  <c r="C7" i="4"/>
  <c r="C7" i="5"/>
  <c r="C31" i="4"/>
  <c r="C31" i="5"/>
  <c r="C15" i="4"/>
  <c r="C15" i="5"/>
  <c r="D116" i="1"/>
  <c r="D116" i="5" s="1"/>
  <c r="B96" i="5"/>
  <c r="E104" i="1"/>
  <c r="E104" i="5" s="1"/>
  <c r="I104" i="1"/>
  <c r="I104" i="5" s="1"/>
  <c r="J82" i="5"/>
  <c r="E78" i="5"/>
  <c r="H53" i="1"/>
  <c r="H13" i="5"/>
  <c r="H92" i="1"/>
  <c r="H92" i="5" s="1"/>
  <c r="G116" i="1"/>
  <c r="G116" i="5" s="1"/>
  <c r="E53" i="1"/>
  <c r="G94" i="5"/>
  <c r="B102" i="4"/>
  <c r="B98" i="4"/>
  <c r="A112" i="4"/>
  <c r="A108" i="4"/>
  <c r="M80" i="1"/>
  <c r="M78" i="5"/>
  <c r="D25" i="8"/>
  <c r="C25" i="8"/>
  <c r="K53" i="1"/>
  <c r="J13" i="8" s="1"/>
  <c r="J20" i="8" s="1"/>
  <c r="K80" i="1"/>
  <c r="R80" i="4" l="1"/>
  <c r="CC53" i="9"/>
  <c r="I13" i="1"/>
  <c r="CG121" i="9"/>
  <c r="D104" i="1"/>
  <c r="D104" i="5" s="1"/>
  <c r="G104" i="1"/>
  <c r="G104" i="5" s="1"/>
  <c r="J17" i="1"/>
  <c r="CP53" i="9"/>
  <c r="G42" i="2"/>
  <c r="J18" i="2"/>
  <c r="C9" i="7" s="1"/>
  <c r="E47" i="10"/>
  <c r="D9" i="7"/>
  <c r="F42" i="2"/>
  <c r="F47" i="10"/>
  <c r="E25" i="8"/>
  <c r="R53" i="5"/>
  <c r="R55" i="5" s="1"/>
  <c r="K121" i="4"/>
  <c r="R118" i="4"/>
  <c r="R121" i="4" s="1"/>
  <c r="R80" i="5"/>
  <c r="R118" i="5" s="1"/>
  <c r="Q16" i="10" s="1"/>
  <c r="E121" i="4"/>
  <c r="CP79" i="9"/>
  <c r="CP80" i="9" s="1"/>
  <c r="CP118" i="9" s="1"/>
  <c r="N53" i="5"/>
  <c r="M39" i="10" s="1"/>
  <c r="M41" i="10" s="1"/>
  <c r="M121" i="4"/>
  <c r="N121" i="4"/>
  <c r="L53" i="5"/>
  <c r="K39" i="10" s="1"/>
  <c r="K41" i="10" s="1"/>
  <c r="D121" i="4"/>
  <c r="D124" i="4" s="1"/>
  <c r="D53" i="5"/>
  <c r="D55" i="5" s="1"/>
  <c r="K53" i="5"/>
  <c r="J39" i="10" s="1"/>
  <c r="J41" i="10" s="1"/>
  <c r="G53" i="5"/>
  <c r="F39" i="10" s="1"/>
  <c r="F41" i="10" s="1"/>
  <c r="I121" i="4"/>
  <c r="F53" i="5"/>
  <c r="E7" i="10" s="1"/>
  <c r="E11" i="10" s="1"/>
  <c r="E53" i="5"/>
  <c r="D39" i="10" s="1"/>
  <c r="D41" i="10" s="1"/>
  <c r="M53" i="5"/>
  <c r="L7" i="10" s="1"/>
  <c r="L11" i="10" s="1"/>
  <c r="H53" i="5"/>
  <c r="G7" i="10" s="1"/>
  <c r="G11" i="10" s="1"/>
  <c r="K79" i="5"/>
  <c r="L121" i="4"/>
  <c r="D3" i="4"/>
  <c r="E3" i="4" s="1"/>
  <c r="F3" i="4" s="1"/>
  <c r="G3" i="4" s="1"/>
  <c r="H3" i="4" s="1"/>
  <c r="I3" i="4" s="1"/>
  <c r="J3" i="4" s="1"/>
  <c r="K3" i="4" s="1"/>
  <c r="L3" i="4" s="1"/>
  <c r="M3" i="4" s="1"/>
  <c r="N3" i="4" s="1"/>
  <c r="O3" i="4" s="1"/>
  <c r="P3" i="4" s="1"/>
  <c r="Q3" i="4" s="1"/>
  <c r="R3" i="4" s="1"/>
  <c r="N80" i="5"/>
  <c r="N118" i="5" s="1"/>
  <c r="N118" i="1"/>
  <c r="CC80" i="9"/>
  <c r="CC118" i="9" s="1"/>
  <c r="CC121" i="9" s="1"/>
  <c r="I79" i="1"/>
  <c r="BC80" i="9"/>
  <c r="BC118" i="9" s="1"/>
  <c r="BC121" i="9" s="1"/>
  <c r="G79" i="1"/>
  <c r="G80" i="1" s="1"/>
  <c r="G118" i="1" s="1"/>
  <c r="P80" i="9"/>
  <c r="P118" i="9" s="1"/>
  <c r="P121" i="9" s="1"/>
  <c r="D79" i="1"/>
  <c r="BP80" i="9"/>
  <c r="BP118" i="9" s="1"/>
  <c r="BP121" i="9" s="1"/>
  <c r="H79" i="1"/>
  <c r="H80" i="1" s="1"/>
  <c r="H118" i="1" s="1"/>
  <c r="H121" i="1" s="1"/>
  <c r="AC80" i="9"/>
  <c r="AC118" i="9" s="1"/>
  <c r="AC121" i="9" s="1"/>
  <c r="E79" i="1"/>
  <c r="AP80" i="9"/>
  <c r="AP118" i="9" s="1"/>
  <c r="AP121" i="9" s="1"/>
  <c r="F79" i="1"/>
  <c r="AQ2" i="9"/>
  <c r="AP3" i="9"/>
  <c r="F3" i="1" s="1"/>
  <c r="AE2" i="9"/>
  <c r="AF2" i="9" s="1"/>
  <c r="AG2" i="9" s="1"/>
  <c r="AH2" i="9" s="1"/>
  <c r="AI2" i="9" s="1"/>
  <c r="AJ2" i="9" s="1"/>
  <c r="AK2" i="9" s="1"/>
  <c r="AL2" i="9" s="1"/>
  <c r="AM2" i="9" s="1"/>
  <c r="AN2" i="9" s="1"/>
  <c r="AO2" i="9" s="1"/>
  <c r="M79" i="5"/>
  <c r="N79" i="5"/>
  <c r="L79" i="5"/>
  <c r="L80" i="5"/>
  <c r="L118" i="5" s="1"/>
  <c r="J92" i="5"/>
  <c r="G80" i="4"/>
  <c r="D13" i="8"/>
  <c r="D20" i="8" s="1"/>
  <c r="G92" i="5"/>
  <c r="H80" i="4"/>
  <c r="G13" i="8"/>
  <c r="G20" i="8" s="1"/>
  <c r="R118" i="1"/>
  <c r="M118" i="1"/>
  <c r="M80" i="5"/>
  <c r="M118" i="5" s="1"/>
  <c r="L16" i="10" s="1"/>
  <c r="K39" i="2"/>
  <c r="L121" i="1"/>
  <c r="K26" i="8"/>
  <c r="K33" i="8" s="1"/>
  <c r="K36" i="8" s="1"/>
  <c r="K118" i="1"/>
  <c r="K80" i="5"/>
  <c r="K118" i="5" s="1"/>
  <c r="J53" i="1" l="1"/>
  <c r="I13" i="8" s="1"/>
  <c r="I20" i="8" s="1"/>
  <c r="J17" i="5"/>
  <c r="J53" i="5" s="1"/>
  <c r="I7" i="10" s="1"/>
  <c r="I11" i="10" s="1"/>
  <c r="J42" i="2"/>
  <c r="I53" i="1"/>
  <c r="H13" i="8" s="1"/>
  <c r="H20" i="8" s="1"/>
  <c r="I13" i="5"/>
  <c r="I53" i="5" s="1"/>
  <c r="I55" i="5" s="1"/>
  <c r="CP121" i="9"/>
  <c r="K42" i="2"/>
  <c r="Q39" i="10"/>
  <c r="Q41" i="10" s="1"/>
  <c r="L120" i="5"/>
  <c r="K16" i="10"/>
  <c r="K22" i="10" s="1"/>
  <c r="M46" i="10"/>
  <c r="M50" i="10" s="1"/>
  <c r="M16" i="10"/>
  <c r="M22" i="10" s="1"/>
  <c r="J46" i="10"/>
  <c r="J50" i="10" s="1"/>
  <c r="J53" i="10" s="1"/>
  <c r="J16" i="10"/>
  <c r="J22" i="10" s="1"/>
  <c r="Q7" i="10"/>
  <c r="R121" i="5"/>
  <c r="Q11" i="15" s="1"/>
  <c r="E124" i="4"/>
  <c r="F124" i="4" s="1"/>
  <c r="Q26" i="8"/>
  <c r="Q33" i="8" s="1"/>
  <c r="Q36" i="8" s="1"/>
  <c r="R120" i="5"/>
  <c r="C39" i="10"/>
  <c r="C41" i="10" s="1"/>
  <c r="J79" i="1"/>
  <c r="J80" i="1" s="1"/>
  <c r="J118" i="1" s="1"/>
  <c r="M53" i="10"/>
  <c r="N55" i="5"/>
  <c r="M7" i="10"/>
  <c r="M11" i="10" s="1"/>
  <c r="F7" i="10"/>
  <c r="F11" i="10" s="1"/>
  <c r="C7" i="10"/>
  <c r="C11" i="10" s="1"/>
  <c r="G55" i="5"/>
  <c r="D7" i="10"/>
  <c r="D11" i="10" s="1"/>
  <c r="L39" i="10"/>
  <c r="L41" i="10" s="1"/>
  <c r="E55" i="5"/>
  <c r="N121" i="5"/>
  <c r="L55" i="5"/>
  <c r="K7" i="10"/>
  <c r="K11" i="10" s="1"/>
  <c r="K55" i="5"/>
  <c r="J7" i="10"/>
  <c r="J11" i="10" s="1"/>
  <c r="G39" i="10"/>
  <c r="G41" i="10" s="1"/>
  <c r="E39" i="10"/>
  <c r="E41" i="10" s="1"/>
  <c r="H39" i="10"/>
  <c r="H41" i="10" s="1"/>
  <c r="F55" i="5"/>
  <c r="M55" i="5"/>
  <c r="H55" i="5"/>
  <c r="J55" i="5"/>
  <c r="H7" i="10"/>
  <c r="H11" i="10" s="1"/>
  <c r="N120" i="5"/>
  <c r="M26" i="8"/>
  <c r="M33" i="8" s="1"/>
  <c r="M36" i="8" s="1"/>
  <c r="N121" i="1"/>
  <c r="H79" i="5"/>
  <c r="E79" i="5"/>
  <c r="E80" i="1"/>
  <c r="F80" i="1"/>
  <c r="F79" i="5"/>
  <c r="D80" i="1"/>
  <c r="D79" i="5"/>
  <c r="I80" i="1"/>
  <c r="I79" i="5"/>
  <c r="G79" i="5"/>
  <c r="BD2" i="9"/>
  <c r="AR2" i="9"/>
  <c r="AS2" i="9" s="1"/>
  <c r="AT2" i="9" s="1"/>
  <c r="AU2" i="9" s="1"/>
  <c r="AV2" i="9" s="1"/>
  <c r="AW2" i="9" s="1"/>
  <c r="AX2" i="9" s="1"/>
  <c r="AY2" i="9" s="1"/>
  <c r="AZ2" i="9" s="1"/>
  <c r="BA2" i="9" s="1"/>
  <c r="BB2" i="9" s="1"/>
  <c r="BC3" i="9"/>
  <c r="G3" i="1" s="1"/>
  <c r="K46" i="10"/>
  <c r="K50" i="10" s="1"/>
  <c r="K53" i="10" s="1"/>
  <c r="L121" i="5"/>
  <c r="L123" i="5" s="1"/>
  <c r="F26" i="8"/>
  <c r="F33" i="8" s="1"/>
  <c r="F36" i="8" s="1"/>
  <c r="G121" i="1"/>
  <c r="H118" i="4"/>
  <c r="H121" i="4" s="1"/>
  <c r="H80" i="5"/>
  <c r="H118" i="5" s="1"/>
  <c r="G16" i="10" s="1"/>
  <c r="G22" i="10" s="1"/>
  <c r="G25" i="10" s="1"/>
  <c r="G118" i="4"/>
  <c r="G121" i="4" s="1"/>
  <c r="G80" i="5"/>
  <c r="G118" i="5" s="1"/>
  <c r="F16" i="10" s="1"/>
  <c r="F22" i="10" s="1"/>
  <c r="G26" i="8"/>
  <c r="G33" i="8" s="1"/>
  <c r="G36" i="8" s="1"/>
  <c r="L46" i="10"/>
  <c r="L50" i="10" s="1"/>
  <c r="M120" i="5"/>
  <c r="M121" i="5"/>
  <c r="L22" i="10"/>
  <c r="L25" i="10" s="1"/>
  <c r="L26" i="8"/>
  <c r="L33" i="8" s="1"/>
  <c r="L36" i="8" s="1"/>
  <c r="M121" i="1"/>
  <c r="Q46" i="10"/>
  <c r="Q22" i="10"/>
  <c r="R121" i="1"/>
  <c r="K120" i="5"/>
  <c r="K121" i="5"/>
  <c r="K121" i="1"/>
  <c r="J26" i="8"/>
  <c r="J33" i="8" s="1"/>
  <c r="J36" i="8" s="1"/>
  <c r="K25" i="10" l="1"/>
  <c r="D11" i="7"/>
  <c r="I39" i="10"/>
  <c r="I41" i="10" s="1"/>
  <c r="M25" i="10"/>
  <c r="R123" i="5"/>
  <c r="G124" i="4"/>
  <c r="H124" i="4" s="1"/>
  <c r="I124" i="4" s="1"/>
  <c r="J124" i="4" s="1"/>
  <c r="K124" i="4" s="1"/>
  <c r="L124" i="4" s="1"/>
  <c r="M124" i="4" s="1"/>
  <c r="N124" i="4" s="1"/>
  <c r="O124" i="4" s="1"/>
  <c r="P124" i="4" s="1"/>
  <c r="Q124" i="4" s="1"/>
  <c r="R124" i="4" s="1"/>
  <c r="N123" i="5"/>
  <c r="J121" i="1"/>
  <c r="J80" i="5"/>
  <c r="J118" i="5" s="1"/>
  <c r="I26" i="8"/>
  <c r="I33" i="8" s="1"/>
  <c r="I36" i="8" s="1"/>
  <c r="J79" i="5"/>
  <c r="F25" i="10"/>
  <c r="J25" i="10"/>
  <c r="L53" i="10"/>
  <c r="M123" i="5"/>
  <c r="I80" i="5"/>
  <c r="I118" i="5" s="1"/>
  <c r="H16" i="10" s="1"/>
  <c r="I118" i="1"/>
  <c r="F80" i="5"/>
  <c r="F118" i="5" s="1"/>
  <c r="E16" i="10" s="1"/>
  <c r="F118" i="1"/>
  <c r="E118" i="1"/>
  <c r="E80" i="5"/>
  <c r="E118" i="5" s="1"/>
  <c r="D80" i="5"/>
  <c r="D118" i="5" s="1"/>
  <c r="C16" i="10" s="1"/>
  <c r="D118" i="1"/>
  <c r="BP3" i="9"/>
  <c r="H3" i="1" s="1"/>
  <c r="BQ2" i="9"/>
  <c r="BE2" i="9"/>
  <c r="BF2" i="9" s="1"/>
  <c r="BG2" i="9" s="1"/>
  <c r="BH2" i="9" s="1"/>
  <c r="BI2" i="9" s="1"/>
  <c r="BJ2" i="9" s="1"/>
  <c r="BK2" i="9" s="1"/>
  <c r="BL2" i="9" s="1"/>
  <c r="BM2" i="9" s="1"/>
  <c r="BN2" i="9" s="1"/>
  <c r="BO2" i="9" s="1"/>
  <c r="G46" i="10"/>
  <c r="G50" i="10" s="1"/>
  <c r="G53" i="10" s="1"/>
  <c r="H120" i="5"/>
  <c r="H121" i="5"/>
  <c r="H123" i="5" s="1"/>
  <c r="F46" i="10"/>
  <c r="F50" i="10" s="1"/>
  <c r="F53" i="10" s="1"/>
  <c r="G120" i="5"/>
  <c r="G121" i="5"/>
  <c r="G123" i="5" s="1"/>
  <c r="K123" i="5"/>
  <c r="D16" i="10" l="1"/>
  <c r="D12" i="7"/>
  <c r="C8" i="15" s="1"/>
  <c r="J121" i="5"/>
  <c r="I16" i="10"/>
  <c r="I22" i="10" s="1"/>
  <c r="I25" i="10" s="1"/>
  <c r="Q13" i="15"/>
  <c r="Q14" i="15" s="1"/>
  <c r="Q8" i="10" s="1"/>
  <c r="I46" i="10"/>
  <c r="I50" i="10" s="1"/>
  <c r="I53" i="10" s="1"/>
  <c r="J123" i="5"/>
  <c r="J120" i="5"/>
  <c r="D121" i="5"/>
  <c r="D120" i="5"/>
  <c r="C46" i="10"/>
  <c r="C50" i="10" s="1"/>
  <c r="C53" i="10" s="1"/>
  <c r="E46" i="10"/>
  <c r="E50" i="10" s="1"/>
  <c r="E53" i="10" s="1"/>
  <c r="F120" i="5"/>
  <c r="F121" i="5"/>
  <c r="E121" i="5"/>
  <c r="D46" i="10"/>
  <c r="D50" i="10" s="1"/>
  <c r="D53" i="10" s="1"/>
  <c r="E120" i="5"/>
  <c r="H26" i="8"/>
  <c r="H33" i="8" s="1"/>
  <c r="H36" i="8" s="1"/>
  <c r="I121" i="1"/>
  <c r="H22" i="10"/>
  <c r="H25" i="10" s="1"/>
  <c r="F121" i="1"/>
  <c r="E22" i="10"/>
  <c r="E25" i="10" s="1"/>
  <c r="E26" i="8"/>
  <c r="E33" i="8" s="1"/>
  <c r="E36" i="8" s="1"/>
  <c r="C26" i="8"/>
  <c r="C33" i="8" s="1"/>
  <c r="C36" i="8" s="1"/>
  <c r="C38" i="8" s="1"/>
  <c r="C22" i="10"/>
  <c r="C25" i="10" s="1"/>
  <c r="D121" i="1"/>
  <c r="D124" i="1" s="1"/>
  <c r="E121" i="1"/>
  <c r="D26" i="8"/>
  <c r="D33" i="8" s="1"/>
  <c r="D36" i="8" s="1"/>
  <c r="D22" i="10"/>
  <c r="D25" i="10" s="1"/>
  <c r="H46" i="10"/>
  <c r="H50" i="10" s="1"/>
  <c r="H53" i="10" s="1"/>
  <c r="I121" i="5"/>
  <c r="I120" i="5"/>
  <c r="CC3" i="9"/>
  <c r="I3" i="1" s="1"/>
  <c r="BR2" i="9"/>
  <c r="BS2" i="9" s="1"/>
  <c r="BT2" i="9" s="1"/>
  <c r="BU2" i="9" s="1"/>
  <c r="BV2" i="9" s="1"/>
  <c r="BW2" i="9" s="1"/>
  <c r="BX2" i="9" s="1"/>
  <c r="BY2" i="9" s="1"/>
  <c r="BZ2" i="9" s="1"/>
  <c r="CA2" i="9" s="1"/>
  <c r="CB2" i="9" s="1"/>
  <c r="CD2" i="9"/>
  <c r="C17" i="15" l="1"/>
  <c r="D10" i="7" s="1"/>
  <c r="C10" i="7"/>
  <c r="D38" i="8"/>
  <c r="E38" i="8" s="1"/>
  <c r="F38" i="8" s="1"/>
  <c r="G38" i="8" s="1"/>
  <c r="H38" i="8" s="1"/>
  <c r="I38" i="8" s="1"/>
  <c r="J38" i="8" s="1"/>
  <c r="K38" i="8" s="1"/>
  <c r="L38" i="8" s="1"/>
  <c r="M38" i="8" s="1"/>
  <c r="N38" i="8" s="1"/>
  <c r="O38" i="8" s="1"/>
  <c r="P38" i="8" s="1"/>
  <c r="Q38" i="8" s="1"/>
  <c r="F13" i="7"/>
  <c r="I123" i="5"/>
  <c r="E123" i="5"/>
  <c r="E124" i="1"/>
  <c r="F124" i="1" s="1"/>
  <c r="G124" i="1" s="1"/>
  <c r="H124" i="1" s="1"/>
  <c r="I124" i="1" s="1"/>
  <c r="J124" i="1" s="1"/>
  <c r="K124" i="1" s="1"/>
  <c r="L124" i="1" s="1"/>
  <c r="M124" i="1" s="1"/>
  <c r="N124" i="1" s="1"/>
  <c r="O124" i="1" s="1"/>
  <c r="P124" i="1" s="1"/>
  <c r="Q124" i="1" s="1"/>
  <c r="R124" i="1" s="1"/>
  <c r="F123" i="5"/>
  <c r="D124" i="5"/>
  <c r="D123" i="5"/>
  <c r="CE2" i="9"/>
  <c r="CF2" i="9" s="1"/>
  <c r="CG2" i="9" s="1"/>
  <c r="CH2" i="9" s="1"/>
  <c r="CI2" i="9" s="1"/>
  <c r="CJ2" i="9" s="1"/>
  <c r="CK2" i="9" s="1"/>
  <c r="CL2" i="9" s="1"/>
  <c r="CM2" i="9" s="1"/>
  <c r="CN2" i="9" s="1"/>
  <c r="CO2" i="9" s="1"/>
  <c r="CP3" i="9"/>
  <c r="J3" i="1" s="1"/>
  <c r="K3" i="1" s="1"/>
  <c r="L3" i="1" s="1"/>
  <c r="M3" i="1" s="1"/>
  <c r="N3" i="1" s="1"/>
  <c r="O3" i="1" s="1"/>
  <c r="P3" i="1" s="1"/>
  <c r="Q3" i="1" s="1"/>
  <c r="R3" i="1" s="1"/>
  <c r="E124" i="5" l="1"/>
  <c r="S3" i="1" l="1"/>
  <c r="F124" i="5"/>
  <c r="G124" i="5" l="1"/>
  <c r="H124" i="5" l="1"/>
  <c r="I124" i="5" l="1"/>
  <c r="J124" i="5" l="1"/>
  <c r="K124" i="5" l="1"/>
  <c r="L124" i="5" l="1"/>
  <c r="M124" i="5" l="1"/>
  <c r="N124" i="5" l="1"/>
  <c r="O124" i="5" s="1"/>
  <c r="P124" i="5" s="1"/>
  <c r="Q124" i="5" s="1"/>
  <c r="R124" i="5" s="1"/>
  <c r="C9" i="15" l="1"/>
  <c r="G10" i="7" s="1"/>
  <c r="Q11" i="10" l="1"/>
  <c r="Q25" i="10" s="1"/>
  <c r="C29" i="10" s="1"/>
  <c r="Q48" i="10"/>
  <c r="Q50" i="10" s="1"/>
  <c r="Q53" i="10" s="1"/>
  <c r="C58" i="10" s="1"/>
  <c r="F12" i="7"/>
  <c r="D13" i="7"/>
  <c r="D14" i="7" s="1"/>
  <c r="D15" i="7" s="1"/>
  <c r="C17" i="7" s="1"/>
  <c r="C19" i="7" s="1"/>
  <c r="C57" i="10" l="1"/>
  <c r="C30" i="10"/>
</calcChain>
</file>

<file path=xl/comments1.xml><?xml version="1.0" encoding="utf-8"?>
<comments xmlns="http://schemas.openxmlformats.org/spreadsheetml/2006/main">
  <authors>
    <author>Siiri</author>
  </authors>
  <commentList>
    <comment ref="B10" authorId="0" shapeId="0">
      <text>
        <r>
          <rPr>
            <sz val="9"/>
            <color indexed="81"/>
            <rFont val="Tahoma"/>
            <family val="2"/>
            <charset val="186"/>
          </rPr>
          <t>Aasta, millal tekkisid/tekivad esimesed projektikulud</t>
        </r>
      </text>
    </comment>
  </commentList>
</comments>
</file>

<file path=xl/comments2.xml><?xml version="1.0" encoding="utf-8"?>
<comments xmlns="http://schemas.openxmlformats.org/spreadsheetml/2006/main">
  <authors>
    <author>Siiri Einaste</author>
  </authors>
  <commentList>
    <comment ref="D2" authorId="0" shapeId="0">
      <text>
        <r>
          <rPr>
            <sz val="9"/>
            <color indexed="81"/>
            <rFont val="Tahoma"/>
            <family val="2"/>
            <charset val="186"/>
          </rPr>
          <t>Projektiperioodi algusaasta (kandub siia esilehelt).
Siit kandub see aastanumber edasi tulude ja kulude prognooside tabelitesse.
(Kõik tabelid peavad algama sama aastaga, et diskonteeritud tulemused tuleksid õiged)</t>
        </r>
      </text>
    </comment>
    <comment ref="L2" authorId="0" shapeId="0">
      <text>
        <r>
          <rPr>
            <sz val="9"/>
            <color indexed="81"/>
            <rFont val="Tahoma"/>
            <family val="2"/>
            <charset val="186"/>
          </rPr>
          <t>Mitme aasta jooksul amortiseeritakse</t>
        </r>
      </text>
    </comment>
  </commentList>
</comments>
</file>

<file path=xl/comments3.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58" authorId="0" shapeId="0">
      <text>
        <r>
          <rPr>
            <sz val="9"/>
            <color indexed="81"/>
            <rFont val="Tahoma"/>
            <family val="2"/>
            <charset val="186"/>
          </rPr>
          <t>Lisada ametikohtade nimetused</t>
        </r>
      </text>
    </comment>
    <comment ref="B77" authorId="0" shapeId="0">
      <text>
        <r>
          <rPr>
            <sz val="9"/>
            <color indexed="81"/>
            <rFont val="Tahoma"/>
            <family val="2"/>
            <charset val="186"/>
          </rPr>
          <t>Vajadusel lisage töötajate jaoks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4.xml><?xml version="1.0" encoding="utf-8"?>
<comments xmlns="http://schemas.openxmlformats.org/spreadsheetml/2006/main">
  <authors>
    <author>Siiri</author>
    <author>Siiri Einaste</author>
  </authors>
  <commentList>
    <comment ref="R3" authorId="0" shapeId="0">
      <text>
        <r>
          <rPr>
            <sz val="9"/>
            <color indexed="81"/>
            <rFont val="Tahoma"/>
            <family val="2"/>
            <charset val="186"/>
          </rPr>
          <t>Prognoosiperioodi viimane aasta peab kattuma esilehel näidatud arvestusperioodi lõpuaastaga</t>
        </r>
      </text>
    </comment>
    <comment ref="B7" authorId="1" shapeId="0">
      <text>
        <r>
          <rPr>
            <u/>
            <sz val="9"/>
            <color indexed="12"/>
            <rFont val="Tahoma"/>
            <family val="2"/>
            <charset val="186"/>
          </rPr>
          <t xml:space="preserve">KOGUS (ühikute arv) - näiteks: </t>
        </r>
        <r>
          <rPr>
            <sz val="9"/>
            <color indexed="81"/>
            <rFont val="Tahoma"/>
            <family val="2"/>
            <charset val="186"/>
          </rPr>
          <t xml:space="preserve">
külastajate arv,
perede arv;
giiditeenuse puhul - tundide arv või klientide arv;
ruumide rent - päevade arv või tundide arv jne
</t>
        </r>
      </text>
    </comment>
    <comment ref="A43" authorId="1" shapeId="0">
      <text>
        <r>
          <rPr>
            <sz val="9"/>
            <color indexed="81"/>
            <rFont val="Tahoma"/>
            <family val="2"/>
            <charset val="186"/>
          </rPr>
          <t>Vajadusel lisage ridu</t>
        </r>
      </text>
    </comment>
    <comment ref="A51" authorId="1" shapeId="0">
      <text>
        <r>
          <rPr>
            <sz val="9"/>
            <color indexed="81"/>
            <rFont val="Tahoma"/>
            <family val="2"/>
            <charset val="186"/>
          </rPr>
          <t>Vajadusel lisage ridu</t>
        </r>
      </text>
    </comment>
    <comment ref="B58" authorId="1" shapeId="0">
      <text>
        <r>
          <rPr>
            <sz val="9"/>
            <color indexed="81"/>
            <rFont val="Tahoma"/>
            <family val="2"/>
            <charset val="186"/>
          </rPr>
          <t>Lisada ametikohtade nimetused</t>
        </r>
      </text>
    </comment>
    <comment ref="B77" authorId="1" shapeId="0">
      <text>
        <r>
          <rPr>
            <sz val="9"/>
            <color indexed="81"/>
            <rFont val="Tahoma"/>
            <family val="2"/>
            <charset val="186"/>
          </rPr>
          <t>Vajadusel lisage töötajate jaoks ridu</t>
        </r>
      </text>
    </comment>
    <comment ref="B91" authorId="1" shapeId="0">
      <text>
        <r>
          <rPr>
            <sz val="9"/>
            <color indexed="81"/>
            <rFont val="Tahoma"/>
            <family val="2"/>
            <charset val="186"/>
          </rPr>
          <t>Vajadusel lisage ridu</t>
        </r>
      </text>
    </comment>
    <comment ref="B103" authorId="1" shapeId="0">
      <text>
        <r>
          <rPr>
            <sz val="9"/>
            <color indexed="81"/>
            <rFont val="Tahoma"/>
            <family val="2"/>
            <charset val="186"/>
          </rPr>
          <t>Vajadusel lisage ridu</t>
        </r>
      </text>
    </comment>
    <comment ref="A115" authorId="1" shapeId="0">
      <text>
        <r>
          <rPr>
            <sz val="9"/>
            <color indexed="81"/>
            <rFont val="Tahoma"/>
            <family val="2"/>
            <charset val="186"/>
          </rPr>
          <t>Vajadusel lisage ridu</t>
        </r>
      </text>
    </comment>
  </commentList>
</comments>
</file>

<file path=xl/comments5.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6.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7.xml><?xml version="1.0" encoding="utf-8"?>
<comments xmlns="http://schemas.openxmlformats.org/spreadsheetml/2006/main">
  <authors>
    <author>Siiri Einaste</author>
    <author>Siiri</author>
  </authors>
  <commentList>
    <comment ref="B9" authorId="0" shapeId="0">
      <text>
        <r>
          <rPr>
            <sz val="9"/>
            <color indexed="81"/>
            <rFont val="Tahoma"/>
            <family val="2"/>
            <charset val="186"/>
          </rPr>
          <t>Projekti kogukulud tabelist 1.a</t>
        </r>
      </text>
    </comment>
    <comment ref="B10" authorId="1" shapeId="0">
      <text>
        <r>
          <rPr>
            <sz val="9"/>
            <color indexed="81"/>
            <rFont val="Tahoma"/>
            <family val="2"/>
            <charset val="186"/>
          </rPr>
          <t>Tabelist 8</t>
        </r>
      </text>
    </comment>
    <comment ref="B16" authorId="0" shapeId="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authors>
    <author>Siiri Einaste</author>
  </authors>
  <commentList>
    <comment ref="A8" authorId="0" shapeId="0">
      <text>
        <r>
          <rPr>
            <sz val="9"/>
            <color indexed="81"/>
            <rFont val="Tahoma"/>
            <family val="2"/>
            <charset val="186"/>
          </rPr>
          <t>Kajastage kõik toetused/rahastajad eraldi ridadel</t>
        </r>
      </text>
    </comment>
    <comment ref="A13" authorId="0" shapeId="0">
      <text>
        <r>
          <rPr>
            <sz val="9"/>
            <color indexed="81"/>
            <rFont val="Tahoma"/>
            <family val="2"/>
            <charset val="186"/>
          </rPr>
          <t>Tulude ja kulude prognoosist</t>
        </r>
      </text>
    </comment>
    <comment ref="A25" authorId="0" shapeId="0">
      <text>
        <r>
          <rPr>
            <sz val="9"/>
            <color indexed="81"/>
            <rFont val="Tahoma"/>
            <family val="2"/>
            <charset val="186"/>
          </rPr>
          <t>Tabelist 1.a</t>
        </r>
      </text>
    </comment>
    <comment ref="A26" authorId="0" shapeId="0">
      <text>
        <r>
          <rPr>
            <sz val="9"/>
            <color indexed="81"/>
            <rFont val="Tahoma"/>
            <family val="2"/>
            <charset val="186"/>
          </rPr>
          <t>Tulude ja kulude prognoosist (tabel 2.b)</t>
        </r>
      </text>
    </comment>
  </commentList>
</comments>
</file>

<file path=xl/comments9.xml><?xml version="1.0" encoding="utf-8"?>
<comments xmlns="http://schemas.openxmlformats.org/spreadsheetml/2006/main">
  <authors>
    <author>Siiri</author>
    <author>Siiri Einaste</author>
  </authors>
  <commentList>
    <comment ref="A7" authorId="0" shapeId="0">
      <text>
        <r>
          <rPr>
            <sz val="9"/>
            <color indexed="81"/>
            <rFont val="Tahoma"/>
            <family val="2"/>
            <charset val="186"/>
          </rPr>
          <t>Tabelist 4</t>
        </r>
      </text>
    </comment>
    <comment ref="A8" authorId="0" shapeId="0">
      <text>
        <r>
          <rPr>
            <sz val="9"/>
            <color indexed="81"/>
            <rFont val="Tahoma"/>
            <family val="2"/>
            <charset val="186"/>
          </rPr>
          <t>Tabelist 8</t>
        </r>
      </text>
    </comment>
    <comment ref="A16" authorId="1" shapeId="0">
      <text>
        <r>
          <rPr>
            <sz val="9"/>
            <color indexed="81"/>
            <rFont val="Tahoma"/>
            <family val="2"/>
            <charset val="186"/>
          </rPr>
          <t>Tabelist 4</t>
        </r>
      </text>
    </comment>
    <comment ref="A17" authorId="0" shapeId="0">
      <text>
        <r>
          <rPr>
            <sz val="9"/>
            <color indexed="81"/>
            <rFont val="Tahoma"/>
            <family val="2"/>
            <charset val="186"/>
          </rPr>
          <t>Tabelist 6</t>
        </r>
      </text>
    </comment>
    <comment ref="A18" authorId="0" shapeId="0">
      <text>
        <r>
          <rPr>
            <sz val="9"/>
            <color indexed="81"/>
            <rFont val="Tahoma"/>
            <family val="2"/>
            <charset val="186"/>
          </rPr>
          <t>Tabelist 6</t>
        </r>
      </text>
    </comment>
    <comment ref="A19" authorId="0" shapeId="0">
      <text>
        <r>
          <rPr>
            <sz val="9"/>
            <color indexed="81"/>
            <rFont val="Tahoma"/>
            <family val="2"/>
            <charset val="186"/>
          </rPr>
          <t>Tabelist 6</t>
        </r>
      </text>
    </comment>
    <comment ref="A20" authorId="0" shapeId="0">
      <text>
        <r>
          <rPr>
            <sz val="9"/>
            <color indexed="81"/>
            <rFont val="Tahoma"/>
            <family val="2"/>
            <charset val="186"/>
          </rPr>
          <t>Tabelist 6</t>
        </r>
      </text>
    </comment>
    <comment ref="C29" authorId="0" shapeId="0">
      <text>
        <r>
          <rPr>
            <sz val="9"/>
            <color indexed="81"/>
            <rFont val="Tahoma"/>
            <family val="2"/>
            <charset val="186"/>
          </rPr>
          <t>Sageli väga madal või isegi negatiivne</t>
        </r>
      </text>
    </comment>
    <comment ref="I30" authorId="0" shapeId="0">
      <text>
        <r>
          <rPr>
            <sz val="9"/>
            <color indexed="81"/>
            <rFont val="Tahoma"/>
            <family val="2"/>
            <charset val="186"/>
          </rPr>
          <t>Guess, mis on arvatavasti lähim IRR väärtusele. Guess väärtus peab olema vähemalt -9%, et IRR kuvaks väärtuse.</t>
        </r>
      </text>
    </comment>
    <comment ref="A39" authorId="0" shapeId="0">
      <text>
        <r>
          <rPr>
            <sz val="9"/>
            <color indexed="81"/>
            <rFont val="Tahoma"/>
            <family val="2"/>
            <charset val="186"/>
          </rPr>
          <t>Tabelist 4</t>
        </r>
      </text>
    </comment>
    <comment ref="A46" authorId="1" shapeId="0">
      <text>
        <r>
          <rPr>
            <sz val="9"/>
            <color indexed="81"/>
            <rFont val="Tahoma"/>
            <family val="2"/>
            <charset val="186"/>
          </rPr>
          <t>Tabelist 4</t>
        </r>
      </text>
    </comment>
    <comment ref="A47" authorId="0" shapeId="0">
      <text>
        <r>
          <rPr>
            <sz val="9"/>
            <color indexed="81"/>
            <rFont val="Tahoma"/>
            <family val="2"/>
            <charset val="186"/>
          </rPr>
          <t>Tabelist 1.a</t>
        </r>
      </text>
    </comment>
    <comment ref="A48" authorId="0" shapeId="0">
      <text>
        <r>
          <rPr>
            <sz val="9"/>
            <color indexed="81"/>
            <rFont val="Tahoma"/>
            <family val="2"/>
            <charset val="186"/>
          </rPr>
          <t>Tabelist 8</t>
        </r>
      </text>
    </comment>
    <comment ref="C57" authorId="0" shapeId="0">
      <text>
        <r>
          <rPr>
            <sz val="9"/>
            <color indexed="81"/>
            <rFont val="Tahoma"/>
            <family val="2"/>
            <charset val="186"/>
          </rPr>
          <t>Peab olema negatiivne</t>
        </r>
      </text>
    </comment>
  </commentList>
</comments>
</file>

<file path=xl/comments10.xml><?xml version="1.0" encoding="utf-8"?>
<comments xmlns="http://schemas.openxmlformats.org/spreadsheetml/2006/main">
  <authors>
    <author>Siiri</author>
  </authors>
  <commentList>
    <comment ref="A8" authorId="0" shapeId="0">
      <text>
        <r>
          <rPr>
            <sz val="9"/>
            <color indexed="81"/>
            <rFont val="Tahoma"/>
            <family val="2"/>
            <charset val="186"/>
          </rPr>
          <t>Tabelist 5</t>
        </r>
      </text>
    </comment>
    <comment ref="A12" authorId="0" shapeId="0">
      <text>
        <r>
          <rPr>
            <sz val="9"/>
            <color indexed="81"/>
            <rFont val="Tahoma"/>
            <family val="2"/>
            <charset val="186"/>
          </rPr>
          <t>Kirjutage arvestusperioodi viimase aasta tulude ja kulude vahe number 
arvestusperioodi ületavatele kasuliku eluea aastatele</t>
        </r>
      </text>
    </comment>
    <comment ref="R12" authorId="0" shapeId="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text>
        <r>
          <rPr>
            <sz val="9"/>
            <color indexed="81"/>
            <rFont val="Tahoma"/>
            <family val="2"/>
            <charset val="186"/>
          </rPr>
          <t>Arvesse saab võtta ainult positiivset jääkväärtust</t>
        </r>
      </text>
    </comment>
  </commentList>
</comments>
</file>

<file path=xl/sharedStrings.xml><?xml version="1.0" encoding="utf-8"?>
<sst xmlns="http://schemas.openxmlformats.org/spreadsheetml/2006/main" count="924" uniqueCount="295">
  <si>
    <t>Hind</t>
  </si>
  <si>
    <t>Müügitulu</t>
  </si>
  <si>
    <t>Ühik</t>
  </si>
  <si>
    <t>Eur</t>
  </si>
  <si>
    <t>Jaan</t>
  </si>
  <si>
    <t>Veebr</t>
  </si>
  <si>
    <t>Märts</t>
  </si>
  <si>
    <t>Apr</t>
  </si>
  <si>
    <t>Mai</t>
  </si>
  <si>
    <t>Juuni</t>
  </si>
  <si>
    <t>Juuli</t>
  </si>
  <si>
    <t>Aug</t>
  </si>
  <si>
    <t>Sept</t>
  </si>
  <si>
    <t>Okt</t>
  </si>
  <si>
    <t>Nov</t>
  </si>
  <si>
    <t>Dets</t>
  </si>
  <si>
    <t>in</t>
  </si>
  <si>
    <t>TULUD KOKKU</t>
  </si>
  <si>
    <t>Toode/teenus 2</t>
  </si>
  <si>
    <t>Toode/teenus 3</t>
  </si>
  <si>
    <t>Toode/teenus 4</t>
  </si>
  <si>
    <t>Toode/teenus 5</t>
  </si>
  <si>
    <t>Toode/teenus 6</t>
  </si>
  <si>
    <t>Toode/teenus 7</t>
  </si>
  <si>
    <t>Toode/teenus 8</t>
  </si>
  <si>
    <t>Toode/teenus 9</t>
  </si>
  <si>
    <t>Toode/teenus 10</t>
  </si>
  <si>
    <t>KULUD</t>
  </si>
  <si>
    <t>Tööjõukulud</t>
  </si>
  <si>
    <t>Töötaja 1</t>
  </si>
  <si>
    <t>Töötaja 2</t>
  </si>
  <si>
    <t>Töötaja 3</t>
  </si>
  <si>
    <t>Töötaja 4</t>
  </si>
  <si>
    <t>Töötaja 5</t>
  </si>
  <si>
    <t>Töötaja 6</t>
  </si>
  <si>
    <t>Töötaja 7</t>
  </si>
  <si>
    <t>Töötaja 8</t>
  </si>
  <si>
    <t>Töötaja 9</t>
  </si>
  <si>
    <t>Töötaja 10</t>
  </si>
  <si>
    <t>Sotsiaal- ja tk.m</t>
  </si>
  <si>
    <t>Brutotasud kokku</t>
  </si>
  <si>
    <t>Tööjõukulud kokku</t>
  </si>
  <si>
    <t>Halduskulud</t>
  </si>
  <si>
    <t>Elekter</t>
  </si>
  <si>
    <t>Vesi</t>
  </si>
  <si>
    <t>Küte</t>
  </si>
  <si>
    <t>Koristus</t>
  </si>
  <si>
    <t>Kindlustus</t>
  </si>
  <si>
    <t>Halduskulud kokku</t>
  </si>
  <si>
    <t>Turunduskulud</t>
  </si>
  <si>
    <t>Kulu 1</t>
  </si>
  <si>
    <t>Kulu 2</t>
  </si>
  <si>
    <t>Kulu 3</t>
  </si>
  <si>
    <t>Kulu 4</t>
  </si>
  <si>
    <t>Kulu 5</t>
  </si>
  <si>
    <t>Kulu 6</t>
  </si>
  <si>
    <t>Kulu 7</t>
  </si>
  <si>
    <t>Kulu 8</t>
  </si>
  <si>
    <t>Kulu 9</t>
  </si>
  <si>
    <t>Kulu 10</t>
  </si>
  <si>
    <t>Turunduskulud kokku</t>
  </si>
  <si>
    <t>Muud kulud kokku</t>
  </si>
  <si>
    <t>KULUD KOKKU</t>
  </si>
  <si>
    <t>Tulude ja kulude vahe</t>
  </si>
  <si>
    <t>TULUD</t>
  </si>
  <si>
    <r>
      <rPr>
        <b/>
        <sz val="11"/>
        <color rgb="FFC00000"/>
        <rFont val="Calibri"/>
        <family val="2"/>
        <charset val="186"/>
        <scheme val="minor"/>
      </rPr>
      <t>Muu tulu</t>
    </r>
    <r>
      <rPr>
        <sz val="11"/>
        <color rgb="FFC00000"/>
        <rFont val="Calibri"/>
        <family val="2"/>
        <charset val="186"/>
        <scheme val="minor"/>
      </rPr>
      <t xml:space="preserve"> (nimetage)</t>
    </r>
  </si>
  <si>
    <t>Muu kulu 1</t>
  </si>
  <si>
    <t>Muu kulu 2</t>
  </si>
  <si>
    <t>Muu kulu 3</t>
  </si>
  <si>
    <t>Muu kulu 4</t>
  </si>
  <si>
    <t>Muu kulu 5</t>
  </si>
  <si>
    <t>Muu kulu 6</t>
  </si>
  <si>
    <t>Muu kulu 7</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</si>
  <si>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</si>
  <si>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</si>
  <si>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</si>
  <si>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</si>
  <si>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</si>
  <si>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</si>
  <si>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</si>
  <si>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</si>
  <si>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</si>
  <si>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</si>
  <si>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</si>
  <si>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</si>
  <si>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</si>
  <si>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</si>
  <si>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</si>
  <si>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</si>
  <si>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</si>
  <si>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Ühik 2</t>
  </si>
  <si>
    <t>Ühik 3</t>
  </si>
  <si>
    <t>Ühik 4</t>
  </si>
  <si>
    <t>Ühik 5</t>
  </si>
  <si>
    <t>Ühik 6</t>
  </si>
  <si>
    <t>Ühik 7</t>
  </si>
  <si>
    <t>Ühik 8</t>
  </si>
  <si>
    <t>Ühik 9</t>
  </si>
  <si>
    <t>Ühik 10</t>
  </si>
  <si>
    <t>Valveteenused</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</si>
  <si>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</si>
  <si>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</si>
  <si>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</si>
  <si>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</si>
  <si>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</si>
  <si>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</si>
  <si>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</si>
  <si>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</si>
  <si>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</si>
  <si>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</si>
  <si>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</si>
  <si>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</si>
  <si>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</si>
  <si>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</si>
  <si>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</si>
  <si>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</si>
  <si>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</si>
  <si>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</si>
  <si>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</si>
  <si>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</si>
  <si>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</si>
  <si>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</si>
  <si>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</si>
  <si>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</si>
  <si>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</si>
  <si>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</si>
  <si>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</si>
  <si>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</si>
  <si>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</si>
  <si>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</si>
  <si>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</si>
  <si>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</si>
  <si>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</si>
  <si>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</si>
  <si>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</si>
  <si>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</si>
  <si>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</si>
  <si>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</si>
  <si>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</si>
  <si>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</si>
  <si>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</si>
  <si>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</si>
  <si>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</si>
  <si>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</si>
  <si>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Veebruar</t>
  </si>
  <si>
    <t>Aprill</t>
  </si>
  <si>
    <t>August</t>
  </si>
  <si>
    <t>September</t>
  </si>
  <si>
    <t>Oktoober</t>
  </si>
  <si>
    <t>November</t>
  </si>
  <si>
    <t>Detsember</t>
  </si>
  <si>
    <t>Vajadusel lisage tululiikide ridu (ja kopeerige summavalemid aastate lahtrites esimeste prognoosiaastate osas)</t>
  </si>
  <si>
    <t>Vajadusel lisage kululiikide ridu (ja kopeerige summavalemid aastate lahtrites esimeste prognoosiaastate osas)</t>
  </si>
  <si>
    <t>Tulude ja kulude aastanumbrid esimeste prognoosiaastate osas tekivad kuusummade liitmisel ise</t>
  </si>
  <si>
    <t>Vajadusel lisage tulu- ja kuluridu ning kopeerige valemid</t>
  </si>
  <si>
    <t>RAHA SISSETULEKUD</t>
  </si>
  <si>
    <t>Toodete/teenuste müük</t>
  </si>
  <si>
    <t>Laenu võtmine</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</si>
  <si>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</si>
  <si>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</si>
  <si>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</si>
  <si>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</si>
  <si>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</si>
  <si>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</si>
  <si>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</si>
  <si>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</si>
  <si>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</si>
  <si>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</si>
  <si>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Projekti kulud</t>
  </si>
  <si>
    <t>Prognoosiperioodi kulud</t>
  </si>
  <si>
    <t>Tabel 6  Rahavood projektikulude ja täis-stsenaariumi tulude-kulude alusel</t>
  </si>
  <si>
    <t>Mittevajalikke ridu soovitame mitte kustutada (võib vajadusel varjata), kuna 2., 3. ja 4. töölehe tabelid on omavahel valemitega seotud</t>
  </si>
  <si>
    <t>Lisanduvad tulud ja kulud arvutatakse automaatselt täis-stsenaariumi ja null-stsenaariumi näitajate järgi</t>
  </si>
  <si>
    <t>Muu toetus (nimetage)</t>
  </si>
  <si>
    <r>
      <t xml:space="preserve">Tulude ja kulude prognooside töölehtedel saab grupeeritud ridu ja veerge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ja ülaservas)</t>
    </r>
  </si>
  <si>
    <t>kokku</t>
  </si>
  <si>
    <t>Tabel 2.a  Tulude ja kulude prognoos I, projektiga stsenaarium (täis-stsenaarium)</t>
  </si>
  <si>
    <t>Tabel 2.b  Tulude ja kulude prognoos II, projektiga stsenaarium (täis-stsenaarium)</t>
  </si>
  <si>
    <t>Tabel 1.a</t>
  </si>
  <si>
    <t>Tabel 1.b</t>
  </si>
  <si>
    <t>Sisestage tabelisse 2.a toodete/teenuste nimetused ja ühikute nimetused. Sealt kanduvad need edasi ka tabelisse 3 ja tabelisse 4.</t>
  </si>
  <si>
    <t>Sisestage tabelisse 2.a tööjõukulude osas ametikohtade nimetused ning muude kulude puhul kulude nimetused</t>
  </si>
  <si>
    <t>Sisestage null-stsenaariumi ühikute arvud ja hinnad (aastate kaupa)</t>
  </si>
  <si>
    <r>
      <t xml:space="preserve">Tabelisse 2.a sisestage esimeste prognoosiaastate andmed </t>
    </r>
    <r>
      <rPr>
        <b/>
        <sz val="11"/>
        <color rgb="FFC00000"/>
        <rFont val="Calibri"/>
        <family val="2"/>
        <charset val="186"/>
        <scheme val="minor"/>
      </rPr>
      <t>kuude kaupa</t>
    </r>
    <r>
      <rPr>
        <sz val="11"/>
        <color theme="1"/>
        <rFont val="Calibri"/>
        <family val="2"/>
        <charset val="186"/>
        <scheme val="minor"/>
      </rPr>
      <t>. Järgnevate aastate andmed sisestage aastate kaupa tabelisse 2.b</t>
    </r>
  </si>
  <si>
    <t>Sisestage tabelisse 2.a brutopalgad ja muud kulud algusaastatel kuude kaupa, tabelisse 2.b hilisematel aastatel aastate kaupa</t>
  </si>
  <si>
    <t>Tabel 2.a
Tabel 2.b</t>
  </si>
  <si>
    <t>Üldine</t>
  </si>
  <si>
    <t>Põhivara jääkväärtus</t>
  </si>
  <si>
    <t>Lisanduvad (juurdekasvulised) tulud</t>
  </si>
  <si>
    <t>Erakapital (nimetage)</t>
  </si>
  <si>
    <t>Erakapital</t>
  </si>
  <si>
    <t>Toetused</t>
  </si>
  <si>
    <t>SISSETULEKUD KOKKU</t>
  </si>
  <si>
    <t>SISSETULEKUD</t>
  </si>
  <si>
    <t>VÄLJAMINEKUD</t>
  </si>
  <si>
    <t>VÄLJAMINEKUD KOKKU</t>
  </si>
  <si>
    <t>Diskontomäär</t>
  </si>
  <si>
    <t>Kapitali rahaline nüüdispuhasväärtus FNPV</t>
  </si>
  <si>
    <t>Kapitali rahaline tasuvuse määr  FRR/K</t>
  </si>
  <si>
    <t>Guess</t>
  </si>
  <si>
    <t>Sissetulekute ja  väljaminekute vahe (netoväärtus)</t>
  </si>
  <si>
    <t>Lisanduvad (juurdekasvulised) kulud</t>
  </si>
  <si>
    <t>Projekti investeeringukulud</t>
  </si>
  <si>
    <t>Investeeringu rahaline nüüdispuhasväärtus FNPV</t>
  </si>
  <si>
    <t>Investeeringu rahaline tasuvuse määr  FRR/C</t>
  </si>
  <si>
    <t>Need näitajad osutavad, kas projekti puhaslaekumisega on võimalik katta investeeringukulud, olenemata nende finantseerimisviisist.</t>
  </si>
  <si>
    <t>Tabel 7.a  Kapitali tasuvus juurdekasvulise stsenaariumi alusel</t>
  </si>
  <si>
    <t>Tabel 7.b  Investeeringu tasuvus juurdekasvulise stsenaariumi alusel</t>
  </si>
  <si>
    <t>Projekti nimi</t>
  </si>
  <si>
    <t>Taotleja nimi</t>
  </si>
  <si>
    <t>E-post</t>
  </si>
  <si>
    <t>Telefon</t>
  </si>
  <si>
    <t>Kontaktisik</t>
  </si>
  <si>
    <t>Arvestusperioodi algusaasta</t>
  </si>
  <si>
    <t>Arvestusperioodi pikkus</t>
  </si>
  <si>
    <t>Kogu põhivara kasuliku eluea viimane aasta</t>
  </si>
  <si>
    <t>Kasuliku eluea viimane aasta</t>
  </si>
  <si>
    <t>Tulude ja kulude vahe kasvavalt</t>
  </si>
  <si>
    <t>Mitme aasta võrra ületab põhivara kasulik eluiga prognoosiperioodi</t>
  </si>
  <si>
    <t>Projekti elluviimise aeg</t>
  </si>
  <si>
    <t>Alguskuupäev</t>
  </si>
  <si>
    <t>Lõppkuupäev</t>
  </si>
  <si>
    <t>Projekti raames soetatava põhivara kasulik eluiga</t>
  </si>
  <si>
    <t xml:space="preserve">Sisestage andmed projekti raames soetatava põhivara kasuliku eluea kohta </t>
  </si>
  <si>
    <t>Arvestusperioodi lõppaasta</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</si>
  <si>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</si>
  <si>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Tabel 5</t>
  </si>
  <si>
    <t>Tabel 7</t>
  </si>
  <si>
    <t>Tabel 7 täitub automaatselt eelmiste töölehtede andmete alusel.
Juhul, kui lähteandmete lahtreid/piirkondi ei ole muudetud, siis ei ole vaja siin tabelis midagi lisada/korrigeerida.</t>
  </si>
  <si>
    <t xml:space="preserve">Tabel 8  Projekti vara jääkväärtuse arvutamine  </t>
  </si>
  <si>
    <t>Arvestusperioodi ületavad aastad</t>
  </si>
  <si>
    <t>Arvestusperiood</t>
  </si>
  <si>
    <t>Projekti vara kasulik eluiga ületab arvestusperioodi</t>
  </si>
  <si>
    <t>Jääkväärtuse arvutamise vajalikkus</t>
  </si>
  <si>
    <t>Projekti vara jääkväärtus finantseerimisvajaku arvutamiseks</t>
  </si>
  <si>
    <t>Lisanduvate tulude ja kulude vahe prognoosiperioodi viimasel aastal</t>
  </si>
  <si>
    <t>Tabel 8</t>
  </si>
  <si>
    <t>Lisanduvate tulude ja kulude vahe arvestusperioodile järgnevatel kasuliku eluea aastatel (jääkväärtuse arvutamiseks)</t>
  </si>
  <si>
    <t>Projekti vara diskonteeritud jääkväärtus finantseerimisvajaku arvutamiseks</t>
  </si>
  <si>
    <t>Analüüsi koostamise kuupäev</t>
  </si>
  <si>
    <t>Juhul, kui projekti varale on vaja arvutada jääkväärtus, sisestage arvestusperioodi viimase aasta lisanduvate tulude ja kulude vahe number arvestusperioodi ületavate aastate lahtritesse.</t>
  </si>
  <si>
    <r>
      <t xml:space="preserve">Juhul kui projekti arvestusperioodi diskonteeritud lisanduvad kulud on suuremad või võrdsed kui lisanduvad tulud, siis jääkväärtuse arvestust vaja teha ei ole ning tabelit 8 ei ole vaja täita.  
</t>
    </r>
    <r>
      <rPr>
        <b/>
        <sz val="11"/>
        <color theme="1"/>
        <rFont val="Calibri"/>
        <family val="2"/>
        <charset val="186"/>
        <scheme val="minor"/>
      </rPr>
      <t/>
    </r>
  </si>
  <si>
    <t>Diskonteeritud lisanduvate tulude ja kulude vahe arvestusperioodil</t>
  </si>
  <si>
    <t xml:space="preserve">Projekti spetsiifiliste eelduste kohta  tulu-kulu osas esitada eraldi selgitused analüüsi tekstilise osana. </t>
  </si>
  <si>
    <t>Taotluse esitamisele eelnev majandusaasta</t>
  </si>
  <si>
    <t>Taotluse esitamise aasta prognoos</t>
  </si>
  <si>
    <t>Valem</t>
  </si>
  <si>
    <t>Tööjõukulu töötaja kohta</t>
  </si>
  <si>
    <t xml:space="preserve">Taotluse esitamisele järgneva 1. aasta prognoos </t>
  </si>
  <si>
    <t xml:space="preserve">Taotluse esitamisele järgneva 2. aasta prognoos </t>
  </si>
  <si>
    <t xml:space="preserve">Aktsia-, osa- või sihtkapital </t>
  </si>
  <si>
    <t xml:space="preserve">Bilansimaht </t>
  </si>
  <si>
    <t>Omakapital/netovara</t>
  </si>
  <si>
    <t xml:space="preserve">Müügitulu/tulud </t>
  </si>
  <si>
    <t>Ekspordi osakaal (%)</t>
  </si>
  <si>
    <r>
      <t xml:space="preserve">Tööjõukulud </t>
    </r>
    <r>
      <rPr>
        <sz val="8"/>
        <color theme="1"/>
        <rFont val="Calibri"/>
        <family val="2"/>
        <charset val="186"/>
        <scheme val="minor"/>
      </rPr>
      <t> </t>
    </r>
    <r>
      <rPr>
        <sz val="12"/>
        <color theme="1"/>
        <rFont val="Times New Roman"/>
        <family val="1"/>
        <charset val="186"/>
      </rPr>
      <t xml:space="preserve"> </t>
    </r>
  </si>
  <si>
    <t xml:space="preserve">Põhivara kulum </t>
  </si>
  <si>
    <t>Ärikasum või –kahjum/tulem</t>
  </si>
  <si>
    <t>Puhaskasum</t>
  </si>
  <si>
    <r>
      <t>Keskmine töötajate arv</t>
    </r>
    <r>
      <rPr>
        <sz val="8"/>
        <color theme="1"/>
        <rFont val="Calibri"/>
        <family val="2"/>
        <charset val="186"/>
        <scheme val="minor"/>
      </rPr>
      <t>  </t>
    </r>
  </si>
  <si>
    <r>
      <t xml:space="preserve">Taotleja majandusnäitajad </t>
    </r>
    <r>
      <rPr>
        <sz val="8"/>
        <color theme="1"/>
        <rFont val="Calibri"/>
        <family val="2"/>
        <charset val="186"/>
        <scheme val="minor"/>
      </rPr>
      <t> </t>
    </r>
  </si>
  <si>
    <r>
      <t xml:space="preserve">Sh müügitulu/tulud ekspordist </t>
    </r>
    <r>
      <rPr>
        <sz val="8"/>
        <color theme="1"/>
        <rFont val="Calibri"/>
        <family val="2"/>
        <charset val="186"/>
        <scheme val="minor"/>
      </rPr>
      <t> </t>
    </r>
  </si>
  <si>
    <t xml:space="preserve">3. Infrastruktuuri rajamine  </t>
  </si>
  <si>
    <t>3. Infrastruktuuri rajamise kulud kokku</t>
  </si>
  <si>
    <t>5. Koolituskulud</t>
  </si>
  <si>
    <t>3. Infrastruktuuri rajamine</t>
  </si>
  <si>
    <t>Jaanuar</t>
  </si>
  <si>
    <t>Projekti toetus</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</si>
  <si>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color rgb="FFFF0000"/>
        <rFont val="Calibri"/>
        <family val="2"/>
        <charset val="186"/>
        <scheme val="minor"/>
      </rPr>
      <t>arvestusperioodi viimase aasta</t>
    </r>
    <r>
      <rPr>
        <sz val="10"/>
        <color rgb="FFFF0000"/>
        <rFont val="Calibri"/>
        <family val="2"/>
        <charset val="186"/>
        <scheme val="minor"/>
      </rPr>
      <t xml:space="preserve"> rahavoogusid (st tulusid ja kulusid käsitletakse pärast arvestusperioodi lõppu konstantsena). </t>
    </r>
  </si>
  <si>
    <t>3.1. Hoone rekonstrueerimise kulud</t>
  </si>
  <si>
    <t>3.2.  Soetused</t>
  </si>
  <si>
    <t>1. Ehituslikud eeltööd</t>
  </si>
  <si>
    <t>4. Toetuse andmisest avalikkuse teavitamine</t>
  </si>
  <si>
    <t>6. Muud kulud</t>
  </si>
  <si>
    <t>2. Ehitusega seotud järelevalved jms teenused</t>
  </si>
  <si>
    <r>
      <t xml:space="preserve">Tabel 1.a  Projekti elluviimise kulud </t>
    </r>
    <r>
      <rPr>
        <b/>
        <i/>
        <sz val="10"/>
        <color rgb="FFCC6600"/>
        <rFont val="Calibri"/>
        <family val="2"/>
        <charset val="186"/>
        <scheme val="minor"/>
      </rPr>
      <t>(Tabelis 1.a märgitakse kõik projekti kulud (nii abikõlblikud kui mitteabikõlblikud kulud)</t>
    </r>
  </si>
  <si>
    <t>Toode/teenus 1</t>
  </si>
  <si>
    <t>Ühik 1</t>
  </si>
  <si>
    <t>Eesmärk on kontrollida, kas projekt on tulus kapitalipaigutuse seisukohalt. Tuua välja selgitused näitajate tulemuste kohta.</t>
  </si>
  <si>
    <r>
      <rPr>
        <b/>
        <sz val="11"/>
        <color rgb="FFC00000"/>
        <rFont val="Calibri"/>
        <family val="2"/>
        <charset val="186"/>
        <scheme val="minor"/>
      </rPr>
      <t>Tulu</t>
    </r>
    <r>
      <rPr>
        <sz val="11"/>
        <color rgb="FFC00000"/>
        <rFont val="Calibri"/>
        <family val="2"/>
        <charset val="186"/>
        <scheme val="minor"/>
      </rPr>
      <t xml:space="preserve"> (nimetage)</t>
    </r>
  </si>
  <si>
    <r>
      <t xml:space="preserve">Tulude prognoosi </t>
    </r>
    <r>
      <rPr>
        <b/>
        <sz val="11"/>
        <color theme="1"/>
        <rFont val="Calibri"/>
        <family val="2"/>
        <charset val="186"/>
        <scheme val="minor"/>
      </rPr>
      <t xml:space="preserve">esimesed 3 - 6 aastat </t>
    </r>
    <r>
      <rPr>
        <sz val="11"/>
        <color theme="1"/>
        <rFont val="Calibri"/>
        <family val="2"/>
        <charset val="186"/>
        <scheme val="minor"/>
      </rPr>
      <t>sisestage</t>
    </r>
    <r>
      <rPr>
        <b/>
        <sz val="11"/>
        <color rgb="FFC00000"/>
        <rFont val="Calibri"/>
        <family val="2"/>
        <charset val="186"/>
        <scheme val="minor"/>
      </rPr>
      <t xml:space="preserve"> kuude kaupa </t>
    </r>
  </si>
  <si>
    <r>
      <t xml:space="preserve">Kulude prognoosi </t>
    </r>
    <r>
      <rPr>
        <b/>
        <sz val="11"/>
        <color theme="1"/>
        <rFont val="Calibri"/>
        <family val="2"/>
        <charset val="186"/>
        <scheme val="minor"/>
      </rPr>
      <t>esimesed 3 - 6 aastat</t>
    </r>
    <r>
      <rPr>
        <sz val="11"/>
        <color theme="1"/>
        <rFont val="Calibri"/>
        <family val="2"/>
        <charset val="186"/>
        <scheme val="minor"/>
      </rPr>
      <t xml:space="preserve"> sisestage</t>
    </r>
    <r>
      <rPr>
        <b/>
        <sz val="11"/>
        <color rgb="FFC00000"/>
        <rFont val="Calibri"/>
        <family val="2"/>
        <charset val="186"/>
        <scheme val="minor"/>
      </rPr>
      <t xml:space="preserve"> kuude kaupa </t>
    </r>
    <r>
      <rPr>
        <sz val="11"/>
        <rFont val="Calibri"/>
        <family val="2"/>
        <charset val="186"/>
        <scheme val="minor"/>
      </rPr>
      <t>(lisaks taotluse esitamisele eelnenud kulud samuti kuude kaupa)</t>
    </r>
  </si>
  <si>
    <t>Tabelit 3 töölehel "3. Tulud-kulud projektita" ei tule täita täiesti uute tegevuste puhul, kus senine teenuse pakkumine ning tulud-kulud puuduvad</t>
  </si>
  <si>
    <t>Lisage tabelisse projekti toetussummad, muud raha laekumised ja väljaminekud (näit laenude võtmised ja laenude tagasimaksmised, laenuintressid, muud toetused jne)</t>
  </si>
  <si>
    <t>Juhised finantsanalüüsi koostamiseks ja finantsanalüüsi tabelite täitmiseks taotlusvoorust „Muinsuskaitsealad ajaloolistes linnakeskustes“ rahastatavatele projektidele</t>
  </si>
  <si>
    <t>Finantsanalüüsi objektiks on projekt, mille elluviimiseks toetust taotletakse. Projekt on töödest, tegevustest või teenustest koosnev protsess, millega täidetakse kindlate eesmärkidega ning jagamatut majandusliku või tehnilise loomuga ülesannet. Projekt tuleb selgelt määratleda kui majanduslikult sõltumatu analüüsiüksus.</t>
  </si>
  <si>
    <t>Vajadusel korrigeerige prognooside tabelites prognoosiperioodi pikkust vastavalt finantsanalüüsi arvestusperioodi pikkusele.</t>
  </si>
  <si>
    <t>Finantsanalüüsi arvestusperiood on periood, mille kohta esitatakse analüüsis tulude/kulude prognoos, mis on aluseks projekti finantsnäitajate arvutamisel. Finantsanalüüsi periood peab olema vähemalt 15 aastat või rohkem. Arvestusperioodi esimeseks aastaks loetakse projekti algusaastat.</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</si>
  <si>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Jääkväärtus arvutatakse arvestusperioodi viimase aasta lõpust kuni restaureeritava objekti kasuliku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</si>
  <si>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Analüüsis kajastatakse kolm stsenaariumi:
1. Nullstsenaarium kajastab taotleja kas kogutegevuse või projektiga seotud tegevuste (juhul kui seda on võimalik hiljem kontrollida raamatupidamisandmete alusel) tulude ja kulude prognoosi ilma projektita (st tulude ja kulude prognoos juhul, kui projekti ei viida ellu). Nullstsenaariumi ei pea koostama täiesti uute tegevuste puhul, kus senine tulu teenimine puudub. (Tabel 3)
2. Täisstsenaarium kajastab taotleja analoogselt nullstsenaariumi aluseks võetud tegevuste tulude ja kulude prognoosi koos investeeringuprojektiga (st tulude ja kulude prognoos juhul, kui projekt viiakse ellu). (Tabelid 2.a ja 2.b)
3. Juurdekasvuline stsenaarium kajastab täisstsenaariumi ja nullstsenaariumi erinevust (incremental method). (Tabel 4)</t>
  </si>
  <si>
    <r>
      <t xml:space="preserve">Kui projektiga ei kaasne tulu teenimine, siis ei ole finantsanalüüsi koostamine kohustuslik. Sel juhul esitab taotleja ainult Tabeli 6 projekti rahavoogude kohta. </t>
    </r>
    <r>
      <rPr>
        <sz val="11"/>
        <rFont val="Calibri"/>
        <family val="2"/>
        <charset val="186"/>
        <scheme val="minor"/>
      </rPr>
      <t xml:space="preserve">Projekti tuluks loetakse tasu, mis on saadud projekti vara müümise või kasutamise eest või projekti vara abil osutatud teenuse või loodud toote müügi eest, või muud samaväärset laekumist. Juhul kui projekt seisneb muuhulgas vanast hoonest restaureeritavasse hoonesse ümberkolimises ning kasutuseta jääva vana hoone müügis, siis vana hoone müügist saadav sissetulek on projekti tulu ja tuleb analüüsis arvesse võtta. Projektil võib tulu teenimise kõrval olla ka muid sissetulekuid, nt hoone ülalpidamiseks eraldatavad riigieelarvelised vahendid. Projekti ülalpidamisse suunatavat riigi või erasektori toetust või annetusi käsitletakse muu projekti sissetulekuna ehk see ei ole projekti tulu. </t>
    </r>
  </si>
  <si>
    <t>Tabel 5 täitub automaatselt eelmiste töölehtede andmete alusel.
Juhul, kui lähteandmete lahtreid/piirkondi ei ole muudetud, siis ei ole vaja siin tabelis ise midagi korrigeerida. 
(Projekti tulemusena tekkiv ehk nn juurdekasvuline puhastulu mõjutab projektide abikõlblikke kulusid. Tulu teenivates projektides vähendatakse abikõlblikke kulusid teenitava puhastulu võrra. Vähendamine toimub pro rata põhimõttel ehk abikõlblikke kulusid vähendatakse proportsionaalselt puhastulu osa võrra, mis vastab abikõlbliku kulu osakaalule projekti kogukuludest – seega jagatakse puhastulu võrdeliselt projekti abikõlbliku ja mitteabikõlbliku osa vahel. Tulu teenivates projektides on seega eristatav projekti kogumaksumuse osa, mis on kululiigist ja tegevuse teostamise ajast tulenevat abikõlblik ning puhastuluga korrigeeritud lõplik projekti abikõlblik kulu)</t>
  </si>
  <si>
    <r>
      <rPr>
        <sz val="11"/>
        <rFont val="Calibri"/>
        <family val="2"/>
        <charset val="186"/>
        <scheme val="minor"/>
      </rPr>
      <t>Analüüs koostatakse reaalhindades.</t>
    </r>
    <r>
      <rPr>
        <b/>
        <sz val="11"/>
        <rFont val="Calibri"/>
        <family val="2"/>
        <charset val="186"/>
        <scheme val="minor"/>
      </rPr>
      <t xml:space="preserve"> Analüüsis kasutatav reaaldiskontomäär on 4%.</t>
    </r>
  </si>
  <si>
    <t>Sotsiaalministri .... juuni 2020 käskkirjaga nr ... 
„Avatud taotlusvooru „Muinsuskaitsealad ajaloolistes linnakeskustes“ elluviimiseks toetuse andmise tingimuste ja korra kinnitamine“ kinnitatud "Muinsuskaitsealad ajaloolistes linnakeskustes“ elluviimiseks toetuse andmise tingimused ja kord" 
LISA 1</t>
  </si>
  <si>
    <t>Projekti finantsanalüüs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</si>
</sst>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quot;;[Red]\-#,##0\ &quot;€&quot;"/>
    <numFmt numFmtId="8" formatCode="#,##0.00\ &quot;€&quot;;[Red]\-#,##0.00\ &quot;€&quot;"/>
    <numFmt numFmtId="164" formatCode="_-* #,##0\ _k_r_-;\-* #,##0\ _k_r_-;_-* &quot;-&quot;\ _k_r_-;_-@_-"/>
    <numFmt numFmtId="165" formatCode="#,##0_ ;[Red]\-#,##0\ "/>
    <numFmt numFmtId="166" formatCode="0.0%"/>
    <numFmt numFmtId="167" formatCode="#,##0\ [$€-425]"/>
    <numFmt numFmtId="168" formatCode="#,##0\ [$€-425];[Red]\-#,##0\ [$€-425]"/>
    <numFmt numFmtId="169" formatCode="#,##0.00\ [$€-425]"/>
    <numFmt numFmtId="170" formatCode="[$-425]d\.\ mmmm\ yyyy&quot;. a.&quot;;@"/>
    <numFmt numFmtId="171" formatCode="#,##0.00_ ;[Red]\-#,##0.00\ "/>
  </numFmts>
  <fonts count="74" x14ac:knownFonts="1">
    <font>
      <sz val="11"/>
      <color theme="1"/>
      <name val="Calibri"/>
      <family val="2"/>
      <charset val="186"/>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8"/>
      <color rgb="FFFF0000"/>
      <name val="Times New Roman"/>
      <family val="1"/>
      <charset val="186"/>
    </font>
    <font>
      <sz val="10"/>
      <color rgb="FF000000"/>
      <name val="Times New Roman"/>
      <family val="1"/>
      <charset val="186"/>
    </font>
    <font>
      <sz val="10.5"/>
      <color rgb="FF000000"/>
      <name val="Calibri"/>
      <family val="2"/>
      <charset val="186"/>
      <scheme val="minor"/>
    </font>
    <font>
      <b/>
      <sz val="14"/>
      <color rgb="FF1D77C9"/>
      <name val="Calibri"/>
      <family val="2"/>
      <charset val="186"/>
      <scheme val="minor"/>
    </font>
    <font>
      <b/>
      <sz val="12"/>
      <color rgb="FF1D77C9"/>
      <name val="Calibri"/>
      <family val="2"/>
      <charset val="186"/>
      <scheme val="minor"/>
    </font>
    <font>
      <sz val="10"/>
      <color rgb="FF1D77C9"/>
      <name val="Calibri"/>
      <family val="2"/>
      <charset val="186"/>
      <scheme val="minor"/>
    </font>
    <font>
      <sz val="11"/>
      <color rgb="FF1D77C9"/>
      <name val="Calibri"/>
      <family val="2"/>
      <charset val="186"/>
      <scheme val="minor"/>
    </font>
    <font>
      <sz val="8"/>
      <color rgb="FFFF0000"/>
      <name val="Calibri"/>
      <family val="2"/>
      <charset val="186"/>
      <scheme val="minor"/>
    </font>
    <font>
      <sz val="10"/>
      <color rgb="FF0000FF"/>
      <name val="Calibri"/>
      <family val="2"/>
      <charset val="186"/>
      <scheme val="minor"/>
    </font>
    <font>
      <sz val="10"/>
      <name val="Calibri"/>
      <family val="2"/>
      <charset val="186"/>
      <scheme val="minor"/>
    </font>
    <font>
      <sz val="8"/>
      <name val="Calibri"/>
      <family val="2"/>
      <charset val="186"/>
      <scheme val="minor"/>
    </font>
    <font>
      <b/>
      <sz val="12"/>
      <name val="Calibri"/>
      <family val="2"/>
      <charset val="186"/>
      <scheme val="minor"/>
    </font>
    <font>
      <b/>
      <sz val="14"/>
      <color rgb="FF00B0F0"/>
      <name val="Calibri"/>
      <family val="2"/>
      <charset val="186"/>
      <scheme val="minor"/>
    </font>
    <font>
      <sz val="12"/>
      <color rgb="FF0000FF"/>
      <name val="Calibri"/>
      <family val="2"/>
      <charset val="186"/>
      <scheme val="minor"/>
    </font>
    <font>
      <b/>
      <sz val="12"/>
      <color theme="1"/>
      <name val="Times New Roman"/>
      <family val="1"/>
      <charset val="186"/>
    </font>
    <font>
      <sz val="12"/>
      <color theme="1"/>
      <name val="Times New Roman"/>
      <family val="1"/>
      <charset val="186"/>
    </font>
    <font>
      <sz val="8"/>
      <color theme="1"/>
      <name val="Times New Roman"/>
      <family val="1"/>
      <charset val="186"/>
    </font>
    <font>
      <sz val="10"/>
      <color theme="1"/>
      <name val="Times New Roman"/>
      <family val="1"/>
      <charset val="186"/>
    </font>
    <font>
      <sz val="10.5"/>
      <color rgb="FF0070C0"/>
      <name val="Symbol"/>
      <family val="1"/>
      <charset val="2"/>
    </font>
    <font>
      <sz val="10"/>
      <color rgb="FF0070C0"/>
      <name val="Times New Roman"/>
      <family val="1"/>
      <charset val="186"/>
    </font>
    <font>
      <sz val="10"/>
      <color rgb="FFFF0000"/>
      <name val="Calibri"/>
      <family val="2"/>
      <charset val="186"/>
      <scheme val="minor"/>
    </font>
    <font>
      <b/>
      <sz val="10"/>
      <color rgb="FFFF0000"/>
      <name val="Calibri"/>
      <family val="2"/>
      <charset val="186"/>
      <scheme val="minor"/>
    </font>
    <font>
      <b/>
      <i/>
      <sz val="10"/>
      <color rgb="FFCC6600"/>
      <name val="Calibri"/>
      <family val="2"/>
      <charset val="186"/>
      <scheme val="minor"/>
    </font>
    <font>
      <b/>
      <sz val="11"/>
      <name val="Calibri"/>
      <family val="2"/>
      <charset val="186"/>
      <scheme val="minor"/>
    </font>
  </fonts>
  <fills count="2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B9D8F5"/>
        <bgColor indexed="64"/>
      </patternFill>
    </fill>
    <fill>
      <patternFill patternType="solid">
        <fgColor rgb="FFE4F1FC"/>
        <bgColor indexed="64"/>
      </patternFill>
    </fill>
    <fill>
      <patternFill patternType="solid">
        <fgColor theme="0"/>
        <bgColor indexed="64"/>
      </patternFill>
    </fill>
    <fill>
      <patternFill patternType="solid">
        <fgColor rgb="FFFFE7E7"/>
        <bgColor indexed="64"/>
      </patternFill>
    </fill>
    <fill>
      <patternFill patternType="solid">
        <fgColor rgb="FFECDFF5"/>
        <bgColor indexed="64"/>
      </patternFill>
    </fill>
    <fill>
      <patternFill patternType="solid">
        <fgColor rgb="FFD1EBFF"/>
        <bgColor indexed="64"/>
      </patternFill>
    </fill>
    <fill>
      <patternFill patternType="solid">
        <fgColor rgb="FFEDE2F6"/>
        <bgColor indexed="64"/>
      </patternFill>
    </fill>
    <fill>
      <patternFill patternType="solid">
        <fgColor rgb="FFB3EBFF"/>
        <bgColor indexed="64"/>
      </patternFill>
    </fill>
    <fill>
      <patternFill patternType="solid">
        <fgColor rgb="FFF3EBF9"/>
        <bgColor indexed="64"/>
      </patternFill>
    </fill>
    <fill>
      <patternFill patternType="solid">
        <fgColor rgb="FFCC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9" fontId="33" fillId="0" borderId="0" applyFont="0" applyFill="0" applyBorder="0" applyAlignment="0" applyProtection="0"/>
    <xf numFmtId="0" fontId="49" fillId="0" borderId="0" applyNumberFormat="0" applyFill="0" applyBorder="0" applyAlignment="0" applyProtection="0"/>
  </cellStyleXfs>
  <cellXfs count="56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2" borderId="2" xfId="0" applyFill="1" applyBorder="1" applyAlignment="1">
      <alignment horizontal="center" vertical="center"/>
    </xf>
    <xf numFmtId="0" fontId="4" fillId="0" borderId="0" xfId="0" applyFont="1" applyAlignment="1">
      <alignment horizontal="left" vertical="center" indent="1"/>
    </xf>
    <xf numFmtId="165" fontId="4" fillId="0" borderId="0" xfId="0" applyNumberFormat="1" applyFont="1" applyAlignment="1">
      <alignment horizontal="center" vertical="center"/>
    </xf>
    <xf numFmtId="0" fontId="0" fillId="0" borderId="0" xfId="0" applyAlignment="1">
      <alignment horizontal="center" vertical="center" shrinkToFit="1"/>
    </xf>
    <xf numFmtId="0" fontId="4"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5"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5" fontId="4" fillId="0" borderId="0" xfId="0" applyNumberFormat="1" applyFont="1" applyAlignment="1">
      <alignment horizontal="center" vertical="center" shrinkToFit="1"/>
    </xf>
    <xf numFmtId="165" fontId="4"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5" fontId="0" fillId="0" borderId="0" xfId="0" applyNumberFormat="1" applyAlignment="1">
      <alignment horizontal="center" vertical="center" shrinkToFit="1"/>
    </xf>
    <xf numFmtId="165" fontId="0" fillId="0" borderId="0" xfId="0" applyNumberFormat="1" applyAlignment="1">
      <alignment horizontal="center" vertical="center"/>
    </xf>
    <xf numFmtId="165" fontId="0" fillId="2" borderId="3" xfId="0" applyNumberFormat="1" applyFill="1" applyBorder="1" applyAlignment="1">
      <alignment horizontal="center" vertical="center" shrinkToFit="1"/>
    </xf>
    <xf numFmtId="165" fontId="0" fillId="2" borderId="4" xfId="0" applyNumberFormat="1" applyFill="1" applyBorder="1" applyAlignment="1">
      <alignment horizontal="center" vertical="center" shrinkToFit="1"/>
    </xf>
    <xf numFmtId="165" fontId="1" fillId="0" borderId="0" xfId="0" applyNumberFormat="1" applyFont="1" applyAlignment="1">
      <alignment horizontal="center" vertical="center" shrinkToFit="1"/>
    </xf>
    <xf numFmtId="165" fontId="1" fillId="0" borderId="0" xfId="0" applyNumberFormat="1" applyFont="1" applyAlignment="1">
      <alignment horizontal="center" vertical="center"/>
    </xf>
    <xf numFmtId="0" fontId="0" fillId="0" borderId="1" xfId="0" applyFont="1"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6"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left" vertical="center" indent="1"/>
    </xf>
    <xf numFmtId="0" fontId="6" fillId="2"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4" fillId="0" borderId="0" xfId="0" applyFont="1" applyAlignment="1">
      <alignment horizontal="left" vertical="center" indent="2"/>
    </xf>
    <xf numFmtId="0" fontId="14" fillId="0" borderId="0" xfId="0" applyFont="1" applyAlignment="1">
      <alignment horizontal="center" vertical="center"/>
    </xf>
    <xf numFmtId="0" fontId="19" fillId="0" borderId="0" xfId="0" applyFont="1" applyAlignment="1">
      <alignment horizontal="left" vertical="center" indent="1"/>
    </xf>
    <xf numFmtId="0" fontId="20" fillId="0" borderId="0" xfId="0" applyFont="1" applyAlignment="1">
      <alignment horizontal="left" vertical="center" indent="1"/>
    </xf>
    <xf numFmtId="0" fontId="21" fillId="0" borderId="0" xfId="0" applyFont="1" applyAlignment="1">
      <alignment horizontal="left" vertical="center" indent="1" shrinkToFit="1"/>
    </xf>
    <xf numFmtId="0" fontId="21" fillId="0" borderId="0" xfId="0" applyFont="1" applyAlignment="1">
      <alignment horizontal="center" vertical="center" shrinkToFit="1"/>
    </xf>
    <xf numFmtId="0" fontId="22" fillId="0" borderId="0" xfId="0" applyFont="1" applyAlignment="1">
      <alignment horizontal="center" vertical="center" shrinkToFit="1"/>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left" vertical="center" indent="1" shrinkToFit="1"/>
    </xf>
    <xf numFmtId="0" fontId="23" fillId="0" borderId="1" xfId="0" applyFont="1" applyBorder="1" applyAlignment="1">
      <alignment horizontal="center" vertical="center" shrinkToFit="1"/>
    </xf>
    <xf numFmtId="0" fontId="20" fillId="0" borderId="1" xfId="0" applyFont="1" applyBorder="1" applyAlignment="1">
      <alignment horizontal="center" vertical="center" shrinkToFit="1"/>
    </xf>
    <xf numFmtId="0" fontId="21"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1"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1" fillId="8" borderId="1" xfId="0" applyFont="1" applyFill="1" applyBorder="1" applyAlignment="1">
      <alignment horizontal="left" vertical="center" indent="1" shrinkToFit="1"/>
    </xf>
    <xf numFmtId="0" fontId="1" fillId="8" borderId="1" xfId="0" applyFont="1" applyFill="1" applyBorder="1" applyAlignment="1">
      <alignment horizontal="center" vertical="center" shrinkToFit="1"/>
    </xf>
    <xf numFmtId="165" fontId="1" fillId="8" borderId="1" xfId="0" applyNumberFormat="1" applyFont="1" applyFill="1" applyBorder="1" applyAlignment="1">
      <alignment horizontal="center" vertical="center" shrinkToFit="1"/>
    </xf>
    <xf numFmtId="166" fontId="0" fillId="8" borderId="1" xfId="0" applyNumberFormat="1" applyFill="1" applyBorder="1" applyAlignment="1">
      <alignment horizontal="center" vertical="center" shrinkToFit="1"/>
    </xf>
    <xf numFmtId="165" fontId="0" fillId="8" borderId="1" xfId="0" applyNumberFormat="1" applyFill="1" applyBorder="1" applyAlignment="1">
      <alignment horizontal="center" vertical="center" shrinkToFit="1"/>
    </xf>
    <xf numFmtId="0" fontId="5" fillId="7" borderId="1" xfId="0" applyFont="1" applyFill="1" applyBorder="1" applyAlignment="1">
      <alignment horizontal="center" vertical="center" shrinkToFit="1"/>
    </xf>
    <xf numFmtId="165" fontId="4" fillId="7" borderId="1" xfId="0" applyNumberFormat="1" applyFont="1" applyFill="1" applyBorder="1" applyAlignment="1">
      <alignment horizontal="center" vertical="center" shrinkToFit="1"/>
    </xf>
    <xf numFmtId="165" fontId="1" fillId="7" borderId="1" xfId="0" applyNumberFormat="1" applyFont="1" applyFill="1" applyBorder="1" applyAlignment="1">
      <alignment horizontal="center" vertical="center" shrinkToFit="1"/>
    </xf>
    <xf numFmtId="0" fontId="0" fillId="7" borderId="1" xfId="0" applyFont="1" applyFill="1" applyBorder="1" applyAlignment="1">
      <alignment horizontal="center" vertical="center" shrinkToFit="1"/>
    </xf>
    <xf numFmtId="0" fontId="25" fillId="0" borderId="0" xfId="0" applyFont="1" applyAlignment="1">
      <alignment horizontal="center" vertical="center"/>
    </xf>
    <xf numFmtId="0" fontId="25" fillId="0" borderId="0" xfId="0" applyFont="1" applyAlignment="1">
      <alignment horizontal="left" vertical="center" indent="1" shrinkToFit="1"/>
    </xf>
    <xf numFmtId="0" fontId="25" fillId="0" borderId="0" xfId="0" applyFont="1" applyAlignment="1">
      <alignment horizontal="center" vertical="center" shrinkToFit="1"/>
    </xf>
    <xf numFmtId="0" fontId="25" fillId="0" borderId="2" xfId="0" applyFont="1" applyBorder="1" applyAlignment="1">
      <alignment horizontal="center" vertical="top"/>
    </xf>
    <xf numFmtId="0" fontId="25" fillId="0" borderId="3" xfId="0" applyFont="1" applyBorder="1" applyAlignment="1">
      <alignment horizontal="left" vertical="top" shrinkToFit="1"/>
    </xf>
    <xf numFmtId="0" fontId="25" fillId="0" borderId="3" xfId="0" applyFont="1" applyBorder="1" applyAlignment="1">
      <alignment horizontal="center" vertical="top" shrinkToFit="1"/>
    </xf>
    <xf numFmtId="165" fontId="25" fillId="0" borderId="3" xfId="0" applyNumberFormat="1" applyFont="1" applyBorder="1" applyAlignment="1">
      <alignment horizontal="center" vertical="top" shrinkToFit="1"/>
    </xf>
    <xf numFmtId="165" fontId="25" fillId="0" borderId="0" xfId="0" applyNumberFormat="1" applyFont="1" applyAlignment="1">
      <alignment horizontal="center" vertical="top" shrinkToFit="1"/>
    </xf>
    <xf numFmtId="165" fontId="25" fillId="0" borderId="0" xfId="0" applyNumberFormat="1" applyFont="1" applyAlignment="1">
      <alignment horizontal="center" vertical="top"/>
    </xf>
    <xf numFmtId="0" fontId="25"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28"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5" fontId="1" fillId="2" borderId="4" xfId="0" applyNumberFormat="1" applyFont="1" applyFill="1" applyBorder="1" applyAlignment="1">
      <alignment horizontal="center" vertical="center" shrinkToFit="1"/>
    </xf>
    <xf numFmtId="0" fontId="5" fillId="10"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27" fillId="0" borderId="2" xfId="0" applyFont="1" applyBorder="1" applyAlignment="1">
      <alignment horizontal="center" vertical="center"/>
    </xf>
    <xf numFmtId="0" fontId="29" fillId="0" borderId="1" xfId="0" applyFont="1" applyBorder="1" applyAlignment="1">
      <alignment horizontal="center" vertical="center"/>
    </xf>
    <xf numFmtId="0" fontId="27"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7" fillId="0" borderId="4" xfId="0" applyFont="1" applyBorder="1" applyAlignment="1">
      <alignment horizontal="left" vertical="center" indent="1"/>
    </xf>
    <xf numFmtId="0" fontId="27"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4" fontId="0" fillId="0" borderId="1" xfId="0" applyNumberFormat="1" applyBorder="1" applyAlignment="1">
      <alignment horizontal="center" vertical="center" shrinkToFit="1"/>
    </xf>
    <xf numFmtId="164" fontId="1" fillId="10" borderId="1" xfId="0" applyNumberFormat="1" applyFont="1" applyFill="1" applyBorder="1" applyAlignment="1">
      <alignment horizontal="center" vertical="center" shrinkToFit="1"/>
    </xf>
    <xf numFmtId="164" fontId="0" fillId="2" borderId="3" xfId="0" applyNumberFormat="1" applyFill="1" applyBorder="1" applyAlignment="1">
      <alignment horizontal="center" vertical="center" shrinkToFit="1"/>
    </xf>
    <xf numFmtId="164" fontId="1" fillId="2" borderId="4" xfId="0" applyNumberFormat="1" applyFont="1" applyFill="1" applyBorder="1" applyAlignment="1">
      <alignment horizontal="center" vertical="center" shrinkToFit="1"/>
    </xf>
    <xf numFmtId="164" fontId="4" fillId="2" borderId="4" xfId="0" applyNumberFormat="1" applyFont="1" applyFill="1" applyBorder="1" applyAlignment="1">
      <alignment horizontal="center" vertical="center" shrinkToFit="1"/>
    </xf>
    <xf numFmtId="164" fontId="4" fillId="10" borderId="1" xfId="0" applyNumberFormat="1" applyFont="1" applyFill="1" applyBorder="1" applyAlignment="1">
      <alignment horizontal="center" vertical="center" shrinkToFit="1"/>
    </xf>
    <xf numFmtId="0" fontId="26" fillId="0" borderId="0" xfId="0" applyFont="1" applyAlignment="1">
      <alignment horizontal="left" vertical="center" indent="1"/>
    </xf>
    <xf numFmtId="0" fontId="32" fillId="0" borderId="1" xfId="0" applyFont="1" applyBorder="1" applyAlignment="1">
      <alignment horizontal="center" vertical="center" wrapText="1"/>
    </xf>
    <xf numFmtId="166" fontId="28" fillId="0" borderId="0" xfId="0" applyNumberFormat="1" applyFont="1" applyAlignment="1">
      <alignment horizontal="center" vertical="center"/>
    </xf>
    <xf numFmtId="0" fontId="34"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7" fontId="0" fillId="0" borderId="0" xfId="0" applyNumberFormat="1" applyAlignment="1">
      <alignment horizontal="center" vertical="center"/>
    </xf>
    <xf numFmtId="0" fontId="0" fillId="0" borderId="0" xfId="0" applyAlignment="1">
      <alignment horizontal="left" vertical="center" wrapText="1" indent="1"/>
    </xf>
    <xf numFmtId="167" fontId="0" fillId="0" borderId="1" xfId="0" applyNumberFormat="1" applyBorder="1" applyAlignment="1">
      <alignment horizontal="center" vertical="center"/>
    </xf>
    <xf numFmtId="9" fontId="0" fillId="0" borderId="1" xfId="1" applyFont="1" applyBorder="1" applyAlignment="1">
      <alignment horizontal="center" vertical="center"/>
    </xf>
    <xf numFmtId="167" fontId="0" fillId="2" borderId="1" xfId="0" applyNumberFormat="1" applyFill="1" applyBorder="1" applyAlignment="1">
      <alignment horizontal="center" vertical="center"/>
    </xf>
    <xf numFmtId="166" fontId="0" fillId="0" borderId="1" xfId="1" applyNumberFormat="1" applyFont="1" applyBorder="1" applyAlignment="1">
      <alignment horizontal="center" vertical="center"/>
    </xf>
    <xf numFmtId="9" fontId="36"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37" fillId="0" borderId="1" xfId="0" applyFont="1" applyBorder="1" applyAlignment="1">
      <alignment horizontal="left" vertical="center" indent="1"/>
    </xf>
    <xf numFmtId="0" fontId="1" fillId="11" borderId="1" xfId="0" applyFont="1" applyFill="1" applyBorder="1" applyAlignment="1">
      <alignment horizontal="left" vertical="center" wrapText="1" indent="1"/>
    </xf>
    <xf numFmtId="165" fontId="0" fillId="9" borderId="1" xfId="0" applyNumberFormat="1" applyFill="1" applyBorder="1" applyAlignment="1">
      <alignment horizontal="center" vertical="center"/>
    </xf>
    <xf numFmtId="165" fontId="1"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5" fontId="0" fillId="5" borderId="1" xfId="0" applyNumberFormat="1" applyFon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34" fillId="0" borderId="0" xfId="0" applyFont="1" applyAlignment="1">
      <alignment horizontal="left" vertical="center" indent="1"/>
    </xf>
    <xf numFmtId="0" fontId="0" fillId="9" borderId="1" xfId="0" applyFill="1" applyBorder="1" applyAlignment="1">
      <alignment horizontal="center" vertical="center"/>
    </xf>
    <xf numFmtId="0" fontId="29" fillId="0" borderId="1" xfId="0" applyFont="1" applyBorder="1" applyAlignment="1">
      <alignment horizontal="center" vertical="center"/>
    </xf>
    <xf numFmtId="0" fontId="0" fillId="9" borderId="1" xfId="0" applyFill="1" applyBorder="1" applyAlignment="1">
      <alignment horizontal="center" vertical="center"/>
    </xf>
    <xf numFmtId="0" fontId="39" fillId="0" borderId="1" xfId="0" applyFont="1" applyBorder="1" applyAlignment="1">
      <alignment horizontal="left" vertical="center" indent="1"/>
    </xf>
    <xf numFmtId="0" fontId="39" fillId="0" borderId="1" xfId="0" applyFont="1" applyBorder="1" applyAlignment="1">
      <alignment horizontal="center" vertical="center"/>
    </xf>
    <xf numFmtId="168" fontId="25" fillId="0" borderId="0" xfId="0" applyNumberFormat="1" applyFont="1" applyAlignment="1">
      <alignment horizontal="center" vertical="center"/>
    </xf>
    <xf numFmtId="169" fontId="0" fillId="0" borderId="1" xfId="0" applyNumberFormat="1" applyBorder="1" applyAlignment="1">
      <alignment horizontal="center" vertical="center"/>
    </xf>
    <xf numFmtId="0" fontId="29" fillId="0" borderId="0" xfId="0" applyFont="1" applyAlignment="1">
      <alignment horizontal="left" vertical="center" indent="1"/>
    </xf>
    <xf numFmtId="0" fontId="28"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64" fontId="0" fillId="0" borderId="1" xfId="0" applyNumberFormat="1" applyFill="1" applyBorder="1" applyAlignment="1">
      <alignment horizontal="center" vertical="center" shrinkToFit="1"/>
    </xf>
    <xf numFmtId="0" fontId="0" fillId="2" borderId="2" xfId="0" applyFont="1" applyFill="1" applyBorder="1" applyAlignment="1">
      <alignment horizontal="left" vertical="center" indent="2"/>
    </xf>
    <xf numFmtId="0" fontId="0" fillId="2" borderId="3" xfId="0" applyFont="1" applyFill="1" applyBorder="1" applyAlignment="1">
      <alignment horizontal="left" vertical="center" indent="1"/>
    </xf>
    <xf numFmtId="0" fontId="41" fillId="0" borderId="1" xfId="0" applyFont="1" applyFill="1" applyBorder="1" applyAlignment="1">
      <alignment horizontal="left" vertical="center" wrapText="1" indent="1"/>
    </xf>
    <xf numFmtId="166" fontId="42" fillId="0" borderId="0" xfId="1" applyNumberFormat="1" applyFont="1" applyAlignment="1">
      <alignment horizontal="center" vertical="center"/>
    </xf>
    <xf numFmtId="166" fontId="42"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68" fontId="0" fillId="0" borderId="1" xfId="0" applyNumberFormat="1" applyBorder="1" applyAlignment="1">
      <alignment horizontal="center" vertical="center"/>
    </xf>
    <xf numFmtId="0" fontId="8"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7" fillId="0" borderId="0" xfId="0" applyFont="1" applyAlignment="1" applyProtection="1">
      <alignment horizontal="left" vertical="center" indent="1"/>
      <protection locked="0"/>
    </xf>
    <xf numFmtId="0" fontId="10" fillId="0" borderId="0" xfId="0" applyFont="1" applyAlignment="1" applyProtection="1">
      <alignment horizontal="left" vertical="center" indent="1" shrinkToFit="1"/>
      <protection locked="0"/>
    </xf>
    <xf numFmtId="0" fontId="10"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left" vertical="center" indent="1" shrinkToFit="1"/>
      <protection locked="0"/>
    </xf>
    <xf numFmtId="0" fontId="12" fillId="0" borderId="1"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6"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4"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6"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3" borderId="1" xfId="0" applyFill="1" applyBorder="1" applyAlignment="1" applyProtection="1">
      <alignment horizontal="left" vertical="center" indent="1" shrinkToFit="1"/>
      <protection locked="0"/>
    </xf>
    <xf numFmtId="0" fontId="0" fillId="3" borderId="1" xfId="0" applyFill="1" applyBorder="1" applyAlignment="1" applyProtection="1">
      <alignment horizontal="center" vertical="center" shrinkToFit="1"/>
      <protection locked="0"/>
    </xf>
    <xf numFmtId="165" fontId="0" fillId="0" borderId="1" xfId="0" applyNumberFormat="1" applyBorder="1" applyAlignment="1" applyProtection="1">
      <alignment horizontal="center" vertical="center" shrinkToFit="1"/>
      <protection locked="0"/>
    </xf>
    <xf numFmtId="165" fontId="1" fillId="3" borderId="1" xfId="0" applyNumberFormat="1" applyFont="1" applyFill="1" applyBorder="1" applyAlignment="1" applyProtection="1">
      <alignment horizontal="center" vertical="center" shrinkToFit="1"/>
      <protection locked="0"/>
    </xf>
    <xf numFmtId="0" fontId="1" fillId="3" borderId="1" xfId="0" applyFont="1" applyFill="1" applyBorder="1" applyAlignment="1" applyProtection="1">
      <alignment horizontal="left" vertical="center" indent="1" shrinkToFit="1"/>
      <protection locked="0"/>
    </xf>
    <xf numFmtId="0" fontId="1" fillId="3" borderId="1"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165" fontId="0" fillId="0" borderId="1" xfId="0" applyNumberFormat="1" applyFont="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shrinkToFit="1"/>
      <protection locked="0"/>
    </xf>
    <xf numFmtId="165" fontId="4" fillId="4" borderId="1" xfId="0" applyNumberFormat="1"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4" fillId="0" borderId="0" xfId="0" applyFont="1" applyAlignment="1" applyProtection="1">
      <alignment horizontal="left" vertical="center" indent="1"/>
      <protection locked="0"/>
    </xf>
    <xf numFmtId="165" fontId="0" fillId="0" borderId="0" xfId="0" applyNumberFormat="1" applyAlignment="1" applyProtection="1">
      <alignment horizontal="center" vertical="center" shrinkToFit="1"/>
      <protection locked="0"/>
    </xf>
    <xf numFmtId="165" fontId="0" fillId="0" borderId="0" xfId="0" applyNumberFormat="1" applyAlignment="1" applyProtection="1">
      <alignment horizontal="center" vertical="center"/>
      <protection locked="0"/>
    </xf>
    <xf numFmtId="165" fontId="0" fillId="3" borderId="1" xfId="0" applyNumberFormat="1" applyFill="1" applyBorder="1" applyAlignment="1" applyProtection="1">
      <alignment horizontal="center" vertical="center" shrinkToFit="1"/>
      <protection locked="0"/>
    </xf>
    <xf numFmtId="166" fontId="0" fillId="3" borderId="1" xfId="0" applyNumberFormat="1" applyFill="1" applyBorder="1" applyAlignment="1" applyProtection="1">
      <alignment horizontal="center" vertical="center" shrinkToFit="1"/>
      <protection locked="0"/>
    </xf>
    <xf numFmtId="0" fontId="1" fillId="4" borderId="1" xfId="0" applyFont="1" applyFill="1" applyBorder="1" applyAlignment="1" applyProtection="1">
      <alignment horizontal="center" vertical="center" shrinkToFit="1"/>
      <protection locked="0"/>
    </xf>
    <xf numFmtId="165" fontId="1" fillId="4" borderId="1" xfId="0" applyNumberFormat="1" applyFont="1" applyFill="1" applyBorder="1" applyAlignment="1" applyProtection="1">
      <alignment horizontal="center" vertical="center" shrinkToFit="1"/>
      <protection locked="0"/>
    </xf>
    <xf numFmtId="165" fontId="0" fillId="2" borderId="3" xfId="0" applyNumberFormat="1" applyFill="1" applyBorder="1" applyAlignment="1" applyProtection="1">
      <alignment horizontal="center" vertical="center" shrinkToFit="1"/>
      <protection locked="0"/>
    </xf>
    <xf numFmtId="165" fontId="0" fillId="2" borderId="4" xfId="0" applyNumberFormat="1" applyFill="1" applyBorder="1" applyAlignment="1" applyProtection="1">
      <alignment horizontal="center" vertical="center" shrinkToFit="1"/>
      <protection locked="0"/>
    </xf>
    <xf numFmtId="165" fontId="1" fillId="0" borderId="0" xfId="0" applyNumberFormat="1" applyFont="1" applyAlignment="1" applyProtection="1">
      <alignment horizontal="center" vertical="center" shrinkToFit="1"/>
      <protection locked="0"/>
    </xf>
    <xf numFmtId="165"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165" fontId="4" fillId="0" borderId="0" xfId="0" applyNumberFormat="1" applyFont="1" applyAlignment="1" applyProtection="1">
      <alignment horizontal="center" vertical="center" shrinkToFit="1"/>
      <protection locked="0"/>
    </xf>
    <xf numFmtId="165" fontId="4"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5" fontId="0" fillId="0" borderId="3" xfId="0" applyNumberFormat="1" applyBorder="1" applyAlignment="1" applyProtection="1">
      <alignment horizontal="center" vertical="center" shrinkToFit="1"/>
      <protection locked="0"/>
    </xf>
    <xf numFmtId="165" fontId="0" fillId="0" borderId="4" xfId="0" applyNumberForma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65" fontId="4" fillId="0" borderId="1" xfId="0" applyNumberFormat="1" applyFont="1" applyBorder="1" applyAlignment="1" applyProtection="1">
      <alignment horizontal="center" vertical="center" shrinkToFit="1"/>
      <protection locked="0"/>
    </xf>
    <xf numFmtId="165" fontId="1" fillId="3" borderId="1" xfId="0" applyNumberFormat="1" applyFont="1" applyFill="1" applyBorder="1" applyAlignment="1" applyProtection="1">
      <alignment horizontal="center" vertical="center" shrinkToFit="1"/>
    </xf>
    <xf numFmtId="0" fontId="0" fillId="2" borderId="0" xfId="0" applyFill="1" applyAlignment="1" applyProtection="1">
      <alignment horizontal="center" vertical="center" shrinkToFit="1"/>
    </xf>
    <xf numFmtId="0" fontId="13" fillId="0" borderId="0" xfId="0" applyFont="1" applyAlignment="1" applyProtection="1">
      <alignment horizontal="left" vertical="center" indent="1"/>
      <protection locked="0"/>
    </xf>
    <xf numFmtId="0" fontId="14" fillId="0" borderId="0" xfId="0" applyFont="1" applyAlignment="1" applyProtection="1">
      <alignment horizontal="left" vertical="center" indent="2"/>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left" vertical="center" indent="1"/>
      <protection locked="0"/>
    </xf>
    <xf numFmtId="0" fontId="14" fillId="0" borderId="0" xfId="0" applyFont="1" applyAlignment="1" applyProtection="1">
      <alignment horizontal="left" vertical="center" indent="1" shrinkToFit="1"/>
      <protection locked="0"/>
    </xf>
    <xf numFmtId="0" fontId="14" fillId="0" borderId="0" xfId="0" applyFont="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4" fillId="0" borderId="2" xfId="0" applyFont="1" applyBorder="1" applyAlignment="1" applyProtection="1">
      <alignment horizontal="center" vertical="center"/>
      <protection locked="0"/>
    </xf>
    <xf numFmtId="0" fontId="14" fillId="0" borderId="4" xfId="0" applyFont="1" applyBorder="1" applyAlignment="1" applyProtection="1">
      <alignment horizontal="left" vertical="center" indent="1" shrinkToFit="1"/>
      <protection locked="0"/>
    </xf>
    <xf numFmtId="0" fontId="17" fillId="0" borderId="1"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5" fontId="1" fillId="5" borderId="1" xfId="0" applyNumberFormat="1" applyFont="1" applyFill="1" applyBorder="1" applyAlignment="1" applyProtection="1">
      <alignment horizontal="center" vertical="center" shrinkToFit="1"/>
      <protection locked="0"/>
    </xf>
    <xf numFmtId="0" fontId="1" fillId="5" borderId="1" xfId="0" applyFont="1" applyFill="1" applyBorder="1" applyAlignment="1" applyProtection="1">
      <alignment horizontal="left" vertical="center" indent="1" shrinkToFit="1"/>
      <protection locked="0"/>
    </xf>
    <xf numFmtId="0" fontId="1" fillId="5" borderId="1"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shrinkToFit="1"/>
      <protection locked="0"/>
    </xf>
    <xf numFmtId="165" fontId="4" fillId="6" borderId="1" xfId="0" applyNumberFormat="1" applyFont="1" applyFill="1" applyBorder="1" applyAlignment="1" applyProtection="1">
      <alignment horizontal="center" vertical="center" shrinkToFit="1"/>
      <protection locked="0"/>
    </xf>
    <xf numFmtId="165" fontId="0" fillId="5" borderId="1" xfId="0" applyNumberFormat="1" applyFill="1" applyBorder="1" applyAlignment="1" applyProtection="1">
      <alignment horizontal="center" vertical="center" shrinkToFit="1"/>
      <protection locked="0"/>
    </xf>
    <xf numFmtId="166" fontId="0" fillId="5" borderId="1" xfId="0" applyNumberFormat="1" applyFill="1" applyBorder="1" applyAlignment="1" applyProtection="1">
      <alignment horizontal="center" vertical="center" shrinkToFit="1"/>
      <protection locked="0"/>
    </xf>
    <xf numFmtId="0" fontId="1" fillId="6" borderId="1" xfId="0" applyFont="1" applyFill="1" applyBorder="1" applyAlignment="1" applyProtection="1">
      <alignment horizontal="center" vertical="center" shrinkToFit="1"/>
      <protection locked="0"/>
    </xf>
    <xf numFmtId="165" fontId="1" fillId="6" borderId="1" xfId="0" applyNumberFormat="1" applyFont="1" applyFill="1" applyBorder="1" applyAlignment="1" applyProtection="1">
      <alignment horizontal="center" vertical="center" shrinkToFit="1"/>
      <protection locked="0"/>
    </xf>
    <xf numFmtId="0" fontId="0" fillId="6" borderId="1" xfId="0" applyFill="1" applyBorder="1" applyAlignment="1" applyProtection="1">
      <alignment horizontal="center" vertical="center" shrinkToFit="1"/>
      <protection locked="0"/>
    </xf>
    <xf numFmtId="0" fontId="5" fillId="6" borderId="1" xfId="0" applyFont="1" applyFill="1" applyBorder="1" applyAlignment="1" applyProtection="1">
      <alignment horizontal="center" vertical="center" shrinkToFit="1"/>
      <protection locked="0"/>
    </xf>
    <xf numFmtId="0" fontId="0" fillId="2" borderId="3" xfId="0" applyFill="1" applyBorder="1" applyAlignment="1">
      <alignment horizontal="center" vertical="center"/>
    </xf>
    <xf numFmtId="0" fontId="43" fillId="0" borderId="0" xfId="0" applyFont="1" applyAlignment="1">
      <alignment horizontal="left" vertical="center" indent="1"/>
    </xf>
    <xf numFmtId="0" fontId="44" fillId="0" borderId="0" xfId="0" applyFont="1" applyAlignment="1">
      <alignment horizontal="left" vertical="center" indent="1"/>
    </xf>
    <xf numFmtId="0" fontId="45" fillId="0" borderId="1" xfId="0" applyFont="1" applyBorder="1" applyAlignment="1">
      <alignment horizontal="left" vertical="center" indent="1"/>
    </xf>
    <xf numFmtId="0" fontId="46" fillId="0" borderId="1" xfId="0" applyFont="1" applyBorder="1" applyAlignment="1">
      <alignment horizontal="left" vertical="center" indent="1"/>
    </xf>
    <xf numFmtId="0" fontId="45" fillId="0" borderId="1" xfId="0" applyFont="1" applyBorder="1" applyAlignment="1">
      <alignment horizontal="center" vertical="center"/>
    </xf>
    <xf numFmtId="0" fontId="45" fillId="0" borderId="0" xfId="0" applyFont="1" applyAlignment="1">
      <alignment horizontal="center" vertical="center"/>
    </xf>
    <xf numFmtId="0" fontId="45" fillId="0" borderId="0" xfId="0" applyFont="1" applyAlignment="1">
      <alignment vertical="center"/>
    </xf>
    <xf numFmtId="0" fontId="0" fillId="2" borderId="2" xfId="0" applyFill="1" applyBorder="1" applyAlignment="1">
      <alignment horizontal="left" vertical="center" indent="1"/>
    </xf>
    <xf numFmtId="0" fontId="44" fillId="2" borderId="3" xfId="0" applyFont="1" applyFill="1" applyBorder="1" applyAlignment="1">
      <alignment horizontal="left" vertical="center" indent="1"/>
    </xf>
    <xf numFmtId="0" fontId="1" fillId="2" borderId="2" xfId="0" applyFont="1" applyFill="1" applyBorder="1" applyAlignment="1">
      <alignment horizontal="left" vertical="center" indent="1"/>
    </xf>
    <xf numFmtId="0" fontId="0" fillId="13" borderId="1" xfId="0" applyFont="1" applyFill="1" applyBorder="1" applyAlignment="1">
      <alignment horizontal="right" vertical="center" indent="1"/>
    </xf>
    <xf numFmtId="0" fontId="44" fillId="13" borderId="1" xfId="0" applyFont="1" applyFill="1" applyBorder="1" applyAlignment="1">
      <alignment horizontal="center" vertical="center"/>
    </xf>
    <xf numFmtId="0" fontId="0" fillId="0" borderId="0" xfId="0" applyFont="1" applyFill="1" applyAlignment="1">
      <alignment horizontal="right" vertical="center"/>
    </xf>
    <xf numFmtId="0" fontId="0" fillId="13" borderId="1" xfId="0" applyFill="1" applyBorder="1" applyAlignment="1">
      <alignment horizontal="right" vertical="center" indent="1"/>
    </xf>
    <xf numFmtId="165" fontId="0" fillId="14" borderId="1" xfId="0" applyNumberFormat="1" applyFill="1" applyBorder="1" applyAlignment="1">
      <alignment horizontal="center" vertical="center" shrinkToFit="1"/>
    </xf>
    <xf numFmtId="0" fontId="44" fillId="2" borderId="3" xfId="0" applyFont="1" applyFill="1" applyBorder="1" applyAlignment="1">
      <alignment horizontal="center" vertical="center"/>
    </xf>
    <xf numFmtId="0" fontId="4" fillId="15" borderId="1" xfId="0" applyFont="1" applyFill="1" applyBorder="1" applyAlignment="1">
      <alignment horizontal="left" vertical="center" indent="1"/>
    </xf>
    <xf numFmtId="0" fontId="44" fillId="15" borderId="1" xfId="0" applyFont="1" applyFill="1" applyBorder="1" applyAlignment="1">
      <alignment horizontal="center" vertical="center"/>
    </xf>
    <xf numFmtId="165" fontId="4" fillId="15" borderId="1" xfId="0" applyNumberFormat="1" applyFont="1" applyFill="1" applyBorder="1" applyAlignment="1">
      <alignment horizontal="center" vertical="center" shrinkToFit="1"/>
    </xf>
    <xf numFmtId="0" fontId="4" fillId="0" borderId="0" xfId="0" applyFont="1" applyAlignment="1">
      <alignment vertical="center"/>
    </xf>
    <xf numFmtId="0" fontId="4" fillId="2" borderId="2" xfId="0" applyFont="1" applyFill="1" applyBorder="1" applyAlignment="1">
      <alignment horizontal="left" vertical="center" indent="1"/>
    </xf>
    <xf numFmtId="165" fontId="4" fillId="2" borderId="3" xfId="0" applyNumberFormat="1" applyFont="1" applyFill="1" applyBorder="1" applyAlignment="1">
      <alignment horizontal="center" vertical="center" shrinkToFit="1"/>
    </xf>
    <xf numFmtId="165" fontId="4"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44" fillId="0" borderId="3" xfId="0" applyFont="1" applyFill="1" applyBorder="1" applyAlignment="1">
      <alignment horizontal="center" vertical="center"/>
    </xf>
    <xf numFmtId="165" fontId="0" fillId="0" borderId="3" xfId="0" applyNumberFormat="1" applyBorder="1" applyAlignment="1">
      <alignment horizontal="center" vertical="center" shrinkToFit="1"/>
    </xf>
    <xf numFmtId="0" fontId="44" fillId="0" borderId="1" xfId="0" applyFont="1" applyFill="1" applyBorder="1" applyAlignment="1">
      <alignment horizontal="center" vertical="center"/>
    </xf>
    <xf numFmtId="165"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44" fillId="2" borderId="1" xfId="0" applyFont="1" applyFill="1" applyBorder="1" applyAlignment="1">
      <alignment horizontal="center" vertical="center"/>
    </xf>
    <xf numFmtId="0" fontId="4" fillId="0" borderId="3" xfId="0" applyFont="1" applyFill="1" applyBorder="1" applyAlignment="1">
      <alignment horizontal="left" vertical="center" indent="1"/>
    </xf>
    <xf numFmtId="165" fontId="4" fillId="0" borderId="3" xfId="0" applyNumberFormat="1" applyFont="1" applyFill="1" applyBorder="1" applyAlignment="1">
      <alignment horizontal="center" vertical="center" shrinkToFit="1"/>
    </xf>
    <xf numFmtId="0" fontId="44" fillId="15" borderId="1" xfId="0" applyFont="1" applyFill="1" applyBorder="1" applyAlignment="1">
      <alignment horizontal="left" vertical="center" wrapText="1" indent="1"/>
    </xf>
    <xf numFmtId="165" fontId="44" fillId="15" borderId="1" xfId="0" applyNumberFormat="1" applyFont="1" applyFill="1" applyBorder="1" applyAlignment="1">
      <alignment horizontal="center" vertical="center" shrinkToFit="1"/>
    </xf>
    <xf numFmtId="0" fontId="44" fillId="0" borderId="0" xfId="0" applyFont="1" applyAlignment="1">
      <alignment horizontal="center" vertical="center"/>
    </xf>
    <xf numFmtId="0" fontId="44" fillId="0" borderId="0" xfId="0" applyFont="1" applyAlignment="1">
      <alignment vertical="center"/>
    </xf>
    <xf numFmtId="0" fontId="47" fillId="0" borderId="0" xfId="0" applyFont="1" applyAlignment="1">
      <alignment horizontal="left" vertical="center" indent="1"/>
    </xf>
    <xf numFmtId="165" fontId="47" fillId="0" borderId="0" xfId="0" applyNumberFormat="1" applyFont="1" applyAlignment="1">
      <alignment horizontal="center" vertical="center" shrinkToFit="1"/>
    </xf>
    <xf numFmtId="0" fontId="47" fillId="0" borderId="0" xfId="0" applyFont="1" applyAlignment="1">
      <alignment horizontal="center" vertical="center"/>
    </xf>
    <xf numFmtId="0" fontId="47"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38" fillId="3" borderId="4" xfId="0" applyFont="1" applyFill="1" applyBorder="1" applyAlignment="1">
      <alignment horizontal="left" vertical="center" wrapText="1" indent="1"/>
    </xf>
    <xf numFmtId="0" fontId="0" fillId="0" borderId="4" xfId="0" applyFill="1" applyBorder="1" applyAlignment="1">
      <alignment horizontal="left" vertical="center" wrapText="1" indent="1"/>
    </xf>
    <xf numFmtId="0" fontId="0" fillId="2" borderId="4" xfId="0" applyFill="1" applyBorder="1" applyAlignment="1">
      <alignment horizontal="center" vertical="center"/>
    </xf>
    <xf numFmtId="0" fontId="0" fillId="2" borderId="4" xfId="0" applyFill="1" applyBorder="1" applyAlignment="1">
      <alignment horizontal="center" vertical="center"/>
    </xf>
    <xf numFmtId="165" fontId="0" fillId="0" borderId="1" xfId="0" applyNumberFormat="1" applyFont="1" applyFill="1" applyBorder="1" applyAlignment="1">
      <alignment horizontal="left" vertical="center" wrapText="1" indent="1"/>
    </xf>
    <xf numFmtId="165" fontId="4" fillId="0" borderId="4" xfId="0" applyNumberFormat="1" applyFont="1" applyFill="1" applyBorder="1" applyAlignment="1">
      <alignment horizontal="center" vertical="center" shrinkToFit="1"/>
    </xf>
    <xf numFmtId="0" fontId="1" fillId="2" borderId="0" xfId="0" applyFont="1" applyFill="1" applyAlignment="1" applyProtection="1">
      <alignment horizontal="center" vertical="center" shrinkToFit="1"/>
      <protection locked="0"/>
    </xf>
    <xf numFmtId="165" fontId="0" fillId="2" borderId="3" xfId="0" applyNumberFormat="1" applyFont="1" applyFill="1" applyBorder="1" applyAlignment="1" applyProtection="1">
      <alignment horizontal="center" vertical="center" shrinkToFit="1"/>
      <protection locked="0"/>
    </xf>
    <xf numFmtId="165" fontId="0" fillId="0" borderId="3" xfId="0" applyNumberFormat="1" applyFont="1" applyBorder="1" applyAlignment="1" applyProtection="1">
      <alignment horizontal="center" vertical="center" shrinkToFit="1"/>
      <protection locked="0"/>
    </xf>
    <xf numFmtId="165" fontId="1" fillId="0" borderId="1" xfId="0" applyNumberFormat="1" applyFont="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xf>
    <xf numFmtId="0" fontId="48" fillId="0" borderId="0" xfId="0" applyFont="1" applyAlignment="1">
      <alignment vertical="center"/>
    </xf>
    <xf numFmtId="0" fontId="50" fillId="0" borderId="0" xfId="0" applyFont="1" applyAlignment="1">
      <alignment vertical="center"/>
    </xf>
    <xf numFmtId="0" fontId="0" fillId="0" borderId="1" xfId="0" applyBorder="1" applyAlignment="1">
      <alignment horizontal="left" vertical="center" wrapText="1" indent="1"/>
    </xf>
    <xf numFmtId="0" fontId="41" fillId="0" borderId="1" xfId="0" applyFont="1" applyBorder="1" applyAlignment="1">
      <alignment horizontal="left" vertical="center" wrapText="1" indent="1"/>
    </xf>
    <xf numFmtId="0" fontId="51" fillId="0" borderId="0" xfId="0" applyFont="1" applyAlignment="1">
      <alignment vertical="center"/>
    </xf>
    <xf numFmtId="0" fontId="52" fillId="0" borderId="0" xfId="0" applyFont="1"/>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9" fillId="0" borderId="1" xfId="0" applyFont="1" applyBorder="1" applyAlignment="1">
      <alignment horizontal="center" vertical="center" wrapText="1"/>
    </xf>
    <xf numFmtId="0" fontId="44" fillId="0" borderId="0" xfId="0" applyFont="1" applyAlignment="1">
      <alignment horizontal="left" vertical="center"/>
    </xf>
    <xf numFmtId="165" fontId="0" fillId="2" borderId="1" xfId="0" applyNumberFormat="1" applyFont="1" applyFill="1" applyBorder="1" applyAlignment="1">
      <alignment horizontal="right" vertical="center" shrinkToFit="1"/>
    </xf>
    <xf numFmtId="0" fontId="4" fillId="16" borderId="1" xfId="0" applyFont="1" applyFill="1" applyBorder="1" applyAlignment="1">
      <alignment horizontal="left" vertical="center" indent="1"/>
    </xf>
    <xf numFmtId="0" fontId="44" fillId="16" borderId="1" xfId="0" applyFont="1" applyFill="1" applyBorder="1" applyAlignment="1">
      <alignment horizontal="center" vertical="center"/>
    </xf>
    <xf numFmtId="165" fontId="4" fillId="16" borderId="1" xfId="0" applyNumberFormat="1" applyFont="1" applyFill="1" applyBorder="1" applyAlignment="1">
      <alignment horizontal="center" vertical="center" shrinkToFit="1"/>
    </xf>
    <xf numFmtId="0" fontId="0" fillId="17" borderId="1" xfId="0" applyFill="1" applyBorder="1" applyAlignment="1">
      <alignment horizontal="right" vertical="center" indent="1"/>
    </xf>
    <xf numFmtId="0" fontId="44" fillId="17" borderId="1" xfId="0" applyFont="1" applyFill="1" applyBorder="1" applyAlignment="1">
      <alignment horizontal="center" vertical="center"/>
    </xf>
    <xf numFmtId="165" fontId="0" fillId="17" borderId="1" xfId="0" applyNumberFormat="1" applyFill="1" applyBorder="1" applyAlignment="1">
      <alignment horizontal="center" vertical="center" shrinkToFit="1"/>
    </xf>
    <xf numFmtId="0" fontId="0" fillId="17" borderId="1" xfId="0" applyFont="1" applyFill="1" applyBorder="1" applyAlignment="1">
      <alignment horizontal="right" vertical="center" wrapText="1" indent="1"/>
    </xf>
    <xf numFmtId="165" fontId="0" fillId="17" borderId="1" xfId="0" applyNumberFormat="1" applyFont="1" applyFill="1" applyBorder="1" applyAlignment="1">
      <alignment horizontal="center" vertical="center" shrinkToFit="1"/>
    </xf>
    <xf numFmtId="0" fontId="0" fillId="17" borderId="1" xfId="0" applyFont="1" applyFill="1" applyBorder="1" applyAlignment="1">
      <alignment horizontal="right" vertical="center" indent="1"/>
    </xf>
    <xf numFmtId="0" fontId="48" fillId="0" borderId="0" xfId="0" applyFont="1" applyAlignment="1">
      <alignment horizontal="left" vertical="center" indent="1"/>
    </xf>
    <xf numFmtId="9" fontId="0" fillId="0" borderId="1" xfId="0" applyNumberFormat="1" applyBorder="1" applyAlignment="1">
      <alignment horizontal="center" vertical="center"/>
    </xf>
    <xf numFmtId="0" fontId="0" fillId="16" borderId="1" xfId="0" applyFont="1" applyFill="1" applyBorder="1" applyAlignment="1">
      <alignment horizontal="left" vertical="center" wrapText="1" indent="1"/>
    </xf>
    <xf numFmtId="0" fontId="0" fillId="16" borderId="1" xfId="0" applyFont="1" applyFill="1" applyBorder="1" applyAlignment="1">
      <alignment horizontal="center" vertical="center"/>
    </xf>
    <xf numFmtId="165" fontId="0" fillId="16" borderId="1" xfId="0" applyNumberFormat="1" applyFont="1" applyFill="1" applyBorder="1" applyAlignment="1">
      <alignment horizontal="center" vertical="center" shrinkToFit="1"/>
    </xf>
    <xf numFmtId="0" fontId="53" fillId="0" borderId="0" xfId="0" applyFont="1" applyAlignment="1">
      <alignment horizontal="left" vertical="center" indent="1"/>
    </xf>
    <xf numFmtId="0" fontId="54" fillId="0" borderId="1" xfId="0" applyFont="1" applyBorder="1" applyAlignment="1">
      <alignment horizontal="left" vertical="center" indent="1"/>
    </xf>
    <xf numFmtId="0" fontId="55" fillId="0" borderId="1" xfId="0" applyFont="1" applyBorder="1" applyAlignment="1">
      <alignment horizontal="left" vertical="center" indent="1"/>
    </xf>
    <xf numFmtId="0" fontId="54" fillId="0" borderId="1" xfId="0" applyFont="1" applyBorder="1" applyAlignment="1">
      <alignment horizontal="center" vertical="center"/>
    </xf>
    <xf numFmtId="0" fontId="54" fillId="0" borderId="0" xfId="0" applyFont="1" applyAlignment="1">
      <alignment horizontal="center" vertical="center"/>
    </xf>
    <xf numFmtId="0" fontId="56" fillId="2" borderId="3" xfId="0" applyFont="1" applyFill="1" applyBorder="1" applyAlignment="1">
      <alignment horizontal="center" vertical="center"/>
    </xf>
    <xf numFmtId="0" fontId="56" fillId="2" borderId="4" xfId="0" applyFont="1" applyFill="1" applyBorder="1" applyAlignment="1">
      <alignment horizontal="center" vertical="center"/>
    </xf>
    <xf numFmtId="0" fontId="56" fillId="0" borderId="0" xfId="0" applyFont="1" applyAlignment="1">
      <alignment horizontal="center" vertical="center"/>
    </xf>
    <xf numFmtId="0" fontId="8" fillId="0" borderId="0" xfId="0" applyFont="1" applyAlignment="1">
      <alignment horizontal="left" vertical="center" indent="1"/>
    </xf>
    <xf numFmtId="0" fontId="10" fillId="0" borderId="1"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vertical="center"/>
    </xf>
    <xf numFmtId="0" fontId="0" fillId="18" borderId="0" xfId="0" applyFill="1" applyBorder="1" applyAlignment="1" applyProtection="1">
      <alignment horizontal="center" vertical="center"/>
      <protection locked="0"/>
    </xf>
    <xf numFmtId="0" fontId="0" fillId="18" borderId="0" xfId="0" applyFill="1" applyBorder="1" applyAlignment="1" applyProtection="1">
      <alignment horizontal="left" vertical="center" indent="1" shrinkToFit="1"/>
      <protection locked="0"/>
    </xf>
    <xf numFmtId="0" fontId="0" fillId="18" borderId="0" xfId="0" applyFill="1" applyBorder="1" applyAlignment="1" applyProtection="1">
      <alignment horizontal="center" vertical="center" shrinkToFit="1"/>
      <protection locked="0"/>
    </xf>
    <xf numFmtId="165" fontId="0" fillId="18" borderId="0" xfId="0" applyNumberFormat="1" applyFill="1" applyBorder="1" applyAlignment="1" applyProtection="1">
      <alignment horizontal="center" vertical="center" shrinkToFit="1"/>
      <protection locked="0"/>
    </xf>
    <xf numFmtId="165" fontId="0" fillId="18" borderId="0" xfId="0" applyNumberFormat="1" applyFill="1" applyAlignment="1" applyProtection="1">
      <alignment horizontal="center" vertical="center" shrinkToFit="1"/>
      <protection locked="0"/>
    </xf>
    <xf numFmtId="165" fontId="0" fillId="18" borderId="0" xfId="0" applyNumberFormat="1" applyFill="1" applyAlignment="1" applyProtection="1">
      <alignment horizontal="center" vertical="center"/>
      <protection locked="0"/>
    </xf>
    <xf numFmtId="0" fontId="0" fillId="18" borderId="0" xfId="0" applyFill="1" applyAlignment="1" applyProtection="1">
      <alignment horizontal="center" vertical="center"/>
      <protection locked="0"/>
    </xf>
    <xf numFmtId="165" fontId="0" fillId="18" borderId="0" xfId="0" applyNumberFormat="1" applyFont="1" applyFill="1" applyAlignment="1" applyProtection="1">
      <alignment horizontal="center" vertical="center" shrinkToFit="1"/>
      <protection locked="0"/>
    </xf>
    <xf numFmtId="165" fontId="0" fillId="18" borderId="0" xfId="0" applyNumberFormat="1" applyFont="1" applyFill="1" applyAlignment="1" applyProtection="1">
      <alignment horizontal="center" vertical="center"/>
      <protection locked="0"/>
    </xf>
    <xf numFmtId="0" fontId="0" fillId="18" borderId="0" xfId="0" applyFont="1" applyFill="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left" vertical="center" indent="1" shrinkToFit="1"/>
      <protection locked="0"/>
    </xf>
    <xf numFmtId="0" fontId="0" fillId="2" borderId="3" xfId="0" applyFont="1" applyFill="1" applyBorder="1" applyAlignment="1" applyProtection="1">
      <alignment horizontal="center" vertical="center" shrinkToFit="1"/>
      <protection locked="0"/>
    </xf>
    <xf numFmtId="165" fontId="0" fillId="2" borderId="4" xfId="0" applyNumberFormat="1" applyFont="1" applyFill="1" applyBorder="1" applyAlignment="1" applyProtection="1">
      <alignment horizontal="center" vertical="center" shrinkToFit="1"/>
      <protection locked="0"/>
    </xf>
    <xf numFmtId="165" fontId="0" fillId="0" borderId="0" xfId="0" applyNumberFormat="1" applyFont="1" applyAlignment="1" applyProtection="1">
      <alignment horizontal="center" vertical="center" shrinkToFit="1"/>
      <protection locked="0"/>
    </xf>
    <xf numFmtId="165"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protection locked="0"/>
    </xf>
    <xf numFmtId="165" fontId="0" fillId="0" borderId="0" xfId="0" applyNumberFormat="1" applyFont="1" applyAlignment="1">
      <alignment horizontal="center" vertical="center" shrinkToFit="1"/>
    </xf>
    <xf numFmtId="165" fontId="0" fillId="0" borderId="0" xfId="0" applyNumberFormat="1" applyFont="1" applyAlignment="1">
      <alignment horizontal="center" vertical="center"/>
    </xf>
    <xf numFmtId="0" fontId="0" fillId="0" borderId="0" xfId="0" applyFont="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left" vertical="center" indent="1" shrinkToFit="1"/>
    </xf>
    <xf numFmtId="0" fontId="0" fillId="2" borderId="3" xfId="0" applyFont="1" applyFill="1" applyBorder="1" applyAlignment="1">
      <alignment horizontal="center" vertical="center" shrinkToFit="1"/>
    </xf>
    <xf numFmtId="165" fontId="0" fillId="2" borderId="3" xfId="0" applyNumberFormat="1" applyFont="1" applyFill="1" applyBorder="1" applyAlignment="1">
      <alignment horizontal="center" vertical="center" shrinkToFit="1"/>
    </xf>
    <xf numFmtId="165" fontId="0" fillId="0" borderId="1" xfId="0" applyNumberFormat="1" applyFont="1" applyBorder="1" applyAlignment="1">
      <alignment horizontal="center"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indent="1" shrinkToFit="1"/>
      <protection locked="0"/>
    </xf>
    <xf numFmtId="0" fontId="0" fillId="0" borderId="0" xfId="0" applyFont="1" applyFill="1" applyBorder="1" applyAlignment="1" applyProtection="1">
      <alignment horizontal="center" vertical="center" shrinkToFit="1"/>
      <protection locked="0"/>
    </xf>
    <xf numFmtId="165" fontId="0" fillId="0" borderId="0" xfId="0" applyNumberFormat="1" applyFont="1" applyFill="1" applyBorder="1" applyAlignment="1" applyProtection="1">
      <alignment horizontal="center" vertical="center" shrinkToFit="1"/>
      <protection locked="0"/>
    </xf>
    <xf numFmtId="165" fontId="0" fillId="0" borderId="0" xfId="0" applyNumberFormat="1" applyFont="1" applyFill="1" applyAlignment="1" applyProtection="1">
      <alignment horizontal="center" vertical="center" shrinkToFit="1"/>
      <protection locked="0"/>
    </xf>
    <xf numFmtId="165" fontId="0" fillId="0" borderId="0" xfId="0" applyNumberFormat="1" applyFont="1" applyFill="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57" fillId="0" borderId="0" xfId="0" applyFont="1" applyFill="1" applyAlignment="1">
      <alignment horizontal="left" vertical="center" indent="1"/>
    </xf>
    <xf numFmtId="0" fontId="29" fillId="0" borderId="7" xfId="0" applyFont="1" applyBorder="1" applyAlignment="1">
      <alignment horizontal="center" vertical="center"/>
    </xf>
    <xf numFmtId="0" fontId="0" fillId="19"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0" borderId="1" xfId="0" applyBorder="1" applyAlignment="1">
      <alignment horizontal="center" vertical="center"/>
    </xf>
    <xf numFmtId="0" fontId="10" fillId="0" borderId="12" xfId="0" applyFont="1" applyBorder="1" applyAlignment="1">
      <alignment horizontal="left" vertical="center" wrapText="1" indent="1"/>
    </xf>
    <xf numFmtId="0" fontId="41" fillId="9" borderId="1" xfId="0" applyFont="1" applyFill="1" applyBorder="1" applyAlignment="1">
      <alignment horizontal="left" vertical="center" wrapText="1" indent="1"/>
    </xf>
    <xf numFmtId="0" fontId="58" fillId="0" borderId="0" xfId="0" applyFont="1" applyAlignment="1" applyProtection="1">
      <alignment horizontal="left" vertical="center" indent="1"/>
      <protection locked="0"/>
    </xf>
    <xf numFmtId="171" fontId="0" fillId="0" borderId="0" xfId="0" applyNumberFormat="1" applyAlignment="1">
      <alignment horizontal="center" vertical="center" shrinkToFit="1"/>
    </xf>
    <xf numFmtId="0" fontId="20" fillId="0" borderId="0" xfId="0" applyFont="1" applyFill="1" applyBorder="1" applyAlignment="1">
      <alignment horizontal="center" vertical="center"/>
    </xf>
    <xf numFmtId="0" fontId="0" fillId="0" borderId="0" xfId="0" applyFill="1" applyBorder="1" applyAlignment="1">
      <alignment horizontal="left" vertical="center" wrapText="1" indent="1"/>
    </xf>
    <xf numFmtId="0" fontId="0" fillId="0" borderId="0" xfId="0" applyFill="1" applyAlignment="1">
      <alignment vertical="center"/>
    </xf>
    <xf numFmtId="0" fontId="36"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45" fillId="0" borderId="1" xfId="0" applyFont="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165" fontId="41" fillId="0" borderId="0" xfId="0" applyNumberFormat="1" applyFont="1" applyAlignment="1">
      <alignment vertical="center"/>
    </xf>
    <xf numFmtId="165" fontId="41" fillId="0" borderId="0" xfId="0" applyNumberFormat="1" applyFont="1" applyFill="1" applyAlignment="1">
      <alignment horizontal="right" vertical="center"/>
    </xf>
    <xf numFmtId="0" fontId="0" fillId="0" borderId="0" xfId="0" applyFill="1" applyBorder="1" applyAlignment="1">
      <alignment horizontal="right" vertical="center" wrapText="1" indent="1"/>
    </xf>
    <xf numFmtId="0" fontId="44" fillId="0" borderId="0" xfId="0" applyFont="1" applyFill="1" applyBorder="1" applyAlignment="1">
      <alignment horizontal="center" vertical="center"/>
    </xf>
    <xf numFmtId="0" fontId="0" fillId="22" borderId="1" xfId="0" applyFont="1" applyFill="1" applyBorder="1" applyAlignment="1">
      <alignment horizontal="right" vertical="center" wrapText="1" indent="1"/>
    </xf>
    <xf numFmtId="0" fontId="44" fillId="22" borderId="1" xfId="0" applyFont="1" applyFill="1" applyBorder="1" applyAlignment="1">
      <alignment horizontal="center" vertical="center"/>
    </xf>
    <xf numFmtId="0" fontId="0" fillId="22" borderId="1" xfId="0" applyFill="1" applyBorder="1" applyAlignment="1">
      <alignment horizontal="right" vertical="center" wrapText="1" indent="1"/>
    </xf>
    <xf numFmtId="165" fontId="0" fillId="0" borderId="0" xfId="0" applyNumberFormat="1" applyFill="1" applyBorder="1" applyAlignment="1">
      <alignment horizontal="center" vertical="center" shrinkToFit="1"/>
    </xf>
    <xf numFmtId="165" fontId="41" fillId="0" borderId="0" xfId="0" applyNumberFormat="1" applyFont="1" applyFill="1" applyBorder="1" applyAlignment="1">
      <alignment horizontal="left" vertical="center" indent="1"/>
    </xf>
    <xf numFmtId="165" fontId="41" fillId="0" borderId="0" xfId="0" applyNumberFormat="1" applyFont="1" applyFill="1" applyBorder="1" applyAlignment="1">
      <alignment horizontal="center" vertical="center"/>
    </xf>
    <xf numFmtId="165" fontId="41" fillId="0" borderId="0" xfId="0" applyNumberFormat="1" applyFont="1" applyFill="1" applyBorder="1" applyAlignment="1">
      <alignment vertical="center"/>
    </xf>
    <xf numFmtId="165" fontId="41" fillId="0" borderId="0" xfId="0" applyNumberFormat="1" applyFont="1" applyFill="1" applyAlignment="1">
      <alignment vertical="center"/>
    </xf>
    <xf numFmtId="0" fontId="0" fillId="0" borderId="0" xfId="0" applyAlignment="1">
      <alignment horizontal="right" vertical="center" indent="1"/>
    </xf>
    <xf numFmtId="0" fontId="61" fillId="0" borderId="1" xfId="0" applyFont="1" applyBorder="1" applyAlignment="1">
      <alignment horizontal="left" vertical="center" indent="1"/>
    </xf>
    <xf numFmtId="0" fontId="61" fillId="10" borderId="1" xfId="0" applyFont="1" applyFill="1" applyBorder="1" applyAlignment="1">
      <alignment horizontal="center" vertical="center"/>
    </xf>
    <xf numFmtId="0" fontId="61" fillId="23" borderId="1" xfId="0" applyFont="1" applyFill="1" applyBorder="1" applyAlignment="1">
      <alignment horizontal="center" vertical="center"/>
    </xf>
    <xf numFmtId="0" fontId="61"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62" fillId="0" borderId="0" xfId="0" applyFont="1" applyAlignment="1">
      <alignment horizontal="center" vertical="center"/>
    </xf>
    <xf numFmtId="0" fontId="0" fillId="10" borderId="10" xfId="0" applyFill="1" applyBorder="1" applyAlignment="1">
      <alignment horizontal="center" vertical="center"/>
    </xf>
    <xf numFmtId="3" fontId="44" fillId="23" borderId="10" xfId="0" applyNumberFormat="1" applyFont="1" applyFill="1" applyBorder="1" applyAlignment="1">
      <alignment horizontal="center" vertical="center"/>
    </xf>
    <xf numFmtId="0" fontId="0" fillId="22" borderId="1" xfId="0" applyFill="1" applyBorder="1" applyAlignment="1">
      <alignment horizontal="left" vertical="center" wrapText="1" indent="1"/>
    </xf>
    <xf numFmtId="0" fontId="0" fillId="22" borderId="1" xfId="0" applyFill="1" applyBorder="1" applyAlignment="1">
      <alignment horizontal="left" vertical="center" indent="1"/>
    </xf>
    <xf numFmtId="165" fontId="6" fillId="2" borderId="1" xfId="0" applyNumberFormat="1" applyFont="1" applyFill="1" applyBorder="1" applyAlignment="1">
      <alignment horizontal="center" vertical="center" shrinkToFit="1"/>
    </xf>
    <xf numFmtId="165" fontId="0" fillId="24" borderId="1" xfId="0" applyNumberFormat="1" applyFont="1" applyFill="1" applyBorder="1" applyAlignment="1">
      <alignment horizontal="center" vertical="center" shrinkToFit="1"/>
    </xf>
    <xf numFmtId="165" fontId="0" fillId="24" borderId="1" xfId="0" applyNumberFormat="1" applyFill="1" applyBorder="1" applyAlignment="1">
      <alignment horizontal="center" vertical="center" shrinkToFit="1"/>
    </xf>
    <xf numFmtId="0" fontId="0" fillId="24" borderId="1" xfId="0" applyFill="1" applyBorder="1" applyAlignment="1">
      <alignment horizontal="left" vertical="center" indent="1"/>
    </xf>
    <xf numFmtId="9" fontId="0" fillId="24" borderId="1" xfId="0" applyNumberFormat="1" applyFont="1" applyFill="1" applyBorder="1" applyAlignment="1">
      <alignment horizontal="center" vertical="center"/>
    </xf>
    <xf numFmtId="0" fontId="0" fillId="24" borderId="1" xfId="0" applyFill="1" applyBorder="1" applyAlignment="1">
      <alignment horizontal="left" vertical="center" wrapText="1" indent="1"/>
    </xf>
    <xf numFmtId="0" fontId="44" fillId="24" borderId="1" xfId="0" applyFont="1" applyFill="1" applyBorder="1" applyAlignment="1">
      <alignment horizontal="center" vertical="center"/>
    </xf>
    <xf numFmtId="165" fontId="60" fillId="2" borderId="1" xfId="0" applyNumberFormat="1" applyFont="1" applyFill="1" applyBorder="1" applyAlignment="1">
      <alignment horizontal="left" vertical="center" shrinkToFit="1"/>
    </xf>
    <xf numFmtId="165" fontId="41" fillId="2" borderId="1" xfId="0" applyNumberFormat="1" applyFont="1" applyFill="1" applyBorder="1" applyAlignment="1">
      <alignment horizontal="right" vertical="center" shrinkToFit="1"/>
    </xf>
    <xf numFmtId="165" fontId="41" fillId="0" borderId="0" xfId="0" applyNumberFormat="1" applyFont="1" applyFill="1" applyAlignment="1">
      <alignment horizontal="right" vertical="center" shrinkToFit="1"/>
    </xf>
    <xf numFmtId="165" fontId="41" fillId="0" borderId="1" xfId="0" applyNumberFormat="1" applyFont="1" applyBorder="1" applyAlignment="1">
      <alignment horizontal="center" vertical="center" shrinkToFit="1"/>
    </xf>
    <xf numFmtId="165" fontId="41" fillId="0" borderId="1" xfId="0" applyNumberFormat="1" applyFont="1" applyBorder="1" applyAlignment="1">
      <alignment vertical="center" shrinkToFit="1"/>
    </xf>
    <xf numFmtId="165" fontId="41" fillId="0" borderId="0" xfId="0" applyNumberFormat="1" applyFont="1" applyAlignment="1">
      <alignment vertical="center" shrinkToFit="1"/>
    </xf>
    <xf numFmtId="165" fontId="41" fillId="2" borderId="1" xfId="0" applyNumberFormat="1" applyFont="1" applyFill="1" applyBorder="1" applyAlignment="1">
      <alignment horizontal="center" vertical="center" shrinkToFit="1"/>
    </xf>
    <xf numFmtId="165" fontId="41" fillId="2" borderId="1" xfId="0" applyNumberFormat="1" applyFont="1" applyFill="1" applyBorder="1" applyAlignment="1">
      <alignment vertical="center" shrinkToFit="1"/>
    </xf>
    <xf numFmtId="165" fontId="41" fillId="2" borderId="1" xfId="0" applyNumberFormat="1" applyFont="1" applyFill="1" applyBorder="1" applyAlignment="1">
      <alignment horizontal="left" vertical="center" shrinkToFit="1"/>
    </xf>
    <xf numFmtId="0" fontId="59" fillId="0" borderId="1" xfId="0" applyFont="1" applyBorder="1" applyAlignment="1">
      <alignment horizontal="center" vertical="center"/>
    </xf>
    <xf numFmtId="0" fontId="35" fillId="0" borderId="0" xfId="0" applyFont="1" applyAlignment="1">
      <alignment horizontal="left" vertical="center" indent="1"/>
    </xf>
    <xf numFmtId="0" fontId="66" fillId="0" borderId="0" xfId="0" applyFont="1" applyAlignment="1">
      <alignment vertical="center"/>
    </xf>
    <xf numFmtId="0" fontId="67" fillId="0" borderId="0" xfId="0" applyFont="1" applyAlignment="1">
      <alignment vertical="center"/>
    </xf>
    <xf numFmtId="0" fontId="25" fillId="0" borderId="0" xfId="0" applyFont="1" applyAlignment="1">
      <alignment vertical="center"/>
    </xf>
    <xf numFmtId="0" fontId="65" fillId="0" borderId="0" xfId="0" applyFont="1" applyAlignment="1">
      <alignment vertical="center"/>
    </xf>
    <xf numFmtId="0" fontId="0" fillId="2" borderId="3" xfId="0"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xf>
    <xf numFmtId="0" fontId="64" fillId="25" borderId="16" xfId="0" applyFont="1" applyFill="1" applyBorder="1" applyAlignment="1">
      <alignment vertical="center" wrapText="1"/>
    </xf>
    <xf numFmtId="0" fontId="64" fillId="25" borderId="17" xfId="0" applyFont="1" applyFill="1" applyBorder="1" applyAlignment="1">
      <alignment vertical="center" wrapText="1"/>
    </xf>
    <xf numFmtId="0" fontId="65" fillId="25" borderId="18" xfId="0" applyFont="1" applyFill="1" applyBorder="1" applyAlignment="1">
      <alignment vertical="center" wrapText="1"/>
    </xf>
    <xf numFmtId="0" fontId="65" fillId="0" borderId="19" xfId="0" applyFont="1" applyBorder="1" applyAlignment="1">
      <alignment vertical="center" wrapText="1"/>
    </xf>
    <xf numFmtId="0" fontId="68" fillId="0" borderId="0" xfId="0" applyFont="1" applyAlignment="1">
      <alignment horizontal="left" vertical="center" indent="2"/>
    </xf>
    <xf numFmtId="0" fontId="69" fillId="0" borderId="0" xfId="0" applyFont="1" applyAlignment="1">
      <alignment vertical="center"/>
    </xf>
    <xf numFmtId="0" fontId="65" fillId="18" borderId="19" xfId="0" applyFont="1" applyFill="1" applyBorder="1" applyAlignment="1">
      <alignment horizontal="center" vertical="center" wrapText="1"/>
    </xf>
    <xf numFmtId="0" fontId="65" fillId="18" borderId="19" xfId="0" applyFont="1" applyFill="1" applyBorder="1" applyAlignment="1">
      <alignment vertical="center" wrapText="1"/>
    </xf>
    <xf numFmtId="0" fontId="0" fillId="2" borderId="3" xfId="0" applyFill="1" applyBorder="1" applyAlignment="1">
      <alignment horizontal="center" vertical="center"/>
    </xf>
    <xf numFmtId="0" fontId="0" fillId="9" borderId="7" xfId="0" applyFill="1" applyBorder="1" applyAlignment="1">
      <alignment horizontal="center" vertical="center"/>
    </xf>
    <xf numFmtId="164" fontId="0" fillId="0" borderId="7" xfId="0" applyNumberFormat="1" applyFill="1" applyBorder="1" applyAlignment="1">
      <alignment horizontal="center" vertical="center" shrinkToFi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indent="1"/>
    </xf>
    <xf numFmtId="0" fontId="41" fillId="0" borderId="7" xfId="0" applyFont="1" applyFill="1" applyBorder="1" applyAlignment="1">
      <alignment horizontal="left" vertical="center" wrapText="1" indent="1"/>
    </xf>
    <xf numFmtId="165" fontId="0" fillId="0" borderId="1" xfId="0" applyNumberFormat="1" applyFont="1" applyFill="1" applyBorder="1" applyAlignment="1">
      <alignment horizontal="center" vertical="center" shrinkToFit="1"/>
    </xf>
    <xf numFmtId="0" fontId="0" fillId="0" borderId="1" xfId="0" applyBorder="1" applyAlignment="1">
      <alignment horizontal="left" vertical="center" wrapText="1" indent="1"/>
    </xf>
    <xf numFmtId="0" fontId="70" fillId="0" borderId="0" xfId="0" applyFont="1" applyAlignment="1">
      <alignment vertical="center"/>
    </xf>
    <xf numFmtId="0" fontId="26" fillId="0" borderId="0" xfId="0" applyFont="1" applyAlignment="1">
      <alignment horizontal="left" vertical="center"/>
    </xf>
    <xf numFmtId="0" fontId="31" fillId="0" borderId="10" xfId="0" applyFont="1" applyBorder="1" applyAlignment="1">
      <alignment vertical="center" wrapText="1"/>
    </xf>
    <xf numFmtId="0" fontId="73" fillId="0" borderId="1" xfId="0" applyFont="1" applyBorder="1" applyAlignment="1">
      <alignment horizontal="left" vertical="center" wrapText="1" indent="1"/>
    </xf>
    <xf numFmtId="0" fontId="4" fillId="0" borderId="0" xfId="0" applyFont="1" applyAlignment="1">
      <alignment horizontal="center" vertical="center"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45" fillId="0" borderId="1" xfId="0" applyFont="1" applyBorder="1" applyAlignment="1">
      <alignment horizontal="center" vertical="center"/>
    </xf>
    <xf numFmtId="0" fontId="20"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5" fillId="0" borderId="1" xfId="0" applyFont="1" applyBorder="1" applyAlignment="1">
      <alignment horizontal="center" vertical="center"/>
    </xf>
    <xf numFmtId="0" fontId="0" fillId="0" borderId="0" xfId="0" applyAlignment="1">
      <alignment horizontal="right" vertical="center" wrapText="1"/>
    </xf>
    <xf numFmtId="170" fontId="0" fillId="0" borderId="1" xfId="0" applyNumberFormat="1" applyBorder="1" applyAlignment="1">
      <alignment horizontal="left" vertical="center" wrapText="1" indent="1"/>
    </xf>
    <xf numFmtId="170" fontId="0" fillId="0" borderId="3" xfId="0" applyNumberFormat="1" applyBorder="1" applyAlignment="1">
      <alignment horizontal="left" vertical="center" wrapText="1" indent="1"/>
    </xf>
    <xf numFmtId="0" fontId="5"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49" fillId="0" borderId="1" xfId="2" applyBorder="1" applyAlignment="1">
      <alignment horizontal="left" vertical="center" wrapText="1" indent="1"/>
    </xf>
    <xf numFmtId="3" fontId="0" fillId="0" borderId="1" xfId="0" applyNumberFormat="1" applyBorder="1" applyAlignment="1">
      <alignment horizontal="left" vertical="center" wrapText="1" indent="1"/>
    </xf>
    <xf numFmtId="0" fontId="0" fillId="9" borderId="2" xfId="0" applyFill="1" applyBorder="1" applyAlignment="1">
      <alignment horizontal="center" vertical="center"/>
    </xf>
    <xf numFmtId="0" fontId="0" fillId="9" borderId="4" xfId="0" applyFill="1" applyBorder="1" applyAlignment="1">
      <alignment horizontal="center" vertical="center"/>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0" fontId="29" fillId="0" borderId="2" xfId="0" applyFont="1" applyBorder="1" applyAlignment="1">
      <alignment horizontal="left" vertical="center" wrapText="1" indent="1"/>
    </xf>
    <xf numFmtId="0" fontId="29" fillId="0" borderId="4" xfId="0" applyFont="1" applyBorder="1" applyAlignment="1">
      <alignment horizontal="left" vertical="center" wrapText="1" indent="1"/>
    </xf>
    <xf numFmtId="0" fontId="29" fillId="0" borderId="1" xfId="0" applyFont="1" applyBorder="1" applyAlignment="1">
      <alignment horizontal="left" vertical="center" wrapText="1" indent="1"/>
    </xf>
    <xf numFmtId="0" fontId="1" fillId="10" borderId="2" xfId="0" applyFont="1" applyFill="1" applyBorder="1" applyAlignment="1">
      <alignment horizontal="left" vertical="center" indent="1"/>
    </xf>
    <xf numFmtId="0" fontId="1" fillId="10" borderId="4" xfId="0" applyFont="1" applyFill="1" applyBorder="1" applyAlignment="1">
      <alignment horizontal="left" vertical="center" indent="1"/>
    </xf>
    <xf numFmtId="0" fontId="29" fillId="0" borderId="2" xfId="0" applyFont="1" applyBorder="1" applyAlignment="1">
      <alignment horizontal="left" vertical="center" indent="1"/>
    </xf>
    <xf numFmtId="0" fontId="29" fillId="0" borderId="4" xfId="0" applyFont="1" applyBorder="1" applyAlignment="1">
      <alignment horizontal="left" vertical="center"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44" fillId="0" borderId="1" xfId="0" applyFont="1" applyBorder="1" applyAlignment="1">
      <alignment horizontal="right" vertical="center" wrapText="1" indent="1"/>
    </xf>
    <xf numFmtId="0" fontId="29" fillId="0" borderId="8" xfId="0" applyFont="1" applyBorder="1" applyAlignment="1">
      <alignment horizontal="left" vertical="center" wrapText="1" indent="1"/>
    </xf>
    <xf numFmtId="0" fontId="9" fillId="0" borderId="1" xfId="0" applyFont="1" applyBorder="1" applyAlignment="1" applyProtection="1">
      <alignment horizontal="left" vertical="center" wrapText="1" indent="1"/>
      <protection locked="0"/>
    </xf>
    <xf numFmtId="0" fontId="1" fillId="4" borderId="2" xfId="0" applyFont="1" applyFill="1" applyBorder="1" applyAlignment="1" applyProtection="1">
      <alignment horizontal="left" vertical="center" indent="1"/>
      <protection locked="0"/>
    </xf>
    <xf numFmtId="0" fontId="1" fillId="4" borderId="4" xfId="0" applyFont="1" applyFill="1" applyBorder="1" applyAlignment="1" applyProtection="1">
      <alignment horizontal="left" vertical="center" indent="1"/>
      <protection locked="0"/>
    </xf>
    <xf numFmtId="0" fontId="10" fillId="0" borderId="2" xfId="0" applyFont="1" applyBorder="1" applyAlignment="1" applyProtection="1">
      <alignment horizontal="left" vertical="center" wrapText="1" indent="1"/>
      <protection locked="0"/>
    </xf>
    <xf numFmtId="0" fontId="10" fillId="0" borderId="4" xfId="0" applyFont="1" applyBorder="1" applyAlignment="1" applyProtection="1">
      <alignment horizontal="left" vertical="center" wrapText="1" indent="1"/>
      <protection locked="0"/>
    </xf>
    <xf numFmtId="0" fontId="4" fillId="4" borderId="2"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10" fillId="0" borderId="1" xfId="0" applyFont="1" applyBorder="1" applyAlignment="1" applyProtection="1">
      <alignment horizontal="left" vertical="center" indent="1"/>
      <protection locked="0"/>
    </xf>
    <xf numFmtId="0" fontId="9" fillId="0" borderId="7" xfId="0" applyFont="1" applyBorder="1" applyAlignment="1" applyProtection="1">
      <alignment horizontal="left" vertical="center" wrapText="1" indent="1"/>
      <protection locked="0"/>
    </xf>
    <xf numFmtId="0" fontId="9" fillId="0" borderId="8" xfId="0" applyFont="1" applyBorder="1" applyAlignment="1" applyProtection="1">
      <alignment horizontal="left" vertical="center" wrapText="1" indent="1"/>
      <protection locked="0"/>
    </xf>
    <xf numFmtId="0" fontId="9" fillId="0" borderId="9" xfId="0" applyFont="1" applyBorder="1" applyAlignment="1" applyProtection="1">
      <alignment horizontal="left" vertical="center" wrapText="1" indent="1"/>
      <protection locked="0"/>
    </xf>
    <xf numFmtId="0" fontId="4" fillId="4" borderId="2"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9" fillId="0" borderId="2" xfId="0" applyFont="1" applyBorder="1" applyAlignment="1" applyProtection="1">
      <alignment horizontal="left" vertical="center" wrapText="1" indent="1"/>
      <protection locked="0"/>
    </xf>
    <xf numFmtId="0" fontId="14" fillId="0" borderId="1" xfId="0" applyFont="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0" fontId="1" fillId="6" borderId="4" xfId="0" applyFont="1" applyFill="1" applyBorder="1" applyAlignment="1" applyProtection="1">
      <alignment horizontal="left" vertical="center" indent="1"/>
      <protection locked="0"/>
    </xf>
    <xf numFmtId="0" fontId="4" fillId="6" borderId="2"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18" fillId="0" borderId="2" xfId="0" applyFont="1" applyBorder="1" applyAlignment="1" applyProtection="1">
      <alignment horizontal="left" vertical="center" wrapText="1" indent="1"/>
      <protection locked="0"/>
    </xf>
    <xf numFmtId="0" fontId="14" fillId="0" borderId="4" xfId="0" applyFont="1" applyBorder="1" applyAlignment="1" applyProtection="1">
      <alignment horizontal="left" vertical="center" wrapText="1" indent="1"/>
      <protection locked="0"/>
    </xf>
    <xf numFmtId="0" fontId="4" fillId="6" borderId="2" xfId="0" applyFont="1" applyFill="1" applyBorder="1" applyAlignment="1" applyProtection="1">
      <alignment horizontal="center" vertical="center" shrinkToFit="1"/>
      <protection locked="0"/>
    </xf>
    <xf numFmtId="0" fontId="4" fillId="6" borderId="4" xfId="0" applyFont="1" applyFill="1" applyBorder="1" applyAlignment="1" applyProtection="1">
      <alignment horizontal="center" vertical="center" shrinkToFit="1"/>
      <protection locked="0"/>
    </xf>
    <xf numFmtId="0" fontId="18" fillId="0" borderId="1" xfId="0" applyFont="1" applyBorder="1" applyAlignment="1" applyProtection="1">
      <alignment horizontal="left" vertical="center" wrapText="1" indent="1"/>
      <protection locked="0"/>
    </xf>
    <xf numFmtId="0" fontId="18" fillId="0" borderId="7" xfId="0" applyFont="1" applyBorder="1" applyAlignment="1" applyProtection="1">
      <alignment horizontal="left" vertical="center" wrapText="1" indent="1"/>
      <protection locked="0"/>
    </xf>
    <xf numFmtId="0" fontId="18" fillId="0" borderId="8" xfId="0" applyFont="1" applyBorder="1" applyAlignment="1" applyProtection="1">
      <alignment horizontal="left" vertical="center" wrapText="1" indent="1"/>
      <protection locked="0"/>
    </xf>
    <xf numFmtId="0" fontId="18" fillId="0" borderId="9" xfId="0" applyFont="1" applyBorder="1" applyAlignment="1" applyProtection="1">
      <alignment horizontal="left" vertical="center" wrapText="1" indent="1"/>
      <protection locked="0"/>
    </xf>
    <xf numFmtId="0" fontId="21" fillId="0" borderId="1" xfId="0" applyFont="1" applyBorder="1" applyAlignment="1">
      <alignment horizontal="left" vertical="center" indent="1"/>
    </xf>
    <xf numFmtId="0" fontId="1" fillId="7" borderId="2" xfId="0" applyFont="1" applyFill="1" applyBorder="1" applyAlignment="1">
      <alignment horizontal="left" vertical="center" indent="1"/>
    </xf>
    <xf numFmtId="0" fontId="1" fillId="7" borderId="4" xfId="0" applyFont="1" applyFill="1" applyBorder="1" applyAlignment="1">
      <alignment horizontal="left" vertical="center" indent="1"/>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4" fillId="0" borderId="2" xfId="0" applyFont="1" applyBorder="1" applyAlignment="1">
      <alignment horizontal="left" vertical="center" wrapText="1" indent="1"/>
    </xf>
    <xf numFmtId="0" fontId="21" fillId="0" borderId="4" xfId="0" applyFont="1" applyBorder="1" applyAlignment="1">
      <alignment horizontal="left" vertical="center" wrapText="1" indent="1"/>
    </xf>
    <xf numFmtId="0" fontId="4" fillId="7" borderId="2" xfId="0" applyFont="1" applyFill="1" applyBorder="1" applyAlignment="1">
      <alignment horizontal="center" vertical="center" shrinkToFit="1"/>
    </xf>
    <xf numFmtId="0" fontId="4" fillId="7" borderId="4" xfId="0" applyFont="1" applyFill="1" applyBorder="1" applyAlignment="1">
      <alignment horizontal="center" vertical="center" shrinkToFit="1"/>
    </xf>
    <xf numFmtId="0" fontId="24" fillId="0" borderId="1"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left" vertical="center" indent="1"/>
    </xf>
    <xf numFmtId="9" fontId="0" fillId="0" borderId="1" xfId="0" applyNumberFormat="1"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horizontal="center" vertical="center"/>
    </xf>
    <xf numFmtId="0" fontId="0" fillId="10" borderId="0" xfId="0" applyFill="1" applyBorder="1" applyAlignment="1">
      <alignment horizontal="center" vertical="center"/>
    </xf>
    <xf numFmtId="8"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3" borderId="0" xfId="0" applyFill="1" applyBorder="1" applyAlignment="1">
      <alignment horizontal="left" vertical="center" indent="1"/>
    </xf>
    <xf numFmtId="165" fontId="5" fillId="24" borderId="2" xfId="0" applyNumberFormat="1" applyFont="1" applyFill="1" applyBorder="1" applyAlignment="1">
      <alignment horizontal="center" vertical="center"/>
    </xf>
    <xf numFmtId="165" fontId="5" fillId="24" borderId="3" xfId="0" applyNumberFormat="1" applyFont="1" applyFill="1" applyBorder="1" applyAlignment="1">
      <alignment horizontal="center" vertical="center"/>
    </xf>
    <xf numFmtId="165" fontId="5" fillId="24" borderId="4" xfId="0" applyNumberFormat="1" applyFont="1" applyFill="1" applyBorder="1" applyAlignment="1">
      <alignment horizontal="center" vertical="center"/>
    </xf>
    <xf numFmtId="0" fontId="63" fillId="24" borderId="2" xfId="0" applyFont="1" applyFill="1" applyBorder="1" applyAlignment="1">
      <alignment horizontal="center" vertical="center"/>
    </xf>
    <xf numFmtId="0" fontId="63" fillId="24" borderId="3" xfId="0" applyFont="1" applyFill="1" applyBorder="1" applyAlignment="1">
      <alignment horizontal="center" vertical="center"/>
    </xf>
    <xf numFmtId="0" fontId="63" fillId="24" borderId="4" xfId="0" applyFont="1" applyFill="1" applyBorder="1" applyAlignment="1">
      <alignment horizontal="center" vertical="center"/>
    </xf>
    <xf numFmtId="9" fontId="0" fillId="24" borderId="1" xfId="0" applyNumberFormat="1" applyFill="1" applyBorder="1" applyAlignment="1">
      <alignment horizontal="center" vertical="center"/>
    </xf>
  </cellXfs>
  <cellStyles count="3">
    <cellStyle name="Hüperlink" xfId="2" builtinId="8"/>
    <cellStyle name="Normaallaad" xfId="0" builtinId="0"/>
    <cellStyle name="Protsent" xfId="1" builtinId="5"/>
  </cellStyles>
  <dxfs count="0"/>
  <tableStyles count="0" defaultTableStyle="TableStyleMedium2" defaultPivotStyle="PivotStyleLight16"/>
  <colors>
    <mruColors>
      <color rgb="FFFFFFCC"/>
      <color rgb="FFEAEAEA"/>
      <color rgb="FF4D4D4D"/>
      <color rgb="FFB15407"/>
      <color rgb="FF0000FF"/>
      <color rgb="FFDDDDDD"/>
      <color rgb="FF8D4305"/>
      <color rgb="FF894105"/>
      <color rgb="FFCE6208"/>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xdr:cNvSpPr/>
      </xdr:nvSpPr>
      <xdr:spPr>
        <a:xfrm flipV="1">
          <a:off x="1183957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53"/>
  <sheetViews>
    <sheetView showGridLines="0" zoomScaleNormal="100" workbookViewId="0">
      <selection sqref="A1:B1"/>
    </sheetView>
  </sheetViews>
  <sheetFormatPr defaultColWidth="9.140625" defaultRowHeight="15" x14ac:dyDescent="0.25"/>
  <cols>
    <col min="1" max="1" width="16.85546875" style="103" customWidth="1"/>
    <col min="2" max="2" width="71.85546875" style="106" customWidth="1"/>
    <col min="3" max="3" width="4.28515625" style="71" customWidth="1"/>
    <col min="4" max="4" width="9.140625" style="71"/>
    <col min="5" max="5" width="43.85546875" style="71" customWidth="1"/>
    <col min="6" max="16384" width="9.140625" style="71"/>
  </cols>
  <sheetData>
    <row r="1" spans="1:6" ht="43.5" customHeight="1" x14ac:dyDescent="0.25">
      <c r="A1" s="461" t="s">
        <v>284</v>
      </c>
      <c r="B1" s="461"/>
    </row>
    <row r="2" spans="1:6" ht="18.75" x14ac:dyDescent="0.25">
      <c r="A2" s="125"/>
    </row>
    <row r="3" spans="1:6" ht="75" x14ac:dyDescent="0.25">
      <c r="A3" s="465" t="s">
        <v>186</v>
      </c>
      <c r="B3" s="456" t="s">
        <v>285</v>
      </c>
      <c r="F3" s="301"/>
    </row>
    <row r="4" spans="1:6" ht="60" x14ac:dyDescent="0.25">
      <c r="A4" s="466"/>
      <c r="B4" s="456" t="s">
        <v>287</v>
      </c>
      <c r="F4" s="301"/>
    </row>
    <row r="5" spans="1:6" ht="195" x14ac:dyDescent="0.25">
      <c r="A5" s="466"/>
      <c r="B5" s="456" t="s">
        <v>289</v>
      </c>
      <c r="F5" s="301"/>
    </row>
    <row r="6" spans="1:6" ht="30" x14ac:dyDescent="0.25">
      <c r="A6" s="466"/>
      <c r="B6" s="460" t="s">
        <v>292</v>
      </c>
      <c r="F6" s="301"/>
    </row>
    <row r="7" spans="1:6" ht="180" x14ac:dyDescent="0.25">
      <c r="A7" s="466"/>
      <c r="B7" s="460" t="s">
        <v>290</v>
      </c>
      <c r="F7" s="301"/>
    </row>
    <row r="8" spans="1:6" x14ac:dyDescent="0.25">
      <c r="A8" s="466"/>
      <c r="B8" s="303"/>
      <c r="F8" s="301"/>
    </row>
    <row r="9" spans="1:6" ht="30" x14ac:dyDescent="0.25">
      <c r="A9" s="466"/>
      <c r="B9" s="302" t="s">
        <v>243</v>
      </c>
      <c r="F9" s="304"/>
    </row>
    <row r="10" spans="1:6" x14ac:dyDescent="0.25">
      <c r="F10" s="305"/>
    </row>
    <row r="11" spans="1:6" ht="25.5" customHeight="1" x14ac:dyDescent="0.25">
      <c r="A11" s="373" t="s">
        <v>178</v>
      </c>
      <c r="B11" s="120" t="s">
        <v>130</v>
      </c>
    </row>
    <row r="12" spans="1:6" ht="25.5" customHeight="1" x14ac:dyDescent="0.25">
      <c r="A12" s="127" t="s">
        <v>179</v>
      </c>
      <c r="B12" s="120" t="s">
        <v>131</v>
      </c>
    </row>
    <row r="13" spans="1:6" ht="75.75" customHeight="1" x14ac:dyDescent="0.25">
      <c r="A13" s="308" t="s">
        <v>222</v>
      </c>
      <c r="B13" s="378" t="s">
        <v>223</v>
      </c>
      <c r="E13" s="300"/>
    </row>
    <row r="15" spans="1:6" ht="37.5" customHeight="1" x14ac:dyDescent="0.25">
      <c r="A15" s="469" t="s">
        <v>185</v>
      </c>
      <c r="B15" s="124" t="s">
        <v>174</v>
      </c>
    </row>
    <row r="16" spans="1:6" ht="36" customHeight="1" x14ac:dyDescent="0.25">
      <c r="A16" s="470"/>
      <c r="B16" s="124" t="s">
        <v>171</v>
      </c>
    </row>
    <row r="17" spans="1:4" ht="30" x14ac:dyDescent="0.25">
      <c r="A17" s="470"/>
      <c r="B17" s="288" t="s">
        <v>286</v>
      </c>
    </row>
    <row r="18" spans="1:4" ht="42.75" customHeight="1" x14ac:dyDescent="0.25">
      <c r="A18" s="470"/>
      <c r="B18" s="288" t="s">
        <v>183</v>
      </c>
    </row>
    <row r="19" spans="1:4" ht="11.25" customHeight="1" x14ac:dyDescent="0.25">
      <c r="A19" s="470"/>
      <c r="B19" s="290"/>
    </row>
    <row r="20" spans="1:4" ht="26.25" customHeight="1" x14ac:dyDescent="0.25">
      <c r="A20" s="470"/>
      <c r="B20" s="289" t="s">
        <v>132</v>
      </c>
    </row>
    <row r="21" spans="1:4" ht="33.75" customHeight="1" x14ac:dyDescent="0.25">
      <c r="A21" s="470"/>
      <c r="B21" s="288" t="s">
        <v>180</v>
      </c>
    </row>
    <row r="22" spans="1:4" ht="18" customHeight="1" x14ac:dyDescent="0.25">
      <c r="A22" s="470"/>
      <c r="B22" s="288" t="s">
        <v>133</v>
      </c>
    </row>
    <row r="23" spans="1:4" ht="38.25" customHeight="1" x14ac:dyDescent="0.25">
      <c r="A23" s="470"/>
      <c r="B23" s="288" t="s">
        <v>280</v>
      </c>
      <c r="D23" s="300"/>
    </row>
    <row r="24" spans="1:4" ht="30.75" customHeight="1" x14ac:dyDescent="0.25">
      <c r="A24" s="470"/>
      <c r="B24" s="288" t="s">
        <v>153</v>
      </c>
      <c r="D24" s="300"/>
    </row>
    <row r="25" spans="1:4" ht="34.5" customHeight="1" x14ac:dyDescent="0.25">
      <c r="A25" s="470"/>
      <c r="B25" s="288" t="s">
        <v>151</v>
      </c>
      <c r="D25" s="300"/>
    </row>
    <row r="26" spans="1:4" ht="15" customHeight="1" x14ac:dyDescent="0.25">
      <c r="A26" s="470"/>
      <c r="B26" s="290"/>
      <c r="D26" s="300"/>
    </row>
    <row r="27" spans="1:4" ht="21.75" customHeight="1" x14ac:dyDescent="0.25">
      <c r="A27" s="470"/>
      <c r="B27" s="289" t="s">
        <v>134</v>
      </c>
      <c r="D27" s="300"/>
    </row>
    <row r="28" spans="1:4" ht="48" customHeight="1" x14ac:dyDescent="0.25">
      <c r="A28" s="470"/>
      <c r="B28" s="288" t="s">
        <v>281</v>
      </c>
      <c r="D28" s="300"/>
    </row>
    <row r="29" spans="1:4" ht="34.5" customHeight="1" x14ac:dyDescent="0.25">
      <c r="A29" s="470"/>
      <c r="B29" s="288" t="s">
        <v>181</v>
      </c>
    </row>
    <row r="30" spans="1:4" ht="33.75" customHeight="1" x14ac:dyDescent="0.25">
      <c r="A30" s="470"/>
      <c r="B30" s="288" t="s">
        <v>184</v>
      </c>
    </row>
    <row r="31" spans="1:4" ht="33.75" customHeight="1" x14ac:dyDescent="0.25">
      <c r="A31" s="470"/>
      <c r="B31" s="288" t="s">
        <v>152</v>
      </c>
    </row>
    <row r="33" spans="1:5" ht="3" customHeight="1" x14ac:dyDescent="0.25"/>
    <row r="34" spans="1:5" ht="49.7" customHeight="1" x14ac:dyDescent="0.25">
      <c r="A34" s="471" t="s">
        <v>135</v>
      </c>
      <c r="B34" s="122" t="s">
        <v>282</v>
      </c>
    </row>
    <row r="35" spans="1:5" ht="16.5" customHeight="1" x14ac:dyDescent="0.25">
      <c r="A35" s="471"/>
      <c r="B35" s="293"/>
    </row>
    <row r="36" spans="1:5" ht="36.75" customHeight="1" x14ac:dyDescent="0.25">
      <c r="A36" s="471"/>
      <c r="B36" s="122" t="s">
        <v>138</v>
      </c>
    </row>
    <row r="37" spans="1:5" ht="21" customHeight="1" x14ac:dyDescent="0.25">
      <c r="A37" s="471"/>
      <c r="B37" s="122" t="s">
        <v>182</v>
      </c>
    </row>
    <row r="38" spans="1:5" ht="21.75" customHeight="1" x14ac:dyDescent="0.25">
      <c r="A38" s="471"/>
      <c r="B38" s="122" t="s">
        <v>136</v>
      </c>
    </row>
    <row r="39" spans="1:5" ht="19.5" customHeight="1" x14ac:dyDescent="0.25">
      <c r="A39" s="471"/>
      <c r="B39" s="122" t="s">
        <v>154</v>
      </c>
    </row>
    <row r="40" spans="1:5" x14ac:dyDescent="0.25">
      <c r="B40" s="121"/>
    </row>
    <row r="41" spans="1:5" ht="36" customHeight="1" x14ac:dyDescent="0.25">
      <c r="A41" s="468" t="s">
        <v>137</v>
      </c>
      <c r="B41" s="123" t="s">
        <v>172</v>
      </c>
    </row>
    <row r="42" spans="1:5" ht="21" customHeight="1" x14ac:dyDescent="0.25">
      <c r="A42" s="468"/>
      <c r="B42" s="123" t="s">
        <v>154</v>
      </c>
    </row>
    <row r="43" spans="1:5" ht="15" customHeight="1" x14ac:dyDescent="0.25">
      <c r="A43" s="381"/>
      <c r="B43" s="382"/>
      <c r="C43" s="383"/>
      <c r="D43" s="383"/>
      <c r="E43" s="383"/>
    </row>
    <row r="44" spans="1:5" ht="195" x14ac:dyDescent="0.25">
      <c r="A44" s="384" t="s">
        <v>226</v>
      </c>
      <c r="B44" s="385" t="s">
        <v>291</v>
      </c>
      <c r="C44" s="383"/>
      <c r="D44" s="383"/>
      <c r="E44" s="383"/>
    </row>
    <row r="46" spans="1:5" ht="33.75" customHeight="1" x14ac:dyDescent="0.25">
      <c r="A46" s="467" t="s">
        <v>166</v>
      </c>
      <c r="B46" s="287" t="s">
        <v>167</v>
      </c>
    </row>
    <row r="47" spans="1:5" ht="54" customHeight="1" x14ac:dyDescent="0.25">
      <c r="A47" s="467"/>
      <c r="B47" s="287" t="s">
        <v>283</v>
      </c>
    </row>
    <row r="49" spans="1:2" ht="54.75" customHeight="1" x14ac:dyDescent="0.25">
      <c r="A49" s="328" t="s">
        <v>227</v>
      </c>
      <c r="B49" s="386" t="s">
        <v>228</v>
      </c>
    </row>
    <row r="51" spans="1:2" ht="48.75" customHeight="1" x14ac:dyDescent="0.25">
      <c r="A51" s="462" t="s">
        <v>236</v>
      </c>
      <c r="B51" s="420" t="s">
        <v>241</v>
      </c>
    </row>
    <row r="52" spans="1:2" ht="150" x14ac:dyDescent="0.25">
      <c r="A52" s="463"/>
      <c r="B52" s="420" t="s">
        <v>288</v>
      </c>
    </row>
    <row r="53" spans="1:2" ht="51.75" customHeight="1" x14ac:dyDescent="0.25">
      <c r="A53" s="464"/>
      <c r="B53" s="420" t="s">
        <v>240</v>
      </c>
    </row>
  </sheetData>
  <mergeCells count="7">
    <mergeCell ref="A1:B1"/>
    <mergeCell ref="A51:A53"/>
    <mergeCell ref="A3:A9"/>
    <mergeCell ref="A46:A47"/>
    <mergeCell ref="A41:A42"/>
    <mergeCell ref="A15:A31"/>
    <mergeCell ref="A34:A39"/>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showGridLines="0" tabSelected="1" workbookViewId="0">
      <selection activeCell="A2" sqref="A2"/>
    </sheetView>
  </sheetViews>
  <sheetFormatPr defaultColWidth="9.140625" defaultRowHeight="15" x14ac:dyDescent="0.25"/>
  <cols>
    <col min="1" max="1" width="20.140625" style="336" customWidth="1"/>
    <col min="2" max="2" width="13.5703125" style="338" customWidth="1"/>
    <col min="3" max="3" width="46.140625" style="71" customWidth="1"/>
    <col min="4" max="4" width="3.85546875" style="71" customWidth="1"/>
    <col min="5" max="16384" width="9.140625" style="71"/>
  </cols>
  <sheetData>
    <row r="1" spans="1:9" ht="157.5" customHeight="1" x14ac:dyDescent="0.25">
      <c r="A1" s="333" t="s">
        <v>294</v>
      </c>
      <c r="D1" s="300"/>
      <c r="E1" s="472" t="s">
        <v>293</v>
      </c>
      <c r="F1" s="472"/>
      <c r="G1" s="472"/>
      <c r="H1" s="472"/>
      <c r="I1" s="472"/>
    </row>
    <row r="3" spans="1:9" ht="63" customHeight="1" x14ac:dyDescent="0.25">
      <c r="A3" s="334" t="s">
        <v>208</v>
      </c>
      <c r="B3" s="475"/>
      <c r="C3" s="475"/>
    </row>
    <row r="4" spans="1:9" x14ac:dyDescent="0.25">
      <c r="A4" s="335"/>
    </row>
    <row r="5" spans="1:9" ht="42" customHeight="1" x14ac:dyDescent="0.25">
      <c r="A5" s="334" t="s">
        <v>209</v>
      </c>
      <c r="B5" s="476"/>
      <c r="C5" s="476"/>
    </row>
    <row r="6" spans="1:9" ht="23.25" customHeight="1" x14ac:dyDescent="0.25">
      <c r="A6" s="334" t="s">
        <v>212</v>
      </c>
      <c r="B6" s="476"/>
      <c r="C6" s="476"/>
    </row>
    <row r="7" spans="1:9" ht="23.25" customHeight="1" x14ac:dyDescent="0.25">
      <c r="A7" s="334" t="s">
        <v>210</v>
      </c>
      <c r="B7" s="477"/>
      <c r="C7" s="477"/>
    </row>
    <row r="8" spans="1:9" ht="23.25" customHeight="1" x14ac:dyDescent="0.25">
      <c r="A8" s="334" t="s">
        <v>211</v>
      </c>
      <c r="B8" s="478"/>
      <c r="C8" s="478"/>
    </row>
    <row r="9" spans="1:9" x14ac:dyDescent="0.25">
      <c r="A9" s="335"/>
    </row>
    <row r="10" spans="1:9" ht="33.75" customHeight="1" x14ac:dyDescent="0.25">
      <c r="A10" s="334" t="s">
        <v>213</v>
      </c>
      <c r="B10" s="337"/>
      <c r="C10" s="339"/>
    </row>
    <row r="11" spans="1:9" ht="35.25" customHeight="1" x14ac:dyDescent="0.25">
      <c r="A11" s="334" t="s">
        <v>224</v>
      </c>
      <c r="B11" s="337">
        <f>B10+14</f>
        <v>14</v>
      </c>
      <c r="C11" s="339"/>
    </row>
    <row r="12" spans="1:9" ht="36" customHeight="1" x14ac:dyDescent="0.25">
      <c r="A12" s="334" t="s">
        <v>214</v>
      </c>
      <c r="B12" s="374">
        <v>15</v>
      </c>
      <c r="C12" s="453" t="s">
        <v>113</v>
      </c>
    </row>
    <row r="13" spans="1:9" x14ac:dyDescent="0.25">
      <c r="A13" s="335"/>
    </row>
    <row r="14" spans="1:9" ht="20.25" customHeight="1" x14ac:dyDescent="0.25">
      <c r="A14" s="336" t="s">
        <v>219</v>
      </c>
    </row>
    <row r="15" spans="1:9" ht="24.75" customHeight="1" x14ac:dyDescent="0.25">
      <c r="A15" s="334" t="s">
        <v>220</v>
      </c>
      <c r="B15" s="473"/>
      <c r="C15" s="473"/>
    </row>
    <row r="16" spans="1:9" ht="24.75" customHeight="1" x14ac:dyDescent="0.25">
      <c r="A16" s="334" t="s">
        <v>221</v>
      </c>
      <c r="B16" s="473"/>
      <c r="C16" s="473"/>
    </row>
    <row r="17" spans="1:3" x14ac:dyDescent="0.25">
      <c r="A17" s="377"/>
      <c r="B17" s="474"/>
      <c r="C17" s="474"/>
    </row>
    <row r="18" spans="1:3" ht="36.75" customHeight="1" x14ac:dyDescent="0.25">
      <c r="A18" s="334" t="s">
        <v>239</v>
      </c>
      <c r="B18" s="473"/>
      <c r="C18" s="473"/>
    </row>
    <row r="19" spans="1:3" x14ac:dyDescent="0.25">
      <c r="A19" s="335"/>
    </row>
    <row r="20" spans="1:3" x14ac:dyDescent="0.25">
      <c r="A20" s="335"/>
    </row>
    <row r="21" spans="1:3" x14ac:dyDescent="0.25">
      <c r="A21" s="335"/>
    </row>
    <row r="22" spans="1:3" x14ac:dyDescent="0.25">
      <c r="A22" s="335"/>
    </row>
    <row r="23" spans="1:3" x14ac:dyDescent="0.25">
      <c r="A23" s="335"/>
    </row>
    <row r="24" spans="1:3" x14ac:dyDescent="0.25">
      <c r="A24" s="335"/>
    </row>
    <row r="25" spans="1:3" x14ac:dyDescent="0.25">
      <c r="A25" s="335"/>
    </row>
    <row r="26" spans="1:3" x14ac:dyDescent="0.25">
      <c r="A26" s="335"/>
    </row>
    <row r="27" spans="1:3" x14ac:dyDescent="0.25">
      <c r="A27" s="335"/>
    </row>
    <row r="28" spans="1:3" x14ac:dyDescent="0.25">
      <c r="A28" s="335"/>
    </row>
    <row r="29" spans="1:3" x14ac:dyDescent="0.25">
      <c r="A29" s="335"/>
    </row>
    <row r="30" spans="1:3" x14ac:dyDescent="0.25">
      <c r="A30" s="335"/>
    </row>
    <row r="31" spans="1:3" x14ac:dyDescent="0.25">
      <c r="A31" s="335"/>
    </row>
    <row r="32" spans="1:3" x14ac:dyDescent="0.25">
      <c r="A32" s="335"/>
    </row>
    <row r="33" spans="1:1" x14ac:dyDescent="0.25">
      <c r="A33" s="335"/>
    </row>
    <row r="34" spans="1:1" x14ac:dyDescent="0.25">
      <c r="A34" s="335"/>
    </row>
    <row r="35" spans="1:1" x14ac:dyDescent="0.25">
      <c r="A35" s="335"/>
    </row>
    <row r="36" spans="1:1" x14ac:dyDescent="0.25">
      <c r="A36" s="335"/>
    </row>
    <row r="37" spans="1:1" x14ac:dyDescent="0.25">
      <c r="A37" s="335"/>
    </row>
    <row r="38" spans="1:1" x14ac:dyDescent="0.25">
      <c r="A38" s="335"/>
    </row>
    <row r="39" spans="1:1" x14ac:dyDescent="0.25">
      <c r="A39" s="335"/>
    </row>
    <row r="40" spans="1:1" x14ac:dyDescent="0.25">
      <c r="A40" s="335"/>
    </row>
    <row r="41" spans="1:1" x14ac:dyDescent="0.25">
      <c r="A41" s="335"/>
    </row>
    <row r="42" spans="1:1" x14ac:dyDescent="0.25">
      <c r="A42" s="335"/>
    </row>
    <row r="43" spans="1:1" x14ac:dyDescent="0.25">
      <c r="A43" s="335"/>
    </row>
    <row r="44" spans="1:1" x14ac:dyDescent="0.25">
      <c r="A44" s="335"/>
    </row>
    <row r="45" spans="1:1" x14ac:dyDescent="0.25">
      <c r="A45" s="335"/>
    </row>
    <row r="46" spans="1:1" x14ac:dyDescent="0.25">
      <c r="A46" s="335"/>
    </row>
    <row r="47" spans="1:1" x14ac:dyDescent="0.25">
      <c r="A47" s="335"/>
    </row>
  </sheetData>
  <mergeCells count="10">
    <mergeCell ref="E1:I1"/>
    <mergeCell ref="B15:C15"/>
    <mergeCell ref="B16:C16"/>
    <mergeCell ref="B17:C17"/>
    <mergeCell ref="B18:C18"/>
    <mergeCell ref="B3:C3"/>
    <mergeCell ref="B5:C5"/>
    <mergeCell ref="B6:C6"/>
    <mergeCell ref="B7:C7"/>
    <mergeCell ref="B8:C8"/>
  </mergeCells>
  <pageMargins left="0.9055118110236221"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7"/>
  <sheetViews>
    <sheetView showGridLines="0" zoomScaleNormal="100" workbookViewId="0">
      <selection activeCell="D2" sqref="D2"/>
    </sheetView>
  </sheetViews>
  <sheetFormatPr defaultColWidth="9.140625" defaultRowHeight="15" x14ac:dyDescent="0.25"/>
  <cols>
    <col min="1" max="1" width="19.28515625" style="71" customWidth="1"/>
    <col min="2" max="2" width="44.42578125" style="72" customWidth="1"/>
    <col min="3" max="3" width="6.85546875" style="1" customWidth="1"/>
    <col min="4" max="6" width="12.28515625" style="1" customWidth="1"/>
    <col min="7" max="9" width="12.28515625" style="1" hidden="1" customWidth="1"/>
    <col min="10" max="10" width="16.42578125" style="2" customWidth="1"/>
    <col min="11" max="11" width="7" style="1" customWidth="1"/>
    <col min="12" max="12" width="13" style="1" customWidth="1"/>
    <col min="13" max="13" width="14.28515625" style="71" customWidth="1"/>
    <col min="14" max="14" width="14" style="71" customWidth="1"/>
    <col min="15" max="15" width="15.28515625" style="71" customWidth="1"/>
    <col min="16" max="16384" width="9.140625" style="71"/>
  </cols>
  <sheetData>
    <row r="1" spans="1:16" ht="25.5" customHeight="1" x14ac:dyDescent="0.25">
      <c r="A1" s="458" t="s">
        <v>275</v>
      </c>
      <c r="B1" s="1"/>
      <c r="C1" s="338"/>
      <c r="D1" s="459"/>
      <c r="E1" s="459"/>
      <c r="F1" s="459"/>
      <c r="G1" s="459"/>
      <c r="H1" s="459"/>
      <c r="I1" s="459"/>
      <c r="L1" s="133" t="s">
        <v>225</v>
      </c>
      <c r="M1" s="1"/>
      <c r="N1" s="1"/>
      <c r="O1" s="1"/>
    </row>
    <row r="2" spans="1:16" ht="42" customHeight="1" x14ac:dyDescent="0.25">
      <c r="A2" s="83"/>
      <c r="B2" s="89"/>
      <c r="C2" s="76" t="s">
        <v>2</v>
      </c>
      <c r="D2" s="84">
        <f>Esileht!B10</f>
        <v>0</v>
      </c>
      <c r="E2" s="84">
        <f>D2+1</f>
        <v>1</v>
      </c>
      <c r="F2" s="84">
        <f t="shared" ref="F2:I2" si="0">E2+1</f>
        <v>2</v>
      </c>
      <c r="G2" s="84">
        <f t="shared" si="0"/>
        <v>3</v>
      </c>
      <c r="H2" s="84">
        <f t="shared" si="0"/>
        <v>4</v>
      </c>
      <c r="I2" s="84">
        <f t="shared" si="0"/>
        <v>5</v>
      </c>
      <c r="J2" s="84" t="s">
        <v>106</v>
      </c>
      <c r="L2" s="100" t="s">
        <v>104</v>
      </c>
      <c r="M2" s="134" t="s">
        <v>142</v>
      </c>
      <c r="N2" s="134" t="s">
        <v>143</v>
      </c>
      <c r="O2" s="134" t="s">
        <v>216</v>
      </c>
      <c r="P2" s="300"/>
    </row>
    <row r="3" spans="1:16" ht="3.75" customHeight="1" x14ac:dyDescent="0.25">
      <c r="A3" s="85"/>
      <c r="B3" s="90"/>
      <c r="C3" s="86"/>
      <c r="D3" s="87"/>
      <c r="E3" s="87"/>
      <c r="F3" s="87"/>
      <c r="G3" s="87"/>
      <c r="H3" s="87"/>
      <c r="I3" s="87"/>
      <c r="J3" s="88"/>
      <c r="L3" s="92"/>
      <c r="M3" s="138"/>
      <c r="N3" s="138"/>
      <c r="O3" s="139"/>
    </row>
    <row r="4" spans="1:16" ht="20.25" customHeight="1" x14ac:dyDescent="0.25">
      <c r="A4" s="483" t="s">
        <v>271</v>
      </c>
      <c r="B4" s="484"/>
      <c r="C4" s="438" t="s">
        <v>3</v>
      </c>
      <c r="D4" s="140"/>
      <c r="E4" s="140"/>
      <c r="F4" s="140"/>
      <c r="G4" s="140"/>
      <c r="H4" s="140"/>
      <c r="I4" s="140"/>
      <c r="J4" s="94">
        <f>SUM(D4:I4)</f>
        <v>0</v>
      </c>
      <c r="L4" s="439"/>
      <c r="M4" s="452"/>
      <c r="N4" s="452"/>
      <c r="O4" s="135">
        <f>IF(M4=$M$46,N4+L4-1,N4+L4)</f>
        <v>0</v>
      </c>
    </row>
    <row r="5" spans="1:16" ht="3.75" customHeight="1" x14ac:dyDescent="0.25">
      <c r="A5" s="74"/>
      <c r="B5" s="91"/>
      <c r="C5" s="75"/>
      <c r="D5" s="448"/>
      <c r="E5" s="95"/>
      <c r="F5" s="95"/>
      <c r="G5" s="95"/>
      <c r="H5" s="95"/>
      <c r="I5" s="95"/>
      <c r="J5" s="96"/>
      <c r="L5" s="137"/>
      <c r="M5" s="138"/>
      <c r="N5" s="448"/>
      <c r="O5" s="139"/>
    </row>
    <row r="6" spans="1:16" ht="20.25" customHeight="1" x14ac:dyDescent="0.25">
      <c r="A6" s="483" t="s">
        <v>274</v>
      </c>
      <c r="B6" s="484"/>
      <c r="C6" s="77" t="s">
        <v>3</v>
      </c>
      <c r="D6" s="140"/>
      <c r="E6" s="93"/>
      <c r="F6" s="93"/>
      <c r="G6" s="93"/>
      <c r="H6" s="93"/>
      <c r="I6" s="93"/>
      <c r="J6" s="94">
        <f>SUM(D6:I6)</f>
        <v>0</v>
      </c>
      <c r="L6" s="73"/>
      <c r="M6" s="73"/>
      <c r="N6" s="452"/>
      <c r="O6" s="135">
        <f>IF(M6=$M$46,N6+L6-1,N6+L6)</f>
        <v>0</v>
      </c>
    </row>
    <row r="7" spans="1:16" ht="3.75" customHeight="1" x14ac:dyDescent="0.25">
      <c r="A7" s="141"/>
      <c r="B7" s="142"/>
      <c r="C7" s="75"/>
      <c r="D7" s="448"/>
      <c r="E7" s="95"/>
      <c r="F7" s="95"/>
      <c r="G7" s="95"/>
      <c r="H7" s="95"/>
      <c r="I7" s="95"/>
      <c r="J7" s="96"/>
      <c r="L7" s="137"/>
      <c r="M7" s="138"/>
      <c r="N7" s="448"/>
      <c r="O7" s="139"/>
    </row>
    <row r="8" spans="1:16" ht="33" customHeight="1" x14ac:dyDescent="0.25">
      <c r="A8" s="485" t="s">
        <v>262</v>
      </c>
      <c r="B8" s="143" t="s">
        <v>269</v>
      </c>
      <c r="C8" s="128" t="s">
        <v>3</v>
      </c>
      <c r="D8" s="140"/>
      <c r="E8" s="140"/>
      <c r="F8" s="140"/>
      <c r="G8" s="140"/>
      <c r="H8" s="140"/>
      <c r="I8" s="140"/>
      <c r="J8" s="94">
        <f>SUM(D8:I8)</f>
        <v>0</v>
      </c>
      <c r="L8" s="73"/>
      <c r="M8" s="73"/>
      <c r="N8" s="452"/>
      <c r="O8" s="135">
        <f>IF(M8=$M$46,N8+L8-1,N8+L8)</f>
        <v>0</v>
      </c>
    </row>
    <row r="9" spans="1:16" ht="33" customHeight="1" x14ac:dyDescent="0.25">
      <c r="A9" s="496"/>
      <c r="B9" s="454" t="s">
        <v>270</v>
      </c>
      <c r="C9" s="449"/>
      <c r="D9" s="450"/>
      <c r="E9" s="450"/>
      <c r="F9" s="450"/>
      <c r="G9" s="450"/>
      <c r="H9" s="450"/>
      <c r="I9" s="450"/>
      <c r="J9" s="94">
        <f>SUM(D9:I9)</f>
        <v>0</v>
      </c>
      <c r="L9" s="451"/>
      <c r="M9" s="451"/>
      <c r="N9" s="451"/>
      <c r="O9" s="135">
        <f>IF(M9=$M$46,N9+L9-1,N9+L9)</f>
        <v>0</v>
      </c>
    </row>
    <row r="10" spans="1:16" ht="18" customHeight="1" x14ac:dyDescent="0.25">
      <c r="A10" s="486" t="s">
        <v>263</v>
      </c>
      <c r="B10" s="487"/>
      <c r="C10" s="78" t="s">
        <v>3</v>
      </c>
      <c r="D10" s="94">
        <f t="shared" ref="D10:I10" si="1">SUBTOTAL(9,D8:D9)</f>
        <v>0</v>
      </c>
      <c r="E10" s="94">
        <f t="shared" si="1"/>
        <v>0</v>
      </c>
      <c r="F10" s="94">
        <f t="shared" si="1"/>
        <v>0</v>
      </c>
      <c r="G10" s="94">
        <f t="shared" si="1"/>
        <v>0</v>
      </c>
      <c r="H10" s="94">
        <f t="shared" si="1"/>
        <v>0</v>
      </c>
      <c r="I10" s="94">
        <f t="shared" si="1"/>
        <v>0</v>
      </c>
      <c r="J10" s="94">
        <f t="shared" ref="J10" si="2">SUM(D10:I10)</f>
        <v>0</v>
      </c>
      <c r="L10" s="146"/>
      <c r="M10" s="147"/>
      <c r="N10" s="147"/>
      <c r="O10" s="148"/>
    </row>
    <row r="11" spans="1:16" ht="3.75" customHeight="1" x14ac:dyDescent="0.25">
      <c r="A11" s="141"/>
      <c r="B11" s="142"/>
      <c r="C11" s="75"/>
      <c r="D11" s="95"/>
      <c r="E11" s="95"/>
      <c r="F11" s="95"/>
      <c r="G11" s="95"/>
      <c r="H11" s="95"/>
      <c r="I11" s="95"/>
      <c r="J11" s="96"/>
      <c r="L11" s="149"/>
      <c r="M11" s="150"/>
      <c r="N11" s="150"/>
      <c r="O11" s="151"/>
    </row>
    <row r="12" spans="1:16" ht="21" customHeight="1" x14ac:dyDescent="0.25">
      <c r="A12" s="488" t="s">
        <v>272</v>
      </c>
      <c r="B12" s="489"/>
      <c r="C12" s="126" t="s">
        <v>3</v>
      </c>
      <c r="D12" s="93"/>
      <c r="E12" s="93"/>
      <c r="F12" s="93"/>
      <c r="G12" s="93"/>
      <c r="H12" s="93"/>
      <c r="I12" s="93"/>
      <c r="J12" s="94">
        <f t="shared" ref="J12" si="3">SUM(D12:I12)</f>
        <v>0</v>
      </c>
      <c r="L12" s="73"/>
      <c r="M12" s="73"/>
      <c r="N12" s="452"/>
      <c r="O12" s="135">
        <f>IF(M12=$M$46,N12+L12-1,N12+L12)</f>
        <v>0</v>
      </c>
    </row>
    <row r="13" spans="1:16" ht="3.75" customHeight="1" x14ac:dyDescent="0.25">
      <c r="A13" s="141"/>
      <c r="B13" s="142"/>
      <c r="C13" s="437"/>
      <c r="D13" s="95"/>
      <c r="E13" s="95"/>
      <c r="F13" s="95"/>
      <c r="G13" s="95"/>
      <c r="H13" s="95"/>
      <c r="I13" s="95"/>
      <c r="J13" s="96"/>
      <c r="L13" s="149"/>
      <c r="M13" s="150"/>
      <c r="N13" s="150"/>
      <c r="O13" s="151"/>
    </row>
    <row r="14" spans="1:16" ht="21" customHeight="1" x14ac:dyDescent="0.25">
      <c r="A14" s="483" t="s">
        <v>264</v>
      </c>
      <c r="B14" s="484"/>
      <c r="C14" s="126" t="s">
        <v>3</v>
      </c>
      <c r="D14" s="93"/>
      <c r="E14" s="93"/>
      <c r="F14" s="93"/>
      <c r="G14" s="93"/>
      <c r="H14" s="93"/>
      <c r="I14" s="93"/>
      <c r="J14" s="94">
        <f>SUM(D14:I14)</f>
        <v>0</v>
      </c>
      <c r="L14" s="73"/>
      <c r="M14" s="73"/>
      <c r="N14" s="452"/>
      <c r="O14" s="135">
        <f>IF(M14=$M$46,N14+L14-1,N14+L14)</f>
        <v>0</v>
      </c>
    </row>
    <row r="15" spans="1:16" ht="3.75" customHeight="1" x14ac:dyDescent="0.25">
      <c r="A15" s="141"/>
      <c r="B15" s="142"/>
      <c r="C15" s="75"/>
      <c r="D15" s="95"/>
      <c r="E15" s="95"/>
      <c r="F15" s="95"/>
      <c r="G15" s="95"/>
      <c r="H15" s="95"/>
      <c r="I15" s="95"/>
      <c r="J15" s="97"/>
      <c r="L15" s="137"/>
      <c r="M15" s="138"/>
      <c r="N15" s="448"/>
      <c r="O15" s="139"/>
    </row>
    <row r="16" spans="1:16" ht="21" customHeight="1" x14ac:dyDescent="0.25">
      <c r="A16" s="483" t="s">
        <v>273</v>
      </c>
      <c r="B16" s="484"/>
      <c r="C16" s="77" t="s">
        <v>3</v>
      </c>
      <c r="D16" s="93"/>
      <c r="E16" s="93"/>
      <c r="F16" s="93"/>
      <c r="G16" s="93"/>
      <c r="H16" s="93"/>
      <c r="I16" s="93"/>
      <c r="J16" s="94">
        <f>SUM(D16:I16)</f>
        <v>0</v>
      </c>
      <c r="L16" s="73"/>
      <c r="M16" s="73"/>
      <c r="N16" s="452"/>
      <c r="O16" s="135">
        <f>IF(M16=$M$46,N16+L16-1,N16+L16)</f>
        <v>0</v>
      </c>
    </row>
    <row r="17" spans="1:15" ht="3.75" customHeight="1" x14ac:dyDescent="0.25">
      <c r="A17" s="74"/>
      <c r="B17" s="91"/>
      <c r="C17" s="75"/>
      <c r="D17" s="95"/>
      <c r="E17" s="95"/>
      <c r="F17" s="95"/>
      <c r="G17" s="95"/>
      <c r="H17" s="95"/>
      <c r="I17" s="95"/>
      <c r="J17" s="97"/>
      <c r="L17" s="137"/>
      <c r="M17" s="138"/>
      <c r="N17" s="138"/>
      <c r="O17" s="139"/>
    </row>
    <row r="18" spans="1:15" s="82" customFormat="1" ht="21.75" customHeight="1" x14ac:dyDescent="0.25">
      <c r="A18" s="481" t="s">
        <v>105</v>
      </c>
      <c r="B18" s="482"/>
      <c r="C18" s="80" t="s">
        <v>3</v>
      </c>
      <c r="D18" s="98">
        <f t="shared" ref="D18:I18" si="4">D4+D6+D10+D12+D14+D16</f>
        <v>0</v>
      </c>
      <c r="E18" s="98">
        <f t="shared" si="4"/>
        <v>0</v>
      </c>
      <c r="F18" s="98">
        <f t="shared" si="4"/>
        <v>0</v>
      </c>
      <c r="G18" s="98">
        <f t="shared" si="4"/>
        <v>0</v>
      </c>
      <c r="H18" s="98">
        <f t="shared" si="4"/>
        <v>0</v>
      </c>
      <c r="I18" s="98">
        <f t="shared" si="4"/>
        <v>0</v>
      </c>
      <c r="J18" s="98">
        <f>SUM(D18:I18)</f>
        <v>0</v>
      </c>
      <c r="K18" s="81"/>
      <c r="L18" s="490" t="s">
        <v>215</v>
      </c>
      <c r="M18" s="491"/>
      <c r="N18" s="492"/>
      <c r="O18" s="136">
        <f>MAX(O4:O16)</f>
        <v>0</v>
      </c>
    </row>
    <row r="19" spans="1:15" ht="3.75" customHeight="1" x14ac:dyDescent="0.25">
      <c r="A19" s="74"/>
      <c r="B19" s="91"/>
      <c r="C19" s="75"/>
      <c r="D19" s="18"/>
      <c r="E19" s="18"/>
      <c r="F19" s="18"/>
      <c r="G19" s="18"/>
      <c r="H19" s="18"/>
      <c r="I19" s="18"/>
      <c r="J19" s="79"/>
      <c r="L19" s="137"/>
      <c r="M19" s="138"/>
      <c r="N19" s="138"/>
      <c r="O19" s="139"/>
    </row>
    <row r="20" spans="1:15" ht="18.75" customHeight="1" x14ac:dyDescent="0.25">
      <c r="A20" s="23"/>
      <c r="L20" s="495" t="s">
        <v>218</v>
      </c>
      <c r="M20" s="495"/>
      <c r="N20" s="495"/>
      <c r="O20" s="493">
        <f>IF(O18&lt;=Esileht!B11,0,O18-Esileht!B11)</f>
        <v>0</v>
      </c>
    </row>
    <row r="21" spans="1:15" ht="11.25" customHeight="1" x14ac:dyDescent="0.25">
      <c r="A21" s="1"/>
      <c r="L21" s="495"/>
      <c r="M21" s="495"/>
      <c r="N21" s="495"/>
      <c r="O21" s="494"/>
    </row>
    <row r="22" spans="1:15" ht="22.7" customHeight="1" x14ac:dyDescent="0.25">
      <c r="A22" s="99" t="s">
        <v>108</v>
      </c>
    </row>
    <row r="23" spans="1:15" ht="28.5" customHeight="1" x14ac:dyDescent="0.25">
      <c r="A23" s="83"/>
      <c r="B23" s="89"/>
      <c r="C23" s="76" t="s">
        <v>2</v>
      </c>
      <c r="D23" s="127">
        <f>D2</f>
        <v>0</v>
      </c>
      <c r="E23" s="127">
        <f>D23+1</f>
        <v>1</v>
      </c>
      <c r="F23" s="127">
        <f t="shared" ref="F23" si="5">E23+1</f>
        <v>2</v>
      </c>
      <c r="G23" s="127">
        <f t="shared" ref="G23" si="6">F23+1</f>
        <v>3</v>
      </c>
      <c r="H23" s="127">
        <f t="shared" ref="H23" si="7">G23+1</f>
        <v>4</v>
      </c>
      <c r="I23" s="127">
        <f t="shared" ref="I23" si="8">H23+1</f>
        <v>5</v>
      </c>
      <c r="J23" s="127" t="s">
        <v>106</v>
      </c>
    </row>
    <row r="24" spans="1:15" ht="3.75" customHeight="1" x14ac:dyDescent="0.25">
      <c r="A24" s="85"/>
      <c r="B24" s="90"/>
      <c r="C24" s="86"/>
      <c r="D24" s="87"/>
      <c r="E24" s="87"/>
      <c r="F24" s="87"/>
      <c r="G24" s="87"/>
      <c r="H24" s="87"/>
      <c r="I24" s="87"/>
      <c r="J24" s="88"/>
    </row>
    <row r="25" spans="1:15" ht="20.25" customHeight="1" x14ac:dyDescent="0.25">
      <c r="A25" s="483" t="s">
        <v>271</v>
      </c>
      <c r="B25" s="484"/>
      <c r="C25" s="438" t="s">
        <v>3</v>
      </c>
      <c r="D25" s="93"/>
      <c r="E25" s="93"/>
      <c r="F25" s="93"/>
      <c r="G25" s="93"/>
      <c r="H25" s="93"/>
      <c r="I25" s="93"/>
      <c r="J25" s="94">
        <f>SUM(D25:I25)</f>
        <v>0</v>
      </c>
    </row>
    <row r="26" spans="1:15" ht="3.75" customHeight="1" x14ac:dyDescent="0.25">
      <c r="A26" s="85"/>
      <c r="B26" s="90"/>
      <c r="C26" s="86"/>
      <c r="D26" s="87"/>
      <c r="E26" s="87"/>
      <c r="F26" s="87"/>
      <c r="G26" s="87"/>
      <c r="H26" s="87"/>
      <c r="I26" s="87"/>
      <c r="J26" s="88"/>
    </row>
    <row r="27" spans="1:15" ht="20.25" customHeight="1" x14ac:dyDescent="0.25">
      <c r="A27" s="483" t="s">
        <v>274</v>
      </c>
      <c r="B27" s="484"/>
      <c r="C27" s="128" t="s">
        <v>3</v>
      </c>
      <c r="D27" s="93"/>
      <c r="E27" s="93"/>
      <c r="F27" s="93"/>
      <c r="G27" s="93"/>
      <c r="H27" s="93"/>
      <c r="I27" s="93"/>
      <c r="J27" s="94">
        <f>SUM(D27:I27)</f>
        <v>0</v>
      </c>
    </row>
    <row r="28" spans="1:15" ht="3.75" customHeight="1" x14ac:dyDescent="0.25">
      <c r="A28" s="141"/>
      <c r="B28" s="142"/>
      <c r="C28" s="138"/>
      <c r="D28" s="95"/>
      <c r="E28" s="95"/>
      <c r="F28" s="95"/>
      <c r="G28" s="95"/>
      <c r="H28" s="95"/>
      <c r="I28" s="95"/>
      <c r="J28" s="96"/>
    </row>
    <row r="29" spans="1:15" ht="33" customHeight="1" x14ac:dyDescent="0.25">
      <c r="A29" s="485" t="s">
        <v>265</v>
      </c>
      <c r="B29" s="143" t="s">
        <v>269</v>
      </c>
      <c r="C29" s="128" t="s">
        <v>3</v>
      </c>
      <c r="D29" s="140"/>
      <c r="E29" s="140"/>
      <c r="F29" s="140"/>
      <c r="G29" s="140"/>
      <c r="H29" s="140"/>
      <c r="I29" s="140"/>
      <c r="J29" s="94">
        <f>SUM(D29:I29)</f>
        <v>0</v>
      </c>
    </row>
    <row r="30" spans="1:15" ht="33" customHeight="1" x14ac:dyDescent="0.25">
      <c r="A30" s="485"/>
      <c r="B30" s="454" t="s">
        <v>270</v>
      </c>
      <c r="C30" s="128" t="s">
        <v>3</v>
      </c>
      <c r="D30" s="140"/>
      <c r="E30" s="140"/>
      <c r="F30" s="140"/>
      <c r="G30" s="140"/>
      <c r="H30" s="140"/>
      <c r="I30" s="140"/>
      <c r="J30" s="94">
        <f t="shared" ref="J30" si="9">SUM(D30:I30)</f>
        <v>0</v>
      </c>
    </row>
    <row r="31" spans="1:15" ht="16.5" customHeight="1" x14ac:dyDescent="0.25">
      <c r="A31" s="486" t="s">
        <v>263</v>
      </c>
      <c r="B31" s="487"/>
      <c r="C31" s="78" t="s">
        <v>3</v>
      </c>
      <c r="D31" s="94">
        <f t="shared" ref="D31:I31" si="10">SUBTOTAL(9,D29:D30)</f>
        <v>0</v>
      </c>
      <c r="E31" s="94">
        <f t="shared" si="10"/>
        <v>0</v>
      </c>
      <c r="F31" s="94">
        <f t="shared" si="10"/>
        <v>0</v>
      </c>
      <c r="G31" s="94">
        <f t="shared" si="10"/>
        <v>0</v>
      </c>
      <c r="H31" s="94">
        <f t="shared" si="10"/>
        <v>0</v>
      </c>
      <c r="I31" s="94">
        <f t="shared" si="10"/>
        <v>0</v>
      </c>
      <c r="J31" s="94">
        <f t="shared" ref="J31" si="11">SUM(D31:I31)</f>
        <v>0</v>
      </c>
    </row>
    <row r="32" spans="1:15" ht="3.75" customHeight="1" x14ac:dyDescent="0.25">
      <c r="A32" s="141"/>
      <c r="B32" s="142"/>
      <c r="C32" s="138"/>
      <c r="D32" s="95"/>
      <c r="E32" s="95"/>
      <c r="F32" s="95"/>
      <c r="G32" s="95"/>
      <c r="H32" s="95"/>
      <c r="I32" s="95"/>
      <c r="J32" s="96"/>
    </row>
    <row r="33" spans="1:13" ht="21" customHeight="1" x14ac:dyDescent="0.25">
      <c r="A33" s="488" t="s">
        <v>272</v>
      </c>
      <c r="B33" s="489"/>
      <c r="C33" s="438" t="s">
        <v>3</v>
      </c>
      <c r="D33" s="93"/>
      <c r="E33" s="93"/>
      <c r="F33" s="93"/>
      <c r="G33" s="93"/>
      <c r="H33" s="93"/>
      <c r="I33" s="93"/>
      <c r="J33" s="94">
        <f t="shared" ref="J33" si="12">SUM(D33:I33)</f>
        <v>0</v>
      </c>
    </row>
    <row r="34" spans="1:13" ht="3.75" customHeight="1" x14ac:dyDescent="0.25">
      <c r="A34" s="141"/>
      <c r="B34" s="142"/>
      <c r="C34" s="138"/>
      <c r="D34" s="95"/>
      <c r="E34" s="95"/>
      <c r="F34" s="95"/>
      <c r="G34" s="95"/>
      <c r="H34" s="95"/>
      <c r="I34" s="95"/>
      <c r="J34" s="97"/>
    </row>
    <row r="35" spans="1:13" ht="21" customHeight="1" x14ac:dyDescent="0.25">
      <c r="A35" s="483" t="s">
        <v>264</v>
      </c>
      <c r="B35" s="484"/>
      <c r="C35" s="128" t="s">
        <v>3</v>
      </c>
      <c r="D35" s="93"/>
      <c r="E35" s="93"/>
      <c r="F35" s="93"/>
      <c r="G35" s="93"/>
      <c r="H35" s="93"/>
      <c r="I35" s="93"/>
      <c r="J35" s="94">
        <f>SUM(D35:I35)</f>
        <v>0</v>
      </c>
    </row>
    <row r="36" spans="1:13" ht="3.75" customHeight="1" x14ac:dyDescent="0.25">
      <c r="A36" s="141"/>
      <c r="B36" s="142"/>
      <c r="C36" s="138"/>
      <c r="D36" s="95"/>
      <c r="E36" s="95"/>
      <c r="F36" s="95"/>
      <c r="G36" s="95"/>
      <c r="H36" s="95"/>
      <c r="I36" s="95"/>
      <c r="J36" s="97"/>
    </row>
    <row r="37" spans="1:13" ht="21" customHeight="1" x14ac:dyDescent="0.25">
      <c r="A37" s="483" t="s">
        <v>273</v>
      </c>
      <c r="B37" s="484"/>
      <c r="C37" s="128" t="s">
        <v>3</v>
      </c>
      <c r="D37" s="93"/>
      <c r="E37" s="93"/>
      <c r="F37" s="93"/>
      <c r="G37" s="93"/>
      <c r="H37" s="93"/>
      <c r="I37" s="93"/>
      <c r="J37" s="94">
        <f>SUM(D37:I37)</f>
        <v>0</v>
      </c>
    </row>
    <row r="38" spans="1:13" ht="3.75" customHeight="1" x14ac:dyDescent="0.25">
      <c r="A38" s="74"/>
      <c r="B38" s="91"/>
      <c r="C38" s="138"/>
      <c r="D38" s="95"/>
      <c r="E38" s="95"/>
      <c r="F38" s="95"/>
      <c r="G38" s="95"/>
      <c r="H38" s="95"/>
      <c r="I38" s="95"/>
      <c r="J38" s="97"/>
    </row>
    <row r="39" spans="1:13" ht="19.5" customHeight="1" x14ac:dyDescent="0.25">
      <c r="A39" s="481" t="s">
        <v>107</v>
      </c>
      <c r="B39" s="482"/>
      <c r="C39" s="80" t="s">
        <v>3</v>
      </c>
      <c r="D39" s="98">
        <f t="shared" ref="D39:I39" si="13">D25+D27+D31+D33+D35+D37</f>
        <v>0</v>
      </c>
      <c r="E39" s="98">
        <f t="shared" si="13"/>
        <v>0</v>
      </c>
      <c r="F39" s="98">
        <f t="shared" si="13"/>
        <v>0</v>
      </c>
      <c r="G39" s="98">
        <f t="shared" si="13"/>
        <v>0</v>
      </c>
      <c r="H39" s="98">
        <f t="shared" si="13"/>
        <v>0</v>
      </c>
      <c r="I39" s="98">
        <f t="shared" si="13"/>
        <v>0</v>
      </c>
      <c r="J39" s="98">
        <f>SUM(D39:I39)</f>
        <v>0</v>
      </c>
      <c r="K39" s="144" t="str">
        <f>IF(J18&gt;0,J39/J18,"")</f>
        <v/>
      </c>
    </row>
    <row r="40" spans="1:13" ht="3.75" customHeight="1" x14ac:dyDescent="0.25">
      <c r="A40" s="74"/>
      <c r="B40" s="91"/>
      <c r="C40" s="138"/>
      <c r="D40" s="18"/>
      <c r="E40" s="18"/>
      <c r="F40" s="18"/>
      <c r="G40" s="18"/>
      <c r="H40" s="18"/>
      <c r="I40" s="18"/>
      <c r="J40" s="79"/>
    </row>
    <row r="41" spans="1:13" x14ac:dyDescent="0.25">
      <c r="A41" s="23"/>
      <c r="K41" s="101"/>
    </row>
    <row r="42" spans="1:13" ht="19.5" customHeight="1" x14ac:dyDescent="0.25">
      <c r="A42" s="479" t="s">
        <v>111</v>
      </c>
      <c r="B42" s="480"/>
      <c r="C42" s="77" t="s">
        <v>3</v>
      </c>
      <c r="D42" s="118">
        <f t="shared" ref="D42:I42" si="14">D18-D39</f>
        <v>0</v>
      </c>
      <c r="E42" s="118">
        <f t="shared" si="14"/>
        <v>0</v>
      </c>
      <c r="F42" s="118">
        <f t="shared" si="14"/>
        <v>0</v>
      </c>
      <c r="G42" s="118">
        <f t="shared" si="14"/>
        <v>0</v>
      </c>
      <c r="H42" s="118">
        <f t="shared" si="14"/>
        <v>0</v>
      </c>
      <c r="I42" s="118">
        <f t="shared" si="14"/>
        <v>0</v>
      </c>
      <c r="J42" s="119">
        <f>SUM(D42:I42)</f>
        <v>0</v>
      </c>
      <c r="K42" s="145" t="str">
        <f>IF(J18&gt;0,J42/J18,"")</f>
        <v/>
      </c>
    </row>
    <row r="46" spans="1:13" hidden="1" x14ac:dyDescent="0.25">
      <c r="M46" s="104" t="s">
        <v>266</v>
      </c>
    </row>
    <row r="47" spans="1:13" hidden="1" x14ac:dyDescent="0.25">
      <c r="M47" s="104" t="s">
        <v>144</v>
      </c>
    </row>
    <row r="48" spans="1:13" hidden="1" x14ac:dyDescent="0.25">
      <c r="M48" s="104" t="s">
        <v>6</v>
      </c>
    </row>
    <row r="49" spans="13:13" hidden="1" x14ac:dyDescent="0.25">
      <c r="M49" s="104" t="s">
        <v>145</v>
      </c>
    </row>
    <row r="50" spans="13:13" hidden="1" x14ac:dyDescent="0.25">
      <c r="M50" s="104" t="s">
        <v>8</v>
      </c>
    </row>
    <row r="51" spans="13:13" hidden="1" x14ac:dyDescent="0.25">
      <c r="M51" s="104" t="s">
        <v>9</v>
      </c>
    </row>
    <row r="52" spans="13:13" hidden="1" x14ac:dyDescent="0.25">
      <c r="M52" s="104" t="s">
        <v>10</v>
      </c>
    </row>
    <row r="53" spans="13:13" hidden="1" x14ac:dyDescent="0.25">
      <c r="M53" s="104" t="s">
        <v>146</v>
      </c>
    </row>
    <row r="54" spans="13:13" hidden="1" x14ac:dyDescent="0.25">
      <c r="M54" s="104" t="s">
        <v>147</v>
      </c>
    </row>
    <row r="55" spans="13:13" hidden="1" x14ac:dyDescent="0.25">
      <c r="M55" s="104" t="s">
        <v>148</v>
      </c>
    </row>
    <row r="56" spans="13:13" hidden="1" x14ac:dyDescent="0.25">
      <c r="M56" s="104" t="s">
        <v>149</v>
      </c>
    </row>
    <row r="57" spans="13:13" hidden="1" x14ac:dyDescent="0.25">
      <c r="M57" s="104" t="s">
        <v>150</v>
      </c>
    </row>
  </sheetData>
  <mergeCells count="20">
    <mergeCell ref="O20:O21"/>
    <mergeCell ref="A10:B10"/>
    <mergeCell ref="L20:N21"/>
    <mergeCell ref="A25:B25"/>
    <mergeCell ref="A8:A9"/>
    <mergeCell ref="A12:B12"/>
    <mergeCell ref="A6:B6"/>
    <mergeCell ref="L18:N18"/>
    <mergeCell ref="A14:B14"/>
    <mergeCell ref="A16:B16"/>
    <mergeCell ref="A4:B4"/>
    <mergeCell ref="A42:B42"/>
    <mergeCell ref="A18:B18"/>
    <mergeCell ref="A35:B35"/>
    <mergeCell ref="A37:B37"/>
    <mergeCell ref="A39:B39"/>
    <mergeCell ref="A27:B27"/>
    <mergeCell ref="A29:A30"/>
    <mergeCell ref="A31:B31"/>
    <mergeCell ref="A33:B33"/>
  </mergeCells>
  <dataValidations count="3">
    <dataValidation type="whole" operator="greaterThanOrEqual" allowBlank="1" showInputMessage="1" showErrorMessage="1" error="Aastate arv peab olema vähemalt 1" promptTitle="Vara kasulik eluiga" prompt="Aastate arv peab olema vähemalt 1" sqref="L16 L5:L6 L8:L9 L12 L14">
      <formula1>1</formula1>
    </dataValidation>
    <dataValidation type="whole" allowBlank="1" showInputMessage="1" showErrorMessage="1" error="Aastanumber on väljaspool projektiperioodi" sqref="N19 N5:N17">
      <formula1>$D$2</formula1>
      <formula2>$I$2</formula2>
    </dataValidation>
    <dataValidation type="list" allowBlank="1" showInputMessage="1" showErrorMessage="1" prompt="Vali kuu rippmenüüst" sqref="M19 M4:M17">
      <formula1>$M$46:$M$57</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CS587"/>
  <sheetViews>
    <sheetView showGridLines="0" workbookViewId="0">
      <pane xSplit="3" ySplit="4" topLeftCell="E5" activePane="bottomRight" state="frozen"/>
      <selection pane="topRight" activeCell="D1" sqref="D1"/>
      <selection pane="bottomLeft" activeCell="A5" sqref="A5"/>
      <selection pane="bottomRight" activeCell="P3" sqref="P3"/>
    </sheetView>
  </sheetViews>
  <sheetFormatPr defaultColWidth="9.140625" defaultRowHeight="15" outlineLevelRow="1" outlineLevelCol="1" x14ac:dyDescent="0.25"/>
  <cols>
    <col min="1" max="1" width="20.5703125" style="155" customWidth="1"/>
    <col min="2" max="2" width="19.42578125" style="154" customWidth="1"/>
    <col min="3" max="3" width="7.42578125" style="155" customWidth="1"/>
    <col min="4" max="15" width="10.28515625" style="155" hidden="1" customWidth="1" outlineLevel="1"/>
    <col min="16" max="16" width="10.28515625" style="155" customWidth="1" collapsed="1"/>
    <col min="17" max="28" width="10.28515625" style="155" hidden="1" customWidth="1" outlineLevel="1"/>
    <col min="29" max="29" width="10.28515625" style="155" customWidth="1" collapsed="1"/>
    <col min="30" max="41" width="10.28515625" style="155" hidden="1" customWidth="1" outlineLevel="1"/>
    <col min="42" max="42" width="10.28515625" style="155" customWidth="1" collapsed="1"/>
    <col min="43" max="54" width="10.28515625" style="155" hidden="1" customWidth="1" outlineLevel="1"/>
    <col min="55" max="55" width="10.28515625" style="155" customWidth="1" collapsed="1"/>
    <col min="56" max="67" width="10.28515625" style="155" hidden="1" customWidth="1" outlineLevel="1"/>
    <col min="68" max="68" width="10.28515625" style="155" customWidth="1" collapsed="1"/>
    <col min="69" max="80" width="10.28515625" style="155" hidden="1" customWidth="1" outlineLevel="1"/>
    <col min="81" max="81" width="10.28515625" style="155" customWidth="1" collapsed="1"/>
    <col min="82" max="93" width="10.28515625" style="155" hidden="1" customWidth="1" outlineLevel="1"/>
    <col min="94" max="94" width="10.28515625" style="155" customWidth="1" collapsed="1"/>
    <col min="95" max="16384" width="9.140625" style="155"/>
  </cols>
  <sheetData>
    <row r="1" spans="1:96" ht="22.7" customHeight="1" x14ac:dyDescent="0.25">
      <c r="A1" s="153" t="s">
        <v>176</v>
      </c>
    </row>
    <row r="2" spans="1:96" s="161" customFormat="1" ht="15.75" customHeight="1" x14ac:dyDescent="0.25">
      <c r="A2" s="156"/>
      <c r="B2" s="157"/>
      <c r="C2" s="158"/>
      <c r="D2" s="159">
        <f>'1. Projekti elluviimise kulud'!D2</f>
        <v>0</v>
      </c>
      <c r="E2" s="158">
        <f>D2</f>
        <v>0</v>
      </c>
      <c r="F2" s="158">
        <f t="shared" ref="F2:O2" si="0">E2</f>
        <v>0</v>
      </c>
      <c r="G2" s="158">
        <f t="shared" si="0"/>
        <v>0</v>
      </c>
      <c r="H2" s="158">
        <f t="shared" si="0"/>
        <v>0</v>
      </c>
      <c r="I2" s="158">
        <f t="shared" si="0"/>
        <v>0</v>
      </c>
      <c r="J2" s="158">
        <f t="shared" si="0"/>
        <v>0</v>
      </c>
      <c r="K2" s="158">
        <f t="shared" si="0"/>
        <v>0</v>
      </c>
      <c r="L2" s="158">
        <f t="shared" si="0"/>
        <v>0</v>
      </c>
      <c r="M2" s="158">
        <f t="shared" si="0"/>
        <v>0</v>
      </c>
      <c r="N2" s="158">
        <f t="shared" si="0"/>
        <v>0</v>
      </c>
      <c r="O2" s="158">
        <f t="shared" si="0"/>
        <v>0</v>
      </c>
      <c r="P2" s="158" t="s">
        <v>175</v>
      </c>
      <c r="Q2" s="159">
        <f>D2+1</f>
        <v>1</v>
      </c>
      <c r="R2" s="158">
        <f>Q2</f>
        <v>1</v>
      </c>
      <c r="S2" s="158">
        <f t="shared" ref="S2:AB2" si="1">R2</f>
        <v>1</v>
      </c>
      <c r="T2" s="158">
        <f t="shared" si="1"/>
        <v>1</v>
      </c>
      <c r="U2" s="158">
        <f t="shared" si="1"/>
        <v>1</v>
      </c>
      <c r="V2" s="158">
        <f t="shared" si="1"/>
        <v>1</v>
      </c>
      <c r="W2" s="158">
        <f t="shared" si="1"/>
        <v>1</v>
      </c>
      <c r="X2" s="158">
        <f t="shared" si="1"/>
        <v>1</v>
      </c>
      <c r="Y2" s="158">
        <f t="shared" si="1"/>
        <v>1</v>
      </c>
      <c r="Z2" s="158">
        <f t="shared" si="1"/>
        <v>1</v>
      </c>
      <c r="AA2" s="158">
        <f t="shared" si="1"/>
        <v>1</v>
      </c>
      <c r="AB2" s="158">
        <f t="shared" si="1"/>
        <v>1</v>
      </c>
      <c r="AC2" s="158" t="s">
        <v>175</v>
      </c>
      <c r="AD2" s="159">
        <f>Q2+1</f>
        <v>2</v>
      </c>
      <c r="AE2" s="158">
        <f>AD2</f>
        <v>2</v>
      </c>
      <c r="AF2" s="158">
        <f t="shared" ref="AF2:AO2" si="2">AE2</f>
        <v>2</v>
      </c>
      <c r="AG2" s="158">
        <f t="shared" si="2"/>
        <v>2</v>
      </c>
      <c r="AH2" s="158">
        <f t="shared" si="2"/>
        <v>2</v>
      </c>
      <c r="AI2" s="158">
        <f t="shared" si="2"/>
        <v>2</v>
      </c>
      <c r="AJ2" s="158">
        <f t="shared" si="2"/>
        <v>2</v>
      </c>
      <c r="AK2" s="158">
        <f t="shared" si="2"/>
        <v>2</v>
      </c>
      <c r="AL2" s="158">
        <f t="shared" si="2"/>
        <v>2</v>
      </c>
      <c r="AM2" s="158">
        <f t="shared" si="2"/>
        <v>2</v>
      </c>
      <c r="AN2" s="158">
        <f t="shared" si="2"/>
        <v>2</v>
      </c>
      <c r="AO2" s="158">
        <f t="shared" si="2"/>
        <v>2</v>
      </c>
      <c r="AP2" s="158" t="s">
        <v>175</v>
      </c>
      <c r="AQ2" s="159">
        <f>AD2+1</f>
        <v>3</v>
      </c>
      <c r="AR2" s="158">
        <f>AQ2</f>
        <v>3</v>
      </c>
      <c r="AS2" s="158">
        <f t="shared" ref="AS2:BB2" si="3">AR2</f>
        <v>3</v>
      </c>
      <c r="AT2" s="158">
        <f t="shared" si="3"/>
        <v>3</v>
      </c>
      <c r="AU2" s="158">
        <f t="shared" si="3"/>
        <v>3</v>
      </c>
      <c r="AV2" s="158">
        <f t="shared" si="3"/>
        <v>3</v>
      </c>
      <c r="AW2" s="158">
        <f t="shared" si="3"/>
        <v>3</v>
      </c>
      <c r="AX2" s="158">
        <f t="shared" si="3"/>
        <v>3</v>
      </c>
      <c r="AY2" s="158">
        <f t="shared" si="3"/>
        <v>3</v>
      </c>
      <c r="AZ2" s="158">
        <f t="shared" si="3"/>
        <v>3</v>
      </c>
      <c r="BA2" s="158">
        <f t="shared" si="3"/>
        <v>3</v>
      </c>
      <c r="BB2" s="158">
        <f t="shared" si="3"/>
        <v>3</v>
      </c>
      <c r="BC2" s="158" t="s">
        <v>175</v>
      </c>
      <c r="BD2" s="159">
        <f>AQ2+1</f>
        <v>4</v>
      </c>
      <c r="BE2" s="158">
        <f>BD2</f>
        <v>4</v>
      </c>
      <c r="BF2" s="158">
        <f t="shared" ref="BF2:BO2" si="4">BE2</f>
        <v>4</v>
      </c>
      <c r="BG2" s="158">
        <f t="shared" si="4"/>
        <v>4</v>
      </c>
      <c r="BH2" s="158">
        <f t="shared" si="4"/>
        <v>4</v>
      </c>
      <c r="BI2" s="158">
        <f t="shared" si="4"/>
        <v>4</v>
      </c>
      <c r="BJ2" s="158">
        <f t="shared" si="4"/>
        <v>4</v>
      </c>
      <c r="BK2" s="158">
        <f t="shared" si="4"/>
        <v>4</v>
      </c>
      <c r="BL2" s="158">
        <f t="shared" si="4"/>
        <v>4</v>
      </c>
      <c r="BM2" s="158">
        <f t="shared" si="4"/>
        <v>4</v>
      </c>
      <c r="BN2" s="158">
        <f t="shared" si="4"/>
        <v>4</v>
      </c>
      <c r="BO2" s="158">
        <f t="shared" si="4"/>
        <v>4</v>
      </c>
      <c r="BP2" s="158" t="s">
        <v>175</v>
      </c>
      <c r="BQ2" s="159">
        <f>BD2+1</f>
        <v>5</v>
      </c>
      <c r="BR2" s="158">
        <f>BQ2</f>
        <v>5</v>
      </c>
      <c r="BS2" s="158">
        <f t="shared" ref="BS2:CB2" si="5">BR2</f>
        <v>5</v>
      </c>
      <c r="BT2" s="158">
        <f t="shared" si="5"/>
        <v>5</v>
      </c>
      <c r="BU2" s="158">
        <f t="shared" si="5"/>
        <v>5</v>
      </c>
      <c r="BV2" s="158">
        <f t="shared" si="5"/>
        <v>5</v>
      </c>
      <c r="BW2" s="158">
        <f t="shared" si="5"/>
        <v>5</v>
      </c>
      <c r="BX2" s="158">
        <f t="shared" si="5"/>
        <v>5</v>
      </c>
      <c r="BY2" s="158">
        <f t="shared" si="5"/>
        <v>5</v>
      </c>
      <c r="BZ2" s="158">
        <f t="shared" si="5"/>
        <v>5</v>
      </c>
      <c r="CA2" s="158">
        <f t="shared" si="5"/>
        <v>5</v>
      </c>
      <c r="CB2" s="158">
        <f t="shared" si="5"/>
        <v>5</v>
      </c>
      <c r="CC2" s="158" t="s">
        <v>175</v>
      </c>
      <c r="CD2" s="159">
        <f>BQ2+1</f>
        <v>6</v>
      </c>
      <c r="CE2" s="158">
        <f>CD2</f>
        <v>6</v>
      </c>
      <c r="CF2" s="158">
        <f t="shared" ref="CF2:CO2" si="6">CE2</f>
        <v>6</v>
      </c>
      <c r="CG2" s="158">
        <f t="shared" si="6"/>
        <v>6</v>
      </c>
      <c r="CH2" s="158">
        <f t="shared" si="6"/>
        <v>6</v>
      </c>
      <c r="CI2" s="158">
        <f t="shared" si="6"/>
        <v>6</v>
      </c>
      <c r="CJ2" s="158">
        <f t="shared" si="6"/>
        <v>6</v>
      </c>
      <c r="CK2" s="158">
        <f t="shared" si="6"/>
        <v>6</v>
      </c>
      <c r="CL2" s="158">
        <f t="shared" si="6"/>
        <v>6</v>
      </c>
      <c r="CM2" s="158">
        <f t="shared" si="6"/>
        <v>6</v>
      </c>
      <c r="CN2" s="158">
        <f t="shared" si="6"/>
        <v>6</v>
      </c>
      <c r="CO2" s="158">
        <f t="shared" si="6"/>
        <v>6</v>
      </c>
      <c r="CP2" s="158" t="s">
        <v>175</v>
      </c>
      <c r="CQ2" s="158"/>
      <c r="CR2" s="158"/>
    </row>
    <row r="3" spans="1:96" s="161" customFormat="1" ht="18" customHeight="1" x14ac:dyDescent="0.25">
      <c r="A3" s="162"/>
      <c r="B3" s="163"/>
      <c r="C3" s="164"/>
      <c r="D3" s="165" t="s">
        <v>4</v>
      </c>
      <c r="E3" s="165" t="s">
        <v>5</v>
      </c>
      <c r="F3" s="165" t="s">
        <v>6</v>
      </c>
      <c r="G3" s="165" t="s">
        <v>7</v>
      </c>
      <c r="H3" s="165" t="s">
        <v>8</v>
      </c>
      <c r="I3" s="165" t="s">
        <v>9</v>
      </c>
      <c r="J3" s="165" t="s">
        <v>10</v>
      </c>
      <c r="K3" s="165" t="s">
        <v>11</v>
      </c>
      <c r="L3" s="165" t="s">
        <v>12</v>
      </c>
      <c r="M3" s="165" t="s">
        <v>13</v>
      </c>
      <c r="N3" s="165" t="s">
        <v>14</v>
      </c>
      <c r="O3" s="165" t="s">
        <v>15</v>
      </c>
      <c r="P3" s="165">
        <f>D2</f>
        <v>0</v>
      </c>
      <c r="Q3" s="165" t="s">
        <v>4</v>
      </c>
      <c r="R3" s="165" t="s">
        <v>5</v>
      </c>
      <c r="S3" s="165" t="s">
        <v>6</v>
      </c>
      <c r="T3" s="165" t="s">
        <v>7</v>
      </c>
      <c r="U3" s="165" t="s">
        <v>8</v>
      </c>
      <c r="V3" s="165" t="s">
        <v>9</v>
      </c>
      <c r="W3" s="165" t="s">
        <v>10</v>
      </c>
      <c r="X3" s="165" t="s">
        <v>11</v>
      </c>
      <c r="Y3" s="165" t="s">
        <v>12</v>
      </c>
      <c r="Z3" s="165" t="s">
        <v>13</v>
      </c>
      <c r="AA3" s="165" t="s">
        <v>14</v>
      </c>
      <c r="AB3" s="165" t="s">
        <v>15</v>
      </c>
      <c r="AC3" s="165">
        <f>Q2</f>
        <v>1</v>
      </c>
      <c r="AD3" s="165" t="s">
        <v>4</v>
      </c>
      <c r="AE3" s="165" t="s">
        <v>5</v>
      </c>
      <c r="AF3" s="165" t="s">
        <v>6</v>
      </c>
      <c r="AG3" s="165" t="s">
        <v>7</v>
      </c>
      <c r="AH3" s="165" t="s">
        <v>8</v>
      </c>
      <c r="AI3" s="165" t="s">
        <v>9</v>
      </c>
      <c r="AJ3" s="165" t="s">
        <v>10</v>
      </c>
      <c r="AK3" s="165" t="s">
        <v>11</v>
      </c>
      <c r="AL3" s="165" t="s">
        <v>12</v>
      </c>
      <c r="AM3" s="165" t="s">
        <v>13</v>
      </c>
      <c r="AN3" s="165" t="s">
        <v>14</v>
      </c>
      <c r="AO3" s="165" t="s">
        <v>15</v>
      </c>
      <c r="AP3" s="165">
        <f>AD2</f>
        <v>2</v>
      </c>
      <c r="AQ3" s="165" t="s">
        <v>4</v>
      </c>
      <c r="AR3" s="165" t="s">
        <v>5</v>
      </c>
      <c r="AS3" s="165" t="s">
        <v>6</v>
      </c>
      <c r="AT3" s="165" t="s">
        <v>7</v>
      </c>
      <c r="AU3" s="165" t="s">
        <v>8</v>
      </c>
      <c r="AV3" s="165" t="s">
        <v>9</v>
      </c>
      <c r="AW3" s="165" t="s">
        <v>10</v>
      </c>
      <c r="AX3" s="165" t="s">
        <v>11</v>
      </c>
      <c r="AY3" s="165" t="s">
        <v>12</v>
      </c>
      <c r="AZ3" s="165" t="s">
        <v>13</v>
      </c>
      <c r="BA3" s="165" t="s">
        <v>14</v>
      </c>
      <c r="BB3" s="165" t="s">
        <v>15</v>
      </c>
      <c r="BC3" s="165">
        <f>AQ2</f>
        <v>3</v>
      </c>
      <c r="BD3" s="165" t="s">
        <v>4</v>
      </c>
      <c r="BE3" s="165" t="s">
        <v>5</v>
      </c>
      <c r="BF3" s="165" t="s">
        <v>6</v>
      </c>
      <c r="BG3" s="165" t="s">
        <v>7</v>
      </c>
      <c r="BH3" s="165" t="s">
        <v>8</v>
      </c>
      <c r="BI3" s="165" t="s">
        <v>9</v>
      </c>
      <c r="BJ3" s="165" t="s">
        <v>10</v>
      </c>
      <c r="BK3" s="165" t="s">
        <v>11</v>
      </c>
      <c r="BL3" s="165" t="s">
        <v>12</v>
      </c>
      <c r="BM3" s="165" t="s">
        <v>13</v>
      </c>
      <c r="BN3" s="165" t="s">
        <v>14</v>
      </c>
      <c r="BO3" s="165" t="s">
        <v>15</v>
      </c>
      <c r="BP3" s="165">
        <f>BD2</f>
        <v>4</v>
      </c>
      <c r="BQ3" s="165" t="s">
        <v>4</v>
      </c>
      <c r="BR3" s="165" t="s">
        <v>5</v>
      </c>
      <c r="BS3" s="165" t="s">
        <v>6</v>
      </c>
      <c r="BT3" s="165" t="s">
        <v>7</v>
      </c>
      <c r="BU3" s="165" t="s">
        <v>8</v>
      </c>
      <c r="BV3" s="165" t="s">
        <v>9</v>
      </c>
      <c r="BW3" s="165" t="s">
        <v>10</v>
      </c>
      <c r="BX3" s="165" t="s">
        <v>11</v>
      </c>
      <c r="BY3" s="165" t="s">
        <v>12</v>
      </c>
      <c r="BZ3" s="165" t="s">
        <v>13</v>
      </c>
      <c r="CA3" s="165" t="s">
        <v>14</v>
      </c>
      <c r="CB3" s="165" t="s">
        <v>15</v>
      </c>
      <c r="CC3" s="165">
        <f>BQ2</f>
        <v>5</v>
      </c>
      <c r="CD3" s="165" t="s">
        <v>4</v>
      </c>
      <c r="CE3" s="165" t="s">
        <v>5</v>
      </c>
      <c r="CF3" s="165" t="s">
        <v>6</v>
      </c>
      <c r="CG3" s="165" t="s">
        <v>7</v>
      </c>
      <c r="CH3" s="165" t="s">
        <v>8</v>
      </c>
      <c r="CI3" s="165" t="s">
        <v>9</v>
      </c>
      <c r="CJ3" s="165" t="s">
        <v>10</v>
      </c>
      <c r="CK3" s="165" t="s">
        <v>11</v>
      </c>
      <c r="CL3" s="165" t="s">
        <v>12</v>
      </c>
      <c r="CM3" s="165" t="s">
        <v>13</v>
      </c>
      <c r="CN3" s="165" t="s">
        <v>14</v>
      </c>
      <c r="CO3" s="165" t="s">
        <v>15</v>
      </c>
      <c r="CP3" s="165">
        <f>CD2</f>
        <v>6</v>
      </c>
      <c r="CQ3" s="158"/>
      <c r="CR3" s="158"/>
    </row>
    <row r="4" spans="1:96" ht="7.5" customHeight="1" x14ac:dyDescent="0.25">
      <c r="A4" s="167"/>
      <c r="B4" s="168"/>
      <c r="C4" s="169"/>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80"/>
      <c r="CQ4" s="173"/>
      <c r="CR4" s="173"/>
    </row>
    <row r="5" spans="1:96" ht="18" customHeight="1" x14ac:dyDescent="0.25">
      <c r="A5" s="174" t="s">
        <v>64</v>
      </c>
      <c r="B5" s="175"/>
      <c r="C5" s="176" t="s">
        <v>2</v>
      </c>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3"/>
      <c r="CR5" s="173"/>
    </row>
    <row r="6" spans="1:96" ht="7.5" customHeight="1" x14ac:dyDescent="0.25">
      <c r="A6" s="167"/>
      <c r="B6" s="168"/>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80"/>
      <c r="CQ6" s="173"/>
      <c r="CR6" s="173"/>
    </row>
    <row r="7" spans="1:96" ht="15.75" customHeight="1" x14ac:dyDescent="0.25">
      <c r="A7" s="497" t="s">
        <v>276</v>
      </c>
      <c r="B7" s="181" t="s">
        <v>277</v>
      </c>
      <c r="C7" s="182" t="s">
        <v>16</v>
      </c>
      <c r="D7" s="183"/>
      <c r="E7" s="183"/>
      <c r="F7" s="183"/>
      <c r="G7" s="183"/>
      <c r="H7" s="183"/>
      <c r="I7" s="183"/>
      <c r="J7" s="183"/>
      <c r="K7" s="183"/>
      <c r="L7" s="183"/>
      <c r="M7" s="183"/>
      <c r="N7" s="183"/>
      <c r="O7" s="183"/>
      <c r="P7" s="184">
        <f>SUM(D7:O7)</f>
        <v>0</v>
      </c>
      <c r="Q7" s="183"/>
      <c r="R7" s="183"/>
      <c r="S7" s="183"/>
      <c r="T7" s="183"/>
      <c r="U7" s="183"/>
      <c r="V7" s="183"/>
      <c r="W7" s="183"/>
      <c r="X7" s="183"/>
      <c r="Y7" s="183"/>
      <c r="Z7" s="183"/>
      <c r="AA7" s="183"/>
      <c r="AB7" s="183"/>
      <c r="AC7" s="184">
        <f>SUM(Q7:AB7)</f>
        <v>0</v>
      </c>
      <c r="AD7" s="183"/>
      <c r="AE7" s="183"/>
      <c r="AF7" s="183"/>
      <c r="AG7" s="183"/>
      <c r="AH7" s="183"/>
      <c r="AI7" s="183"/>
      <c r="AJ7" s="183"/>
      <c r="AK7" s="183"/>
      <c r="AL7" s="183"/>
      <c r="AM7" s="183"/>
      <c r="AN7" s="183"/>
      <c r="AO7" s="183"/>
      <c r="AP7" s="184">
        <f>SUM(AD7:AO7)</f>
        <v>0</v>
      </c>
      <c r="AQ7" s="183"/>
      <c r="AR7" s="183"/>
      <c r="AS7" s="183"/>
      <c r="AT7" s="183"/>
      <c r="AU7" s="183"/>
      <c r="AV7" s="183"/>
      <c r="AW7" s="183"/>
      <c r="AX7" s="183"/>
      <c r="AY7" s="183"/>
      <c r="AZ7" s="183"/>
      <c r="BA7" s="183"/>
      <c r="BB7" s="183"/>
      <c r="BC7" s="184">
        <f>SUM(AQ7:BB7)</f>
        <v>0</v>
      </c>
      <c r="BD7" s="183"/>
      <c r="BE7" s="183"/>
      <c r="BF7" s="183"/>
      <c r="BG7" s="183"/>
      <c r="BH7" s="183"/>
      <c r="BI7" s="183"/>
      <c r="BJ7" s="183"/>
      <c r="BK7" s="183"/>
      <c r="BL7" s="183"/>
      <c r="BM7" s="183"/>
      <c r="BN7" s="183"/>
      <c r="BO7" s="183"/>
      <c r="BP7" s="184">
        <f>SUM(BD7:BO7)</f>
        <v>0</v>
      </c>
      <c r="BQ7" s="183"/>
      <c r="BR7" s="183"/>
      <c r="BS7" s="183"/>
      <c r="BT7" s="183"/>
      <c r="BU7" s="183"/>
      <c r="BV7" s="183"/>
      <c r="BW7" s="183"/>
      <c r="BX7" s="183"/>
      <c r="BY7" s="183"/>
      <c r="BZ7" s="183"/>
      <c r="CA7" s="183"/>
      <c r="CB7" s="183"/>
      <c r="CC7" s="184">
        <f>SUM(BQ7:CB7)</f>
        <v>0</v>
      </c>
      <c r="CD7" s="183"/>
      <c r="CE7" s="183"/>
      <c r="CF7" s="183"/>
      <c r="CG7" s="183"/>
      <c r="CH7" s="183"/>
      <c r="CI7" s="183"/>
      <c r="CJ7" s="183"/>
      <c r="CK7" s="183"/>
      <c r="CL7" s="183"/>
      <c r="CM7" s="183"/>
      <c r="CN7" s="183"/>
      <c r="CO7" s="183"/>
      <c r="CP7" s="219">
        <f>SUM(CD7:CO7)</f>
        <v>0</v>
      </c>
      <c r="CQ7" s="173"/>
      <c r="CR7" s="173"/>
    </row>
    <row r="8" spans="1:96" ht="15.75" customHeight="1" x14ac:dyDescent="0.25">
      <c r="A8" s="497"/>
      <c r="B8" s="181" t="s">
        <v>0</v>
      </c>
      <c r="C8" s="182" t="s">
        <v>3</v>
      </c>
      <c r="D8" s="183"/>
      <c r="E8" s="183"/>
      <c r="F8" s="183"/>
      <c r="G8" s="183"/>
      <c r="H8" s="183"/>
      <c r="I8" s="183"/>
      <c r="J8" s="183"/>
      <c r="K8" s="183"/>
      <c r="L8" s="183"/>
      <c r="M8" s="183"/>
      <c r="N8" s="183"/>
      <c r="O8" s="183"/>
      <c r="P8" s="184"/>
      <c r="Q8" s="183"/>
      <c r="R8" s="183"/>
      <c r="S8" s="183"/>
      <c r="T8" s="183"/>
      <c r="U8" s="183"/>
      <c r="V8" s="183"/>
      <c r="W8" s="183"/>
      <c r="X8" s="183"/>
      <c r="Y8" s="183"/>
      <c r="Z8" s="183"/>
      <c r="AA8" s="183"/>
      <c r="AB8" s="183"/>
      <c r="AC8" s="184"/>
      <c r="AD8" s="183"/>
      <c r="AE8" s="183"/>
      <c r="AF8" s="183"/>
      <c r="AG8" s="183"/>
      <c r="AH8" s="183"/>
      <c r="AI8" s="183"/>
      <c r="AJ8" s="183"/>
      <c r="AK8" s="183"/>
      <c r="AL8" s="183"/>
      <c r="AM8" s="183"/>
      <c r="AN8" s="183"/>
      <c r="AO8" s="183"/>
      <c r="AP8" s="184"/>
      <c r="AQ8" s="183"/>
      <c r="AR8" s="183"/>
      <c r="AS8" s="183"/>
      <c r="AT8" s="183"/>
      <c r="AU8" s="183"/>
      <c r="AV8" s="183"/>
      <c r="AW8" s="183"/>
      <c r="AX8" s="183"/>
      <c r="AY8" s="183"/>
      <c r="AZ8" s="183"/>
      <c r="BA8" s="183"/>
      <c r="BB8" s="183"/>
      <c r="BC8" s="184"/>
      <c r="BD8" s="183"/>
      <c r="BE8" s="183"/>
      <c r="BF8" s="183"/>
      <c r="BG8" s="183"/>
      <c r="BH8" s="183"/>
      <c r="BI8" s="183"/>
      <c r="BJ8" s="183"/>
      <c r="BK8" s="183"/>
      <c r="BL8" s="183"/>
      <c r="BM8" s="183"/>
      <c r="BN8" s="183"/>
      <c r="BO8" s="183"/>
      <c r="BP8" s="184"/>
      <c r="BQ8" s="183"/>
      <c r="BR8" s="183"/>
      <c r="BS8" s="183"/>
      <c r="BT8" s="183"/>
      <c r="BU8" s="183"/>
      <c r="BV8" s="183"/>
      <c r="BW8" s="183"/>
      <c r="BX8" s="183"/>
      <c r="BY8" s="183"/>
      <c r="BZ8" s="183"/>
      <c r="CA8" s="183"/>
      <c r="CB8" s="183"/>
      <c r="CC8" s="184"/>
      <c r="CD8" s="183"/>
      <c r="CE8" s="183"/>
      <c r="CF8" s="183"/>
      <c r="CG8" s="183"/>
      <c r="CH8" s="183"/>
      <c r="CI8" s="183"/>
      <c r="CJ8" s="183"/>
      <c r="CK8" s="183"/>
      <c r="CL8" s="183"/>
      <c r="CM8" s="183"/>
      <c r="CN8" s="183"/>
      <c r="CO8" s="183"/>
      <c r="CP8" s="219"/>
      <c r="CQ8" s="173"/>
      <c r="CR8" s="173"/>
    </row>
    <row r="9" spans="1:96" ht="15.75" customHeight="1" x14ac:dyDescent="0.25">
      <c r="A9" s="497"/>
      <c r="B9" s="185" t="s">
        <v>1</v>
      </c>
      <c r="C9" s="186" t="s">
        <v>3</v>
      </c>
      <c r="D9" s="184">
        <f>D7*D8</f>
        <v>0</v>
      </c>
      <c r="E9" s="184">
        <f t="shared" ref="E9:BA9" si="7">E7*E8</f>
        <v>0</v>
      </c>
      <c r="F9" s="184">
        <f t="shared" si="7"/>
        <v>0</v>
      </c>
      <c r="G9" s="184">
        <f t="shared" si="7"/>
        <v>0</v>
      </c>
      <c r="H9" s="184">
        <f t="shared" si="7"/>
        <v>0</v>
      </c>
      <c r="I9" s="184">
        <f t="shared" si="7"/>
        <v>0</v>
      </c>
      <c r="J9" s="184">
        <f t="shared" si="7"/>
        <v>0</v>
      </c>
      <c r="K9" s="184">
        <f t="shared" si="7"/>
        <v>0</v>
      </c>
      <c r="L9" s="184">
        <f t="shared" si="7"/>
        <v>0</v>
      </c>
      <c r="M9" s="184">
        <f t="shared" si="7"/>
        <v>0</v>
      </c>
      <c r="N9" s="184">
        <f t="shared" si="7"/>
        <v>0</v>
      </c>
      <c r="O9" s="184">
        <f t="shared" si="7"/>
        <v>0</v>
      </c>
      <c r="P9" s="184">
        <f>SUM(D9:O9)</f>
        <v>0</v>
      </c>
      <c r="Q9" s="184">
        <f t="shared" si="7"/>
        <v>0</v>
      </c>
      <c r="R9" s="184">
        <f t="shared" si="7"/>
        <v>0</v>
      </c>
      <c r="S9" s="184">
        <f t="shared" si="7"/>
        <v>0</v>
      </c>
      <c r="T9" s="184">
        <f t="shared" si="7"/>
        <v>0</v>
      </c>
      <c r="U9" s="184">
        <f t="shared" si="7"/>
        <v>0</v>
      </c>
      <c r="V9" s="184">
        <f t="shared" si="7"/>
        <v>0</v>
      </c>
      <c r="W9" s="184">
        <f t="shared" si="7"/>
        <v>0</v>
      </c>
      <c r="X9" s="184">
        <f t="shared" si="7"/>
        <v>0</v>
      </c>
      <c r="Y9" s="184">
        <f t="shared" si="7"/>
        <v>0</v>
      </c>
      <c r="Z9" s="184">
        <f t="shared" si="7"/>
        <v>0</v>
      </c>
      <c r="AA9" s="184">
        <f t="shared" si="7"/>
        <v>0</v>
      </c>
      <c r="AB9" s="184">
        <f t="shared" si="7"/>
        <v>0</v>
      </c>
      <c r="AC9" s="184">
        <f>SUM(Q9:AB9)</f>
        <v>0</v>
      </c>
      <c r="AD9" s="184">
        <f t="shared" si="7"/>
        <v>0</v>
      </c>
      <c r="AE9" s="184">
        <f t="shared" si="7"/>
        <v>0</v>
      </c>
      <c r="AF9" s="184">
        <f t="shared" si="7"/>
        <v>0</v>
      </c>
      <c r="AG9" s="184">
        <f t="shared" si="7"/>
        <v>0</v>
      </c>
      <c r="AH9" s="184">
        <f t="shared" si="7"/>
        <v>0</v>
      </c>
      <c r="AI9" s="184">
        <f t="shared" si="7"/>
        <v>0</v>
      </c>
      <c r="AJ9" s="184">
        <f t="shared" si="7"/>
        <v>0</v>
      </c>
      <c r="AK9" s="184">
        <f t="shared" si="7"/>
        <v>0</v>
      </c>
      <c r="AL9" s="184">
        <f t="shared" si="7"/>
        <v>0</v>
      </c>
      <c r="AM9" s="184">
        <f t="shared" si="7"/>
        <v>0</v>
      </c>
      <c r="AN9" s="184">
        <f t="shared" si="7"/>
        <v>0</v>
      </c>
      <c r="AO9" s="184">
        <f t="shared" si="7"/>
        <v>0</v>
      </c>
      <c r="AP9" s="184">
        <f>SUM(AD9:AO9)</f>
        <v>0</v>
      </c>
      <c r="AQ9" s="184">
        <f t="shared" si="7"/>
        <v>0</v>
      </c>
      <c r="AR9" s="184">
        <f t="shared" si="7"/>
        <v>0</v>
      </c>
      <c r="AS9" s="184">
        <f t="shared" si="7"/>
        <v>0</v>
      </c>
      <c r="AT9" s="184">
        <f t="shared" si="7"/>
        <v>0</v>
      </c>
      <c r="AU9" s="184">
        <f t="shared" si="7"/>
        <v>0</v>
      </c>
      <c r="AV9" s="184">
        <f t="shared" si="7"/>
        <v>0</v>
      </c>
      <c r="AW9" s="184">
        <f t="shared" si="7"/>
        <v>0</v>
      </c>
      <c r="AX9" s="184">
        <f t="shared" si="7"/>
        <v>0</v>
      </c>
      <c r="AY9" s="184">
        <f t="shared" si="7"/>
        <v>0</v>
      </c>
      <c r="AZ9" s="184">
        <f t="shared" si="7"/>
        <v>0</v>
      </c>
      <c r="BA9" s="184">
        <f t="shared" si="7"/>
        <v>0</v>
      </c>
      <c r="BB9" s="184">
        <f t="shared" ref="BB9:CM9" si="8">BB7*BB8</f>
        <v>0</v>
      </c>
      <c r="BC9" s="184">
        <f t="shared" ref="BC9" si="9">SUM(AQ9:BB9)</f>
        <v>0</v>
      </c>
      <c r="BD9" s="184">
        <f t="shared" si="8"/>
        <v>0</v>
      </c>
      <c r="BE9" s="184">
        <f t="shared" si="8"/>
        <v>0</v>
      </c>
      <c r="BF9" s="184">
        <f t="shared" si="8"/>
        <v>0</v>
      </c>
      <c r="BG9" s="184">
        <f t="shared" si="8"/>
        <v>0</v>
      </c>
      <c r="BH9" s="184">
        <f t="shared" si="8"/>
        <v>0</v>
      </c>
      <c r="BI9" s="184">
        <f t="shared" si="8"/>
        <v>0</v>
      </c>
      <c r="BJ9" s="184">
        <f t="shared" si="8"/>
        <v>0</v>
      </c>
      <c r="BK9" s="184">
        <f t="shared" si="8"/>
        <v>0</v>
      </c>
      <c r="BL9" s="184">
        <f t="shared" si="8"/>
        <v>0</v>
      </c>
      <c r="BM9" s="184">
        <f t="shared" si="8"/>
        <v>0</v>
      </c>
      <c r="BN9" s="184">
        <f t="shared" si="8"/>
        <v>0</v>
      </c>
      <c r="BO9" s="184">
        <f t="shared" si="8"/>
        <v>0</v>
      </c>
      <c r="BP9" s="184">
        <f t="shared" ref="BP9" si="10">SUM(BD9:BO9)</f>
        <v>0</v>
      </c>
      <c r="BQ9" s="184">
        <f t="shared" si="8"/>
        <v>0</v>
      </c>
      <c r="BR9" s="184">
        <f t="shared" si="8"/>
        <v>0</v>
      </c>
      <c r="BS9" s="184">
        <f t="shared" si="8"/>
        <v>0</v>
      </c>
      <c r="BT9" s="184">
        <f t="shared" si="8"/>
        <v>0</v>
      </c>
      <c r="BU9" s="184">
        <f t="shared" si="8"/>
        <v>0</v>
      </c>
      <c r="BV9" s="184">
        <f t="shared" si="8"/>
        <v>0</v>
      </c>
      <c r="BW9" s="184">
        <f t="shared" si="8"/>
        <v>0</v>
      </c>
      <c r="BX9" s="184">
        <f t="shared" si="8"/>
        <v>0</v>
      </c>
      <c r="BY9" s="184">
        <f t="shared" si="8"/>
        <v>0</v>
      </c>
      <c r="BZ9" s="184">
        <f t="shared" si="8"/>
        <v>0</v>
      </c>
      <c r="CA9" s="184">
        <f t="shared" si="8"/>
        <v>0</v>
      </c>
      <c r="CB9" s="184">
        <f t="shared" si="8"/>
        <v>0</v>
      </c>
      <c r="CC9" s="184">
        <f t="shared" ref="CC9" si="11">SUM(BQ9:CB9)</f>
        <v>0</v>
      </c>
      <c r="CD9" s="184">
        <f t="shared" si="8"/>
        <v>0</v>
      </c>
      <c r="CE9" s="184">
        <f t="shared" si="8"/>
        <v>0</v>
      </c>
      <c r="CF9" s="184">
        <f t="shared" si="8"/>
        <v>0</v>
      </c>
      <c r="CG9" s="184">
        <f t="shared" si="8"/>
        <v>0</v>
      </c>
      <c r="CH9" s="184">
        <f t="shared" si="8"/>
        <v>0</v>
      </c>
      <c r="CI9" s="184">
        <f t="shared" si="8"/>
        <v>0</v>
      </c>
      <c r="CJ9" s="184">
        <f t="shared" si="8"/>
        <v>0</v>
      </c>
      <c r="CK9" s="184">
        <f t="shared" si="8"/>
        <v>0</v>
      </c>
      <c r="CL9" s="184">
        <f t="shared" si="8"/>
        <v>0</v>
      </c>
      <c r="CM9" s="184">
        <f t="shared" si="8"/>
        <v>0</v>
      </c>
      <c r="CN9" s="184">
        <f t="shared" ref="CN9:CO9" si="12">CN7*CN8</f>
        <v>0</v>
      </c>
      <c r="CO9" s="184">
        <f t="shared" si="12"/>
        <v>0</v>
      </c>
      <c r="CP9" s="219">
        <f t="shared" ref="CP9" si="13">SUM(CD9:CO9)</f>
        <v>0</v>
      </c>
      <c r="CQ9" s="173"/>
      <c r="CR9" s="173"/>
    </row>
    <row r="10" spans="1:96" ht="7.5" customHeight="1" x14ac:dyDescent="0.25">
      <c r="A10" s="187"/>
      <c r="B10" s="188"/>
      <c r="C10" s="189"/>
      <c r="D10" s="189"/>
      <c r="E10" s="189"/>
      <c r="F10" s="189"/>
      <c r="G10" s="189"/>
      <c r="H10" s="189"/>
      <c r="I10" s="189"/>
      <c r="J10" s="189"/>
      <c r="K10" s="189"/>
      <c r="L10" s="189"/>
      <c r="M10" s="189"/>
      <c r="N10" s="189"/>
      <c r="O10" s="189"/>
      <c r="P10" s="295"/>
      <c r="Q10" s="189"/>
      <c r="R10" s="189"/>
      <c r="S10" s="189"/>
      <c r="T10" s="189"/>
      <c r="U10" s="189"/>
      <c r="V10" s="189"/>
      <c r="W10" s="189"/>
      <c r="X10" s="189"/>
      <c r="Y10" s="189"/>
      <c r="Z10" s="189"/>
      <c r="AA10" s="189"/>
      <c r="AB10" s="189"/>
      <c r="AC10" s="295"/>
      <c r="AD10" s="189"/>
      <c r="AE10" s="189"/>
      <c r="AF10" s="189"/>
      <c r="AG10" s="189"/>
      <c r="AH10" s="189"/>
      <c r="AI10" s="189"/>
      <c r="AJ10" s="189"/>
      <c r="AK10" s="189"/>
      <c r="AL10" s="189"/>
      <c r="AM10" s="189"/>
      <c r="AN10" s="189"/>
      <c r="AO10" s="189"/>
      <c r="AP10" s="295"/>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299"/>
      <c r="CQ10" s="173"/>
      <c r="CR10" s="173"/>
    </row>
    <row r="11" spans="1:96" x14ac:dyDescent="0.25">
      <c r="A11" s="497" t="s">
        <v>18</v>
      </c>
      <c r="B11" s="181" t="s">
        <v>90</v>
      </c>
      <c r="C11" s="182"/>
      <c r="D11" s="183"/>
      <c r="E11" s="183"/>
      <c r="F11" s="183"/>
      <c r="G11" s="183"/>
      <c r="H11" s="183"/>
      <c r="I11" s="183"/>
      <c r="J11" s="183"/>
      <c r="K11" s="183"/>
      <c r="L11" s="183"/>
      <c r="M11" s="183"/>
      <c r="N11" s="183"/>
      <c r="O11" s="183"/>
      <c r="P11" s="184">
        <f t="shared" ref="P11" si="14">SUM(D11:O11)</f>
        <v>0</v>
      </c>
      <c r="Q11" s="183"/>
      <c r="R11" s="183"/>
      <c r="S11" s="183"/>
      <c r="T11" s="183"/>
      <c r="U11" s="183"/>
      <c r="V11" s="183"/>
      <c r="W11" s="183"/>
      <c r="X11" s="183"/>
      <c r="Y11" s="183"/>
      <c r="Z11" s="183"/>
      <c r="AA11" s="183"/>
      <c r="AB11" s="183"/>
      <c r="AC11" s="184">
        <f t="shared" ref="AC11" si="15">SUM(Q11:AB11)</f>
        <v>0</v>
      </c>
      <c r="AD11" s="183"/>
      <c r="AE11" s="183"/>
      <c r="AF11" s="183"/>
      <c r="AG11" s="183"/>
      <c r="AH11" s="183"/>
      <c r="AI11" s="183"/>
      <c r="AJ11" s="183"/>
      <c r="AK11" s="183"/>
      <c r="AL11" s="183"/>
      <c r="AM11" s="183"/>
      <c r="AN11" s="183"/>
      <c r="AO11" s="183"/>
      <c r="AP11" s="184">
        <f t="shared" ref="AP11" si="16">SUM(AD11:AO11)</f>
        <v>0</v>
      </c>
      <c r="AQ11" s="183"/>
      <c r="AR11" s="183"/>
      <c r="AS11" s="183"/>
      <c r="AT11" s="183"/>
      <c r="AU11" s="183"/>
      <c r="AV11" s="183"/>
      <c r="AW11" s="183"/>
      <c r="AX11" s="183"/>
      <c r="AY11" s="183"/>
      <c r="AZ11" s="183"/>
      <c r="BA11" s="183"/>
      <c r="BB11" s="183"/>
      <c r="BC11" s="184">
        <f t="shared" ref="BC11" si="17">SUM(AQ11:BB11)</f>
        <v>0</v>
      </c>
      <c r="BD11" s="183"/>
      <c r="BE11" s="183"/>
      <c r="BF11" s="183"/>
      <c r="BG11" s="183"/>
      <c r="BH11" s="183"/>
      <c r="BI11" s="183"/>
      <c r="BJ11" s="183"/>
      <c r="BK11" s="183"/>
      <c r="BL11" s="183"/>
      <c r="BM11" s="183"/>
      <c r="BN11" s="183"/>
      <c r="BO11" s="183"/>
      <c r="BP11" s="184">
        <f t="shared" ref="BP11" si="18">SUM(BD11:BO11)</f>
        <v>0</v>
      </c>
      <c r="BQ11" s="183"/>
      <c r="BR11" s="183"/>
      <c r="BS11" s="183"/>
      <c r="BT11" s="183"/>
      <c r="BU11" s="183"/>
      <c r="BV11" s="183"/>
      <c r="BW11" s="183"/>
      <c r="BX11" s="183"/>
      <c r="BY11" s="183"/>
      <c r="BZ11" s="183"/>
      <c r="CA11" s="183"/>
      <c r="CB11" s="183"/>
      <c r="CC11" s="184">
        <f t="shared" ref="CC11" si="19">SUM(BQ11:CB11)</f>
        <v>0</v>
      </c>
      <c r="CD11" s="183"/>
      <c r="CE11" s="183"/>
      <c r="CF11" s="183"/>
      <c r="CG11" s="183"/>
      <c r="CH11" s="183"/>
      <c r="CI11" s="183"/>
      <c r="CJ11" s="183"/>
      <c r="CK11" s="183"/>
      <c r="CL11" s="183"/>
      <c r="CM11" s="183"/>
      <c r="CN11" s="183"/>
      <c r="CO11" s="183"/>
      <c r="CP11" s="219">
        <f t="shared" ref="CP11" si="20">SUM(CD11:CO11)</f>
        <v>0</v>
      </c>
      <c r="CQ11" s="173"/>
      <c r="CR11" s="173"/>
    </row>
    <row r="12" spans="1:96" x14ac:dyDescent="0.25">
      <c r="A12" s="497"/>
      <c r="B12" s="181" t="s">
        <v>0</v>
      </c>
      <c r="C12" s="182" t="s">
        <v>3</v>
      </c>
      <c r="D12" s="183"/>
      <c r="E12" s="183"/>
      <c r="F12" s="183"/>
      <c r="G12" s="183"/>
      <c r="H12" s="183"/>
      <c r="I12" s="183"/>
      <c r="J12" s="183"/>
      <c r="K12" s="183"/>
      <c r="L12" s="183"/>
      <c r="M12" s="183"/>
      <c r="N12" s="183"/>
      <c r="O12" s="183"/>
      <c r="P12" s="184"/>
      <c r="Q12" s="183"/>
      <c r="R12" s="183"/>
      <c r="S12" s="183"/>
      <c r="T12" s="183"/>
      <c r="U12" s="183"/>
      <c r="V12" s="183"/>
      <c r="W12" s="183"/>
      <c r="X12" s="183"/>
      <c r="Y12" s="183"/>
      <c r="Z12" s="183"/>
      <c r="AA12" s="183"/>
      <c r="AB12" s="183"/>
      <c r="AC12" s="184"/>
      <c r="AD12" s="183"/>
      <c r="AE12" s="183"/>
      <c r="AF12" s="183"/>
      <c r="AG12" s="183"/>
      <c r="AH12" s="183"/>
      <c r="AI12" s="183"/>
      <c r="AJ12" s="183"/>
      <c r="AK12" s="183"/>
      <c r="AL12" s="183"/>
      <c r="AM12" s="183"/>
      <c r="AN12" s="183"/>
      <c r="AO12" s="183"/>
      <c r="AP12" s="184"/>
      <c r="AQ12" s="183"/>
      <c r="AR12" s="183"/>
      <c r="AS12" s="183"/>
      <c r="AT12" s="183"/>
      <c r="AU12" s="183"/>
      <c r="AV12" s="183"/>
      <c r="AW12" s="183"/>
      <c r="AX12" s="183"/>
      <c r="AY12" s="183"/>
      <c r="AZ12" s="183"/>
      <c r="BA12" s="183"/>
      <c r="BB12" s="183"/>
      <c r="BC12" s="184"/>
      <c r="BD12" s="183"/>
      <c r="BE12" s="183"/>
      <c r="BF12" s="183"/>
      <c r="BG12" s="183"/>
      <c r="BH12" s="183"/>
      <c r="BI12" s="183"/>
      <c r="BJ12" s="183"/>
      <c r="BK12" s="183"/>
      <c r="BL12" s="183"/>
      <c r="BM12" s="183"/>
      <c r="BN12" s="183"/>
      <c r="BO12" s="183"/>
      <c r="BP12" s="184"/>
      <c r="BQ12" s="183"/>
      <c r="BR12" s="183"/>
      <c r="BS12" s="183"/>
      <c r="BT12" s="183"/>
      <c r="BU12" s="183"/>
      <c r="BV12" s="183"/>
      <c r="BW12" s="183"/>
      <c r="BX12" s="183"/>
      <c r="BY12" s="183"/>
      <c r="BZ12" s="183"/>
      <c r="CA12" s="183"/>
      <c r="CB12" s="183"/>
      <c r="CC12" s="184"/>
      <c r="CD12" s="183"/>
      <c r="CE12" s="183"/>
      <c r="CF12" s="183"/>
      <c r="CG12" s="183"/>
      <c r="CH12" s="183"/>
      <c r="CI12" s="183"/>
      <c r="CJ12" s="183"/>
      <c r="CK12" s="183"/>
      <c r="CL12" s="183"/>
      <c r="CM12" s="183"/>
      <c r="CN12" s="183"/>
      <c r="CO12" s="183"/>
      <c r="CP12" s="219"/>
      <c r="CQ12" s="173"/>
      <c r="CR12" s="173"/>
    </row>
    <row r="13" spans="1:96" x14ac:dyDescent="0.25">
      <c r="A13" s="497"/>
      <c r="B13" s="185" t="s">
        <v>1</v>
      </c>
      <c r="C13" s="186" t="s">
        <v>3</v>
      </c>
      <c r="D13" s="184">
        <f t="shared" ref="D13:BA13" si="21">D11*D12</f>
        <v>0</v>
      </c>
      <c r="E13" s="184">
        <f t="shared" si="21"/>
        <v>0</v>
      </c>
      <c r="F13" s="184">
        <f t="shared" si="21"/>
        <v>0</v>
      </c>
      <c r="G13" s="184">
        <f t="shared" si="21"/>
        <v>0</v>
      </c>
      <c r="H13" s="184">
        <f t="shared" si="21"/>
        <v>0</v>
      </c>
      <c r="I13" s="184">
        <f t="shared" si="21"/>
        <v>0</v>
      </c>
      <c r="J13" s="184">
        <f t="shared" si="21"/>
        <v>0</v>
      </c>
      <c r="K13" s="184">
        <f t="shared" si="21"/>
        <v>0</v>
      </c>
      <c r="L13" s="184">
        <f t="shared" si="21"/>
        <v>0</v>
      </c>
      <c r="M13" s="184">
        <f t="shared" si="21"/>
        <v>0</v>
      </c>
      <c r="N13" s="184">
        <f t="shared" si="21"/>
        <v>0</v>
      </c>
      <c r="O13" s="184">
        <f t="shared" si="21"/>
        <v>0</v>
      </c>
      <c r="P13" s="184">
        <f t="shared" ref="P13" si="22">SUM(D13:O13)</f>
        <v>0</v>
      </c>
      <c r="Q13" s="184">
        <f t="shared" si="21"/>
        <v>0</v>
      </c>
      <c r="R13" s="184">
        <f t="shared" si="21"/>
        <v>0</v>
      </c>
      <c r="S13" s="184">
        <f t="shared" si="21"/>
        <v>0</v>
      </c>
      <c r="T13" s="184">
        <f t="shared" si="21"/>
        <v>0</v>
      </c>
      <c r="U13" s="184">
        <f t="shared" si="21"/>
        <v>0</v>
      </c>
      <c r="V13" s="184">
        <f t="shared" si="21"/>
        <v>0</v>
      </c>
      <c r="W13" s="184">
        <f t="shared" si="21"/>
        <v>0</v>
      </c>
      <c r="X13" s="184">
        <f t="shared" si="21"/>
        <v>0</v>
      </c>
      <c r="Y13" s="184">
        <f t="shared" si="21"/>
        <v>0</v>
      </c>
      <c r="Z13" s="184">
        <f t="shared" si="21"/>
        <v>0</v>
      </c>
      <c r="AA13" s="184">
        <f t="shared" si="21"/>
        <v>0</v>
      </c>
      <c r="AB13" s="184">
        <f t="shared" si="21"/>
        <v>0</v>
      </c>
      <c r="AC13" s="184">
        <f t="shared" ref="AC13" si="23">SUM(Q13:AB13)</f>
        <v>0</v>
      </c>
      <c r="AD13" s="184">
        <f t="shared" si="21"/>
        <v>0</v>
      </c>
      <c r="AE13" s="184">
        <f t="shared" si="21"/>
        <v>0</v>
      </c>
      <c r="AF13" s="184">
        <f t="shared" si="21"/>
        <v>0</v>
      </c>
      <c r="AG13" s="184">
        <f t="shared" si="21"/>
        <v>0</v>
      </c>
      <c r="AH13" s="184">
        <f t="shared" si="21"/>
        <v>0</v>
      </c>
      <c r="AI13" s="184">
        <f t="shared" si="21"/>
        <v>0</v>
      </c>
      <c r="AJ13" s="184">
        <f t="shared" si="21"/>
        <v>0</v>
      </c>
      <c r="AK13" s="184">
        <f t="shared" si="21"/>
        <v>0</v>
      </c>
      <c r="AL13" s="184">
        <f t="shared" si="21"/>
        <v>0</v>
      </c>
      <c r="AM13" s="184">
        <f t="shared" si="21"/>
        <v>0</v>
      </c>
      <c r="AN13" s="184">
        <f t="shared" si="21"/>
        <v>0</v>
      </c>
      <c r="AO13" s="184">
        <f t="shared" si="21"/>
        <v>0</v>
      </c>
      <c r="AP13" s="184">
        <f t="shared" ref="AP13" si="24">SUM(AD13:AO13)</f>
        <v>0</v>
      </c>
      <c r="AQ13" s="184">
        <f t="shared" si="21"/>
        <v>0</v>
      </c>
      <c r="AR13" s="184">
        <f t="shared" si="21"/>
        <v>0</v>
      </c>
      <c r="AS13" s="184">
        <f t="shared" si="21"/>
        <v>0</v>
      </c>
      <c r="AT13" s="184">
        <f t="shared" si="21"/>
        <v>0</v>
      </c>
      <c r="AU13" s="184">
        <f t="shared" si="21"/>
        <v>0</v>
      </c>
      <c r="AV13" s="184">
        <f t="shared" si="21"/>
        <v>0</v>
      </c>
      <c r="AW13" s="184">
        <f t="shared" si="21"/>
        <v>0</v>
      </c>
      <c r="AX13" s="184">
        <f t="shared" si="21"/>
        <v>0</v>
      </c>
      <c r="AY13" s="184">
        <f t="shared" si="21"/>
        <v>0</v>
      </c>
      <c r="AZ13" s="184">
        <f t="shared" si="21"/>
        <v>0</v>
      </c>
      <c r="BA13" s="184">
        <f t="shared" si="21"/>
        <v>0</v>
      </c>
      <c r="BB13" s="184">
        <f t="shared" ref="BB13:CM13" si="25">BB11*BB12</f>
        <v>0</v>
      </c>
      <c r="BC13" s="184">
        <f t="shared" ref="BC13:BC45" si="26">SUM(AQ13:BB13)</f>
        <v>0</v>
      </c>
      <c r="BD13" s="184">
        <f t="shared" si="25"/>
        <v>0</v>
      </c>
      <c r="BE13" s="184">
        <f t="shared" si="25"/>
        <v>0</v>
      </c>
      <c r="BF13" s="184">
        <f t="shared" si="25"/>
        <v>0</v>
      </c>
      <c r="BG13" s="184">
        <f t="shared" si="25"/>
        <v>0</v>
      </c>
      <c r="BH13" s="184">
        <f t="shared" si="25"/>
        <v>0</v>
      </c>
      <c r="BI13" s="184">
        <f t="shared" si="25"/>
        <v>0</v>
      </c>
      <c r="BJ13" s="184">
        <f t="shared" si="25"/>
        <v>0</v>
      </c>
      <c r="BK13" s="184">
        <f t="shared" si="25"/>
        <v>0</v>
      </c>
      <c r="BL13" s="184">
        <f t="shared" si="25"/>
        <v>0</v>
      </c>
      <c r="BM13" s="184">
        <f t="shared" si="25"/>
        <v>0</v>
      </c>
      <c r="BN13" s="184">
        <f t="shared" si="25"/>
        <v>0</v>
      </c>
      <c r="BO13" s="184">
        <f t="shared" si="25"/>
        <v>0</v>
      </c>
      <c r="BP13" s="184">
        <f t="shared" ref="BP13:BP45" si="27">SUM(BD13:BO13)</f>
        <v>0</v>
      </c>
      <c r="BQ13" s="184">
        <f t="shared" si="25"/>
        <v>0</v>
      </c>
      <c r="BR13" s="184">
        <f t="shared" si="25"/>
        <v>0</v>
      </c>
      <c r="BS13" s="184">
        <f t="shared" si="25"/>
        <v>0</v>
      </c>
      <c r="BT13" s="184">
        <f t="shared" si="25"/>
        <v>0</v>
      </c>
      <c r="BU13" s="184">
        <f t="shared" si="25"/>
        <v>0</v>
      </c>
      <c r="BV13" s="184">
        <f t="shared" si="25"/>
        <v>0</v>
      </c>
      <c r="BW13" s="184">
        <f t="shared" si="25"/>
        <v>0</v>
      </c>
      <c r="BX13" s="184">
        <f t="shared" si="25"/>
        <v>0</v>
      </c>
      <c r="BY13" s="184">
        <f t="shared" si="25"/>
        <v>0</v>
      </c>
      <c r="BZ13" s="184">
        <f t="shared" si="25"/>
        <v>0</v>
      </c>
      <c r="CA13" s="184">
        <f t="shared" si="25"/>
        <v>0</v>
      </c>
      <c r="CB13" s="184">
        <f t="shared" si="25"/>
        <v>0</v>
      </c>
      <c r="CC13" s="184">
        <f t="shared" ref="CC13:CC45" si="28">SUM(BQ13:CB13)</f>
        <v>0</v>
      </c>
      <c r="CD13" s="184">
        <f t="shared" si="25"/>
        <v>0</v>
      </c>
      <c r="CE13" s="184">
        <f t="shared" si="25"/>
        <v>0</v>
      </c>
      <c r="CF13" s="184">
        <f t="shared" si="25"/>
        <v>0</v>
      </c>
      <c r="CG13" s="184">
        <f t="shared" si="25"/>
        <v>0</v>
      </c>
      <c r="CH13" s="184">
        <f t="shared" si="25"/>
        <v>0</v>
      </c>
      <c r="CI13" s="184">
        <f t="shared" si="25"/>
        <v>0</v>
      </c>
      <c r="CJ13" s="184">
        <f t="shared" si="25"/>
        <v>0</v>
      </c>
      <c r="CK13" s="184">
        <f t="shared" si="25"/>
        <v>0</v>
      </c>
      <c r="CL13" s="184">
        <f t="shared" si="25"/>
        <v>0</v>
      </c>
      <c r="CM13" s="184">
        <f t="shared" si="25"/>
        <v>0</v>
      </c>
      <c r="CN13" s="184">
        <f t="shared" ref="CN13:CO13" si="29">CN11*CN12</f>
        <v>0</v>
      </c>
      <c r="CO13" s="184">
        <f t="shared" si="29"/>
        <v>0</v>
      </c>
      <c r="CP13" s="219">
        <f t="shared" ref="CP13:CP45" si="30">SUM(CD13:CO13)</f>
        <v>0</v>
      </c>
      <c r="CQ13" s="173"/>
      <c r="CR13" s="173"/>
    </row>
    <row r="14" spans="1:96" ht="7.5" customHeight="1" x14ac:dyDescent="0.25">
      <c r="A14" s="187"/>
      <c r="B14" s="188"/>
      <c r="C14" s="189"/>
      <c r="D14" s="189"/>
      <c r="E14" s="189"/>
      <c r="F14" s="189"/>
      <c r="G14" s="189"/>
      <c r="H14" s="189"/>
      <c r="I14" s="189"/>
      <c r="J14" s="189"/>
      <c r="K14" s="189"/>
      <c r="L14" s="189"/>
      <c r="M14" s="189"/>
      <c r="N14" s="189"/>
      <c r="O14" s="189"/>
      <c r="P14" s="295"/>
      <c r="Q14" s="189"/>
      <c r="R14" s="189"/>
      <c r="S14" s="189"/>
      <c r="T14" s="189"/>
      <c r="U14" s="189"/>
      <c r="V14" s="189"/>
      <c r="W14" s="189"/>
      <c r="X14" s="189"/>
      <c r="Y14" s="189"/>
      <c r="Z14" s="189"/>
      <c r="AA14" s="189"/>
      <c r="AB14" s="189"/>
      <c r="AC14" s="295"/>
      <c r="AD14" s="189"/>
      <c r="AE14" s="189"/>
      <c r="AF14" s="189"/>
      <c r="AG14" s="189"/>
      <c r="AH14" s="189"/>
      <c r="AI14" s="189"/>
      <c r="AJ14" s="189"/>
      <c r="AK14" s="189"/>
      <c r="AL14" s="189"/>
      <c r="AM14" s="189"/>
      <c r="AN14" s="189"/>
      <c r="AO14" s="189"/>
      <c r="AP14" s="295"/>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299"/>
      <c r="CQ14" s="173"/>
      <c r="CR14" s="173"/>
    </row>
    <row r="15" spans="1:96" x14ac:dyDescent="0.25">
      <c r="A15" s="497" t="s">
        <v>19</v>
      </c>
      <c r="B15" s="181" t="s">
        <v>91</v>
      </c>
      <c r="C15" s="182"/>
      <c r="D15" s="183"/>
      <c r="E15" s="183"/>
      <c r="F15" s="183"/>
      <c r="G15" s="183"/>
      <c r="H15" s="183"/>
      <c r="I15" s="183"/>
      <c r="J15" s="183"/>
      <c r="K15" s="183"/>
      <c r="L15" s="183"/>
      <c r="M15" s="183"/>
      <c r="N15" s="183"/>
      <c r="O15" s="183"/>
      <c r="P15" s="184">
        <f t="shared" ref="P15" si="31">SUM(D15:O15)</f>
        <v>0</v>
      </c>
      <c r="Q15" s="183"/>
      <c r="R15" s="183"/>
      <c r="S15" s="183"/>
      <c r="T15" s="183"/>
      <c r="U15" s="183"/>
      <c r="V15" s="183"/>
      <c r="W15" s="183"/>
      <c r="X15" s="183"/>
      <c r="Y15" s="183"/>
      <c r="Z15" s="183"/>
      <c r="AA15" s="183"/>
      <c r="AB15" s="183"/>
      <c r="AC15" s="184">
        <f t="shared" ref="AC15" si="32">SUM(Q15:AB15)</f>
        <v>0</v>
      </c>
      <c r="AD15" s="183"/>
      <c r="AE15" s="183"/>
      <c r="AF15" s="183"/>
      <c r="AG15" s="183"/>
      <c r="AH15" s="183"/>
      <c r="AI15" s="183"/>
      <c r="AJ15" s="183"/>
      <c r="AK15" s="183"/>
      <c r="AL15" s="183"/>
      <c r="AM15" s="183"/>
      <c r="AN15" s="183"/>
      <c r="AO15" s="183"/>
      <c r="AP15" s="184">
        <f t="shared" ref="AP15" si="33">SUM(AD15:AO15)</f>
        <v>0</v>
      </c>
      <c r="AQ15" s="183"/>
      <c r="AR15" s="183"/>
      <c r="AS15" s="183"/>
      <c r="AT15" s="183"/>
      <c r="AU15" s="183"/>
      <c r="AV15" s="183"/>
      <c r="AW15" s="183"/>
      <c r="AX15" s="183"/>
      <c r="AY15" s="183"/>
      <c r="AZ15" s="183"/>
      <c r="BA15" s="183"/>
      <c r="BB15" s="183"/>
      <c r="BC15" s="184">
        <f t="shared" ref="BC15" si="34">SUM(AQ15:BB15)</f>
        <v>0</v>
      </c>
      <c r="BD15" s="183"/>
      <c r="BE15" s="183"/>
      <c r="BF15" s="183"/>
      <c r="BG15" s="183"/>
      <c r="BH15" s="183"/>
      <c r="BI15" s="183"/>
      <c r="BJ15" s="183"/>
      <c r="BK15" s="183"/>
      <c r="BL15" s="183"/>
      <c r="BM15" s="183"/>
      <c r="BN15" s="183"/>
      <c r="BO15" s="183"/>
      <c r="BP15" s="184">
        <f t="shared" ref="BP15" si="35">SUM(BD15:BO15)</f>
        <v>0</v>
      </c>
      <c r="BQ15" s="183"/>
      <c r="BR15" s="183"/>
      <c r="BS15" s="183"/>
      <c r="BT15" s="183"/>
      <c r="BU15" s="183"/>
      <c r="BV15" s="183"/>
      <c r="BW15" s="183"/>
      <c r="BX15" s="183"/>
      <c r="BY15" s="183"/>
      <c r="BZ15" s="183"/>
      <c r="CA15" s="183"/>
      <c r="CB15" s="183"/>
      <c r="CC15" s="184">
        <f t="shared" ref="CC15" si="36">SUM(BQ15:CB15)</f>
        <v>0</v>
      </c>
      <c r="CD15" s="183"/>
      <c r="CE15" s="183"/>
      <c r="CF15" s="183"/>
      <c r="CG15" s="183"/>
      <c r="CH15" s="183"/>
      <c r="CI15" s="183"/>
      <c r="CJ15" s="183"/>
      <c r="CK15" s="183"/>
      <c r="CL15" s="183"/>
      <c r="CM15" s="183"/>
      <c r="CN15" s="183"/>
      <c r="CO15" s="183"/>
      <c r="CP15" s="219">
        <f t="shared" ref="CP15" si="37">SUM(CD15:CO15)</f>
        <v>0</v>
      </c>
      <c r="CQ15" s="173"/>
      <c r="CR15" s="173"/>
    </row>
    <row r="16" spans="1:96" x14ac:dyDescent="0.25">
      <c r="A16" s="497"/>
      <c r="B16" s="181" t="s">
        <v>0</v>
      </c>
      <c r="C16" s="182" t="s">
        <v>3</v>
      </c>
      <c r="D16" s="183"/>
      <c r="E16" s="183"/>
      <c r="F16" s="183"/>
      <c r="G16" s="183"/>
      <c r="H16" s="183"/>
      <c r="I16" s="183"/>
      <c r="J16" s="183"/>
      <c r="K16" s="183"/>
      <c r="L16" s="183"/>
      <c r="M16" s="183"/>
      <c r="N16" s="183"/>
      <c r="O16" s="183"/>
      <c r="P16" s="184"/>
      <c r="Q16" s="183"/>
      <c r="R16" s="183"/>
      <c r="S16" s="183"/>
      <c r="T16" s="183"/>
      <c r="U16" s="183"/>
      <c r="V16" s="183"/>
      <c r="W16" s="183"/>
      <c r="X16" s="183"/>
      <c r="Y16" s="183"/>
      <c r="Z16" s="183"/>
      <c r="AA16" s="183"/>
      <c r="AB16" s="183"/>
      <c r="AC16" s="184"/>
      <c r="AD16" s="183"/>
      <c r="AE16" s="183"/>
      <c r="AF16" s="183"/>
      <c r="AG16" s="183"/>
      <c r="AH16" s="183"/>
      <c r="AI16" s="183"/>
      <c r="AJ16" s="183"/>
      <c r="AK16" s="183"/>
      <c r="AL16" s="183"/>
      <c r="AM16" s="183"/>
      <c r="AN16" s="183"/>
      <c r="AO16" s="183"/>
      <c r="AP16" s="184"/>
      <c r="AQ16" s="183"/>
      <c r="AR16" s="183"/>
      <c r="AS16" s="183"/>
      <c r="AT16" s="183"/>
      <c r="AU16" s="183"/>
      <c r="AV16" s="183"/>
      <c r="AW16" s="183"/>
      <c r="AX16" s="183"/>
      <c r="AY16" s="183"/>
      <c r="AZ16" s="183"/>
      <c r="BA16" s="183"/>
      <c r="BB16" s="183"/>
      <c r="BC16" s="184"/>
      <c r="BD16" s="183"/>
      <c r="BE16" s="183"/>
      <c r="BF16" s="183"/>
      <c r="BG16" s="183"/>
      <c r="BH16" s="183"/>
      <c r="BI16" s="183"/>
      <c r="BJ16" s="183"/>
      <c r="BK16" s="183"/>
      <c r="BL16" s="183"/>
      <c r="BM16" s="183"/>
      <c r="BN16" s="183"/>
      <c r="BO16" s="183"/>
      <c r="BP16" s="184"/>
      <c r="BQ16" s="183"/>
      <c r="BR16" s="183"/>
      <c r="BS16" s="183"/>
      <c r="BT16" s="183"/>
      <c r="BU16" s="183"/>
      <c r="BV16" s="183"/>
      <c r="BW16" s="183"/>
      <c r="BX16" s="183"/>
      <c r="BY16" s="183"/>
      <c r="BZ16" s="183"/>
      <c r="CA16" s="183"/>
      <c r="CB16" s="183"/>
      <c r="CC16" s="184"/>
      <c r="CD16" s="183"/>
      <c r="CE16" s="183"/>
      <c r="CF16" s="183"/>
      <c r="CG16" s="183"/>
      <c r="CH16" s="183"/>
      <c r="CI16" s="183"/>
      <c r="CJ16" s="183"/>
      <c r="CK16" s="183"/>
      <c r="CL16" s="183"/>
      <c r="CM16" s="183"/>
      <c r="CN16" s="183"/>
      <c r="CO16" s="183"/>
      <c r="CP16" s="219"/>
      <c r="CQ16" s="173"/>
      <c r="CR16" s="173"/>
    </row>
    <row r="17" spans="1:96" x14ac:dyDescent="0.25">
      <c r="A17" s="497"/>
      <c r="B17" s="185" t="s">
        <v>1</v>
      </c>
      <c r="C17" s="186" t="s">
        <v>3</v>
      </c>
      <c r="D17" s="184">
        <f t="shared" ref="D17:BA17" si="38">D15*D16</f>
        <v>0</v>
      </c>
      <c r="E17" s="184">
        <f t="shared" si="38"/>
        <v>0</v>
      </c>
      <c r="F17" s="184">
        <f t="shared" si="38"/>
        <v>0</v>
      </c>
      <c r="G17" s="184">
        <f t="shared" si="38"/>
        <v>0</v>
      </c>
      <c r="H17" s="184">
        <f t="shared" si="38"/>
        <v>0</v>
      </c>
      <c r="I17" s="184">
        <f t="shared" si="38"/>
        <v>0</v>
      </c>
      <c r="J17" s="184">
        <f t="shared" si="38"/>
        <v>0</v>
      </c>
      <c r="K17" s="184">
        <f t="shared" si="38"/>
        <v>0</v>
      </c>
      <c r="L17" s="184">
        <f t="shared" si="38"/>
        <v>0</v>
      </c>
      <c r="M17" s="184">
        <f t="shared" si="38"/>
        <v>0</v>
      </c>
      <c r="N17" s="184">
        <f t="shared" si="38"/>
        <v>0</v>
      </c>
      <c r="O17" s="184">
        <f t="shared" si="38"/>
        <v>0</v>
      </c>
      <c r="P17" s="184">
        <f t="shared" ref="P17" si="39">SUM(D17:O17)</f>
        <v>0</v>
      </c>
      <c r="Q17" s="184">
        <f t="shared" si="38"/>
        <v>0</v>
      </c>
      <c r="R17" s="184">
        <f t="shared" si="38"/>
        <v>0</v>
      </c>
      <c r="S17" s="184">
        <f t="shared" si="38"/>
        <v>0</v>
      </c>
      <c r="T17" s="184">
        <f t="shared" si="38"/>
        <v>0</v>
      </c>
      <c r="U17" s="184">
        <f t="shared" si="38"/>
        <v>0</v>
      </c>
      <c r="V17" s="184">
        <f t="shared" si="38"/>
        <v>0</v>
      </c>
      <c r="W17" s="184">
        <f t="shared" si="38"/>
        <v>0</v>
      </c>
      <c r="X17" s="184">
        <f t="shared" si="38"/>
        <v>0</v>
      </c>
      <c r="Y17" s="184">
        <f t="shared" si="38"/>
        <v>0</v>
      </c>
      <c r="Z17" s="184">
        <f t="shared" si="38"/>
        <v>0</v>
      </c>
      <c r="AA17" s="184">
        <f t="shared" si="38"/>
        <v>0</v>
      </c>
      <c r="AB17" s="184">
        <f t="shared" si="38"/>
        <v>0</v>
      </c>
      <c r="AC17" s="184">
        <f t="shared" ref="AC17" si="40">SUM(Q17:AB17)</f>
        <v>0</v>
      </c>
      <c r="AD17" s="184">
        <f t="shared" si="38"/>
        <v>0</v>
      </c>
      <c r="AE17" s="184">
        <f t="shared" si="38"/>
        <v>0</v>
      </c>
      <c r="AF17" s="184">
        <f t="shared" si="38"/>
        <v>0</v>
      </c>
      <c r="AG17" s="184">
        <f t="shared" si="38"/>
        <v>0</v>
      </c>
      <c r="AH17" s="184">
        <f t="shared" si="38"/>
        <v>0</v>
      </c>
      <c r="AI17" s="184">
        <f t="shared" si="38"/>
        <v>0</v>
      </c>
      <c r="AJ17" s="184">
        <f t="shared" si="38"/>
        <v>0</v>
      </c>
      <c r="AK17" s="184">
        <f t="shared" si="38"/>
        <v>0</v>
      </c>
      <c r="AL17" s="184">
        <f t="shared" si="38"/>
        <v>0</v>
      </c>
      <c r="AM17" s="184">
        <f t="shared" si="38"/>
        <v>0</v>
      </c>
      <c r="AN17" s="184">
        <f t="shared" si="38"/>
        <v>0</v>
      </c>
      <c r="AO17" s="184">
        <f t="shared" si="38"/>
        <v>0</v>
      </c>
      <c r="AP17" s="184">
        <f t="shared" ref="AP17" si="41">SUM(AD17:AO17)</f>
        <v>0</v>
      </c>
      <c r="AQ17" s="184">
        <f t="shared" si="38"/>
        <v>0</v>
      </c>
      <c r="AR17" s="184">
        <f t="shared" si="38"/>
        <v>0</v>
      </c>
      <c r="AS17" s="184">
        <f t="shared" si="38"/>
        <v>0</v>
      </c>
      <c r="AT17" s="184">
        <f t="shared" si="38"/>
        <v>0</v>
      </c>
      <c r="AU17" s="184">
        <f t="shared" si="38"/>
        <v>0</v>
      </c>
      <c r="AV17" s="184">
        <f t="shared" si="38"/>
        <v>0</v>
      </c>
      <c r="AW17" s="184">
        <f t="shared" si="38"/>
        <v>0</v>
      </c>
      <c r="AX17" s="184">
        <f t="shared" si="38"/>
        <v>0</v>
      </c>
      <c r="AY17" s="184">
        <f t="shared" si="38"/>
        <v>0</v>
      </c>
      <c r="AZ17" s="184">
        <f t="shared" si="38"/>
        <v>0</v>
      </c>
      <c r="BA17" s="184">
        <f t="shared" si="38"/>
        <v>0</v>
      </c>
      <c r="BB17" s="184">
        <f t="shared" ref="BB17:CM17" si="42">BB15*BB16</f>
        <v>0</v>
      </c>
      <c r="BC17" s="184">
        <f t="shared" si="26"/>
        <v>0</v>
      </c>
      <c r="BD17" s="184">
        <f t="shared" si="42"/>
        <v>0</v>
      </c>
      <c r="BE17" s="184">
        <f t="shared" si="42"/>
        <v>0</v>
      </c>
      <c r="BF17" s="184">
        <f t="shared" si="42"/>
        <v>0</v>
      </c>
      <c r="BG17" s="184">
        <f t="shared" si="42"/>
        <v>0</v>
      </c>
      <c r="BH17" s="184">
        <f t="shared" si="42"/>
        <v>0</v>
      </c>
      <c r="BI17" s="184">
        <f t="shared" si="42"/>
        <v>0</v>
      </c>
      <c r="BJ17" s="184">
        <f t="shared" si="42"/>
        <v>0</v>
      </c>
      <c r="BK17" s="184">
        <f t="shared" si="42"/>
        <v>0</v>
      </c>
      <c r="BL17" s="184">
        <f t="shared" si="42"/>
        <v>0</v>
      </c>
      <c r="BM17" s="184">
        <f t="shared" si="42"/>
        <v>0</v>
      </c>
      <c r="BN17" s="184">
        <f t="shared" si="42"/>
        <v>0</v>
      </c>
      <c r="BO17" s="184">
        <f t="shared" si="42"/>
        <v>0</v>
      </c>
      <c r="BP17" s="184">
        <f t="shared" si="27"/>
        <v>0</v>
      </c>
      <c r="BQ17" s="184">
        <f t="shared" si="42"/>
        <v>0</v>
      </c>
      <c r="BR17" s="184">
        <f t="shared" si="42"/>
        <v>0</v>
      </c>
      <c r="BS17" s="184">
        <f t="shared" si="42"/>
        <v>0</v>
      </c>
      <c r="BT17" s="184">
        <f t="shared" si="42"/>
        <v>0</v>
      </c>
      <c r="BU17" s="184">
        <f t="shared" si="42"/>
        <v>0</v>
      </c>
      <c r="BV17" s="184">
        <f t="shared" si="42"/>
        <v>0</v>
      </c>
      <c r="BW17" s="184">
        <f t="shared" si="42"/>
        <v>0</v>
      </c>
      <c r="BX17" s="184">
        <f t="shared" si="42"/>
        <v>0</v>
      </c>
      <c r="BY17" s="184">
        <f t="shared" si="42"/>
        <v>0</v>
      </c>
      <c r="BZ17" s="184">
        <f t="shared" si="42"/>
        <v>0</v>
      </c>
      <c r="CA17" s="184">
        <f t="shared" si="42"/>
        <v>0</v>
      </c>
      <c r="CB17" s="184">
        <f t="shared" si="42"/>
        <v>0</v>
      </c>
      <c r="CC17" s="184">
        <f t="shared" si="28"/>
        <v>0</v>
      </c>
      <c r="CD17" s="184">
        <f t="shared" si="42"/>
        <v>0</v>
      </c>
      <c r="CE17" s="184">
        <f t="shared" si="42"/>
        <v>0</v>
      </c>
      <c r="CF17" s="184">
        <f t="shared" si="42"/>
        <v>0</v>
      </c>
      <c r="CG17" s="184">
        <f t="shared" si="42"/>
        <v>0</v>
      </c>
      <c r="CH17" s="184">
        <f t="shared" si="42"/>
        <v>0</v>
      </c>
      <c r="CI17" s="184">
        <f t="shared" si="42"/>
        <v>0</v>
      </c>
      <c r="CJ17" s="184">
        <f t="shared" si="42"/>
        <v>0</v>
      </c>
      <c r="CK17" s="184">
        <f t="shared" si="42"/>
        <v>0</v>
      </c>
      <c r="CL17" s="184">
        <f t="shared" si="42"/>
        <v>0</v>
      </c>
      <c r="CM17" s="184">
        <f t="shared" si="42"/>
        <v>0</v>
      </c>
      <c r="CN17" s="184">
        <f t="shared" ref="CN17:CO17" si="43">CN15*CN16</f>
        <v>0</v>
      </c>
      <c r="CO17" s="184">
        <f t="shared" si="43"/>
        <v>0</v>
      </c>
      <c r="CP17" s="219">
        <f t="shared" si="30"/>
        <v>0</v>
      </c>
      <c r="CQ17" s="173"/>
      <c r="CR17" s="173"/>
    </row>
    <row r="18" spans="1:96" ht="7.5" customHeight="1" x14ac:dyDescent="0.25">
      <c r="A18" s="187"/>
      <c r="B18" s="188"/>
      <c r="C18" s="189"/>
      <c r="D18" s="189"/>
      <c r="E18" s="189"/>
      <c r="F18" s="189"/>
      <c r="G18" s="189"/>
      <c r="H18" s="189"/>
      <c r="I18" s="189"/>
      <c r="J18" s="189"/>
      <c r="K18" s="189"/>
      <c r="L18" s="189"/>
      <c r="M18" s="189"/>
      <c r="N18" s="189"/>
      <c r="O18" s="189"/>
      <c r="P18" s="295"/>
      <c r="Q18" s="189"/>
      <c r="R18" s="189"/>
      <c r="S18" s="189"/>
      <c r="T18" s="189"/>
      <c r="U18" s="189"/>
      <c r="V18" s="189"/>
      <c r="W18" s="189"/>
      <c r="X18" s="189"/>
      <c r="Y18" s="189"/>
      <c r="Z18" s="189"/>
      <c r="AA18" s="189"/>
      <c r="AB18" s="189"/>
      <c r="AC18" s="295"/>
      <c r="AD18" s="189"/>
      <c r="AE18" s="189"/>
      <c r="AF18" s="189"/>
      <c r="AG18" s="189"/>
      <c r="AH18" s="189"/>
      <c r="AI18" s="189"/>
      <c r="AJ18" s="189"/>
      <c r="AK18" s="189"/>
      <c r="AL18" s="189"/>
      <c r="AM18" s="189"/>
      <c r="AN18" s="189"/>
      <c r="AO18" s="189"/>
      <c r="AP18" s="295"/>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299"/>
      <c r="CQ18" s="173"/>
      <c r="CR18" s="173"/>
    </row>
    <row r="19" spans="1:96" x14ac:dyDescent="0.25">
      <c r="A19" s="497" t="s">
        <v>20</v>
      </c>
      <c r="B19" s="181" t="s">
        <v>92</v>
      </c>
      <c r="C19" s="182"/>
      <c r="D19" s="183"/>
      <c r="E19" s="183"/>
      <c r="F19" s="183"/>
      <c r="G19" s="183"/>
      <c r="H19" s="183"/>
      <c r="I19" s="183"/>
      <c r="J19" s="183"/>
      <c r="K19" s="183"/>
      <c r="L19" s="183"/>
      <c r="M19" s="183"/>
      <c r="N19" s="183"/>
      <c r="O19" s="183"/>
      <c r="P19" s="184">
        <f t="shared" ref="P19" si="44">SUM(D19:O19)</f>
        <v>0</v>
      </c>
      <c r="Q19" s="183"/>
      <c r="R19" s="183"/>
      <c r="S19" s="183"/>
      <c r="T19" s="183"/>
      <c r="U19" s="183"/>
      <c r="V19" s="183"/>
      <c r="W19" s="183"/>
      <c r="X19" s="183"/>
      <c r="Y19" s="183"/>
      <c r="Z19" s="183"/>
      <c r="AA19" s="183"/>
      <c r="AB19" s="183"/>
      <c r="AC19" s="184">
        <f t="shared" ref="AC19" si="45">SUM(Q19:AB19)</f>
        <v>0</v>
      </c>
      <c r="AD19" s="183"/>
      <c r="AE19" s="183"/>
      <c r="AF19" s="183"/>
      <c r="AG19" s="183"/>
      <c r="AH19" s="183"/>
      <c r="AI19" s="183"/>
      <c r="AJ19" s="183"/>
      <c r="AK19" s="183"/>
      <c r="AL19" s="183"/>
      <c r="AM19" s="183"/>
      <c r="AN19" s="183"/>
      <c r="AO19" s="183"/>
      <c r="AP19" s="184">
        <f t="shared" ref="AP19" si="46">SUM(AD19:AO19)</f>
        <v>0</v>
      </c>
      <c r="AQ19" s="183"/>
      <c r="AR19" s="183"/>
      <c r="AS19" s="183"/>
      <c r="AT19" s="183"/>
      <c r="AU19" s="183"/>
      <c r="AV19" s="183"/>
      <c r="AW19" s="183"/>
      <c r="AX19" s="183"/>
      <c r="AY19" s="183"/>
      <c r="AZ19" s="183"/>
      <c r="BA19" s="183"/>
      <c r="BB19" s="183"/>
      <c r="BC19" s="184">
        <f t="shared" ref="BC19" si="47">SUM(AQ19:BB19)</f>
        <v>0</v>
      </c>
      <c r="BD19" s="183"/>
      <c r="BE19" s="183"/>
      <c r="BF19" s="183"/>
      <c r="BG19" s="183"/>
      <c r="BH19" s="183"/>
      <c r="BI19" s="183"/>
      <c r="BJ19" s="183"/>
      <c r="BK19" s="183"/>
      <c r="BL19" s="183"/>
      <c r="BM19" s="183"/>
      <c r="BN19" s="183"/>
      <c r="BO19" s="183"/>
      <c r="BP19" s="184">
        <f t="shared" ref="BP19" si="48">SUM(BD19:BO19)</f>
        <v>0</v>
      </c>
      <c r="BQ19" s="183"/>
      <c r="BR19" s="183"/>
      <c r="BS19" s="183"/>
      <c r="BT19" s="183"/>
      <c r="BU19" s="183"/>
      <c r="BV19" s="183"/>
      <c r="BW19" s="183"/>
      <c r="BX19" s="183"/>
      <c r="BY19" s="183"/>
      <c r="BZ19" s="183"/>
      <c r="CA19" s="183"/>
      <c r="CB19" s="183"/>
      <c r="CC19" s="184">
        <f t="shared" ref="CC19" si="49">SUM(BQ19:CB19)</f>
        <v>0</v>
      </c>
      <c r="CD19" s="183"/>
      <c r="CE19" s="183"/>
      <c r="CF19" s="183"/>
      <c r="CG19" s="183"/>
      <c r="CH19" s="183"/>
      <c r="CI19" s="183"/>
      <c r="CJ19" s="183"/>
      <c r="CK19" s="183"/>
      <c r="CL19" s="183"/>
      <c r="CM19" s="183"/>
      <c r="CN19" s="183"/>
      <c r="CO19" s="183"/>
      <c r="CP19" s="219">
        <f t="shared" ref="CP19" si="50">SUM(CD19:CO19)</f>
        <v>0</v>
      </c>
      <c r="CQ19" s="173"/>
      <c r="CR19" s="173"/>
    </row>
    <row r="20" spans="1:96" x14ac:dyDescent="0.25">
      <c r="A20" s="497"/>
      <c r="B20" s="181" t="s">
        <v>0</v>
      </c>
      <c r="C20" s="182" t="s">
        <v>3</v>
      </c>
      <c r="D20" s="183"/>
      <c r="E20" s="183"/>
      <c r="F20" s="183"/>
      <c r="G20" s="183"/>
      <c r="H20" s="183"/>
      <c r="I20" s="183"/>
      <c r="J20" s="183"/>
      <c r="K20" s="183"/>
      <c r="L20" s="183"/>
      <c r="M20" s="183"/>
      <c r="N20" s="183"/>
      <c r="O20" s="183"/>
      <c r="P20" s="184"/>
      <c r="Q20" s="183"/>
      <c r="R20" s="183"/>
      <c r="S20" s="183"/>
      <c r="T20" s="183"/>
      <c r="U20" s="183"/>
      <c r="V20" s="183"/>
      <c r="W20" s="183"/>
      <c r="X20" s="183"/>
      <c r="Y20" s="183"/>
      <c r="Z20" s="183"/>
      <c r="AA20" s="183"/>
      <c r="AB20" s="183"/>
      <c r="AC20" s="184"/>
      <c r="AD20" s="183"/>
      <c r="AE20" s="183"/>
      <c r="AF20" s="183"/>
      <c r="AG20" s="183"/>
      <c r="AH20" s="183"/>
      <c r="AI20" s="183"/>
      <c r="AJ20" s="183"/>
      <c r="AK20" s="183"/>
      <c r="AL20" s="183"/>
      <c r="AM20" s="183"/>
      <c r="AN20" s="183"/>
      <c r="AO20" s="183"/>
      <c r="AP20" s="184"/>
      <c r="AQ20" s="183"/>
      <c r="AR20" s="183"/>
      <c r="AS20" s="183"/>
      <c r="AT20" s="183"/>
      <c r="AU20" s="183"/>
      <c r="AV20" s="183"/>
      <c r="AW20" s="183"/>
      <c r="AX20" s="183"/>
      <c r="AY20" s="183"/>
      <c r="AZ20" s="183"/>
      <c r="BA20" s="183"/>
      <c r="BB20" s="183"/>
      <c r="BC20" s="184"/>
      <c r="BD20" s="183"/>
      <c r="BE20" s="183"/>
      <c r="BF20" s="183"/>
      <c r="BG20" s="183"/>
      <c r="BH20" s="183"/>
      <c r="BI20" s="183"/>
      <c r="BJ20" s="183"/>
      <c r="BK20" s="183"/>
      <c r="BL20" s="183"/>
      <c r="BM20" s="183"/>
      <c r="BN20" s="183"/>
      <c r="BO20" s="183"/>
      <c r="BP20" s="184"/>
      <c r="BQ20" s="183"/>
      <c r="BR20" s="183"/>
      <c r="BS20" s="183"/>
      <c r="BT20" s="183"/>
      <c r="BU20" s="183"/>
      <c r="BV20" s="183"/>
      <c r="BW20" s="183"/>
      <c r="BX20" s="183"/>
      <c r="BY20" s="183"/>
      <c r="BZ20" s="183"/>
      <c r="CA20" s="183"/>
      <c r="CB20" s="183"/>
      <c r="CC20" s="184"/>
      <c r="CD20" s="183"/>
      <c r="CE20" s="183"/>
      <c r="CF20" s="183"/>
      <c r="CG20" s="183"/>
      <c r="CH20" s="183"/>
      <c r="CI20" s="183"/>
      <c r="CJ20" s="183"/>
      <c r="CK20" s="183"/>
      <c r="CL20" s="183"/>
      <c r="CM20" s="183"/>
      <c r="CN20" s="183"/>
      <c r="CO20" s="183"/>
      <c r="CP20" s="219"/>
      <c r="CQ20" s="173"/>
      <c r="CR20" s="173"/>
    </row>
    <row r="21" spans="1:96" x14ac:dyDescent="0.25">
      <c r="A21" s="497"/>
      <c r="B21" s="185" t="s">
        <v>1</v>
      </c>
      <c r="C21" s="186" t="s">
        <v>3</v>
      </c>
      <c r="D21" s="184">
        <f t="shared" ref="D21:BA21" si="51">D19*D20</f>
        <v>0</v>
      </c>
      <c r="E21" s="184">
        <f t="shared" si="51"/>
        <v>0</v>
      </c>
      <c r="F21" s="184">
        <f t="shared" si="51"/>
        <v>0</v>
      </c>
      <c r="G21" s="184">
        <f t="shared" si="51"/>
        <v>0</v>
      </c>
      <c r="H21" s="184">
        <f t="shared" si="51"/>
        <v>0</v>
      </c>
      <c r="I21" s="184">
        <f t="shared" si="51"/>
        <v>0</v>
      </c>
      <c r="J21" s="184">
        <f t="shared" si="51"/>
        <v>0</v>
      </c>
      <c r="K21" s="184">
        <f t="shared" si="51"/>
        <v>0</v>
      </c>
      <c r="L21" s="184">
        <f t="shared" si="51"/>
        <v>0</v>
      </c>
      <c r="M21" s="184">
        <f t="shared" si="51"/>
        <v>0</v>
      </c>
      <c r="N21" s="184">
        <f t="shared" si="51"/>
        <v>0</v>
      </c>
      <c r="O21" s="184">
        <f t="shared" si="51"/>
        <v>0</v>
      </c>
      <c r="P21" s="184">
        <f t="shared" ref="P21" si="52">SUM(D21:O21)</f>
        <v>0</v>
      </c>
      <c r="Q21" s="184">
        <f t="shared" si="51"/>
        <v>0</v>
      </c>
      <c r="R21" s="184">
        <f t="shared" si="51"/>
        <v>0</v>
      </c>
      <c r="S21" s="184">
        <f t="shared" si="51"/>
        <v>0</v>
      </c>
      <c r="T21" s="184">
        <f t="shared" si="51"/>
        <v>0</v>
      </c>
      <c r="U21" s="184">
        <f t="shared" si="51"/>
        <v>0</v>
      </c>
      <c r="V21" s="184">
        <f t="shared" si="51"/>
        <v>0</v>
      </c>
      <c r="W21" s="184">
        <f t="shared" si="51"/>
        <v>0</v>
      </c>
      <c r="X21" s="184">
        <f t="shared" si="51"/>
        <v>0</v>
      </c>
      <c r="Y21" s="184">
        <f t="shared" si="51"/>
        <v>0</v>
      </c>
      <c r="Z21" s="184">
        <f t="shared" si="51"/>
        <v>0</v>
      </c>
      <c r="AA21" s="184">
        <f t="shared" si="51"/>
        <v>0</v>
      </c>
      <c r="AB21" s="184">
        <f t="shared" si="51"/>
        <v>0</v>
      </c>
      <c r="AC21" s="184">
        <f t="shared" ref="AC21" si="53">SUM(Q21:AB21)</f>
        <v>0</v>
      </c>
      <c r="AD21" s="184">
        <f t="shared" si="51"/>
        <v>0</v>
      </c>
      <c r="AE21" s="184">
        <f t="shared" si="51"/>
        <v>0</v>
      </c>
      <c r="AF21" s="184">
        <f t="shared" si="51"/>
        <v>0</v>
      </c>
      <c r="AG21" s="184">
        <f t="shared" si="51"/>
        <v>0</v>
      </c>
      <c r="AH21" s="184">
        <f t="shared" si="51"/>
        <v>0</v>
      </c>
      <c r="AI21" s="184">
        <f t="shared" si="51"/>
        <v>0</v>
      </c>
      <c r="AJ21" s="184">
        <f t="shared" si="51"/>
        <v>0</v>
      </c>
      <c r="AK21" s="184">
        <f t="shared" si="51"/>
        <v>0</v>
      </c>
      <c r="AL21" s="184">
        <f t="shared" si="51"/>
        <v>0</v>
      </c>
      <c r="AM21" s="184">
        <f t="shared" si="51"/>
        <v>0</v>
      </c>
      <c r="AN21" s="184">
        <f t="shared" si="51"/>
        <v>0</v>
      </c>
      <c r="AO21" s="184">
        <f t="shared" si="51"/>
        <v>0</v>
      </c>
      <c r="AP21" s="184">
        <f t="shared" ref="AP21" si="54">SUM(AD21:AO21)</f>
        <v>0</v>
      </c>
      <c r="AQ21" s="184">
        <f t="shared" si="51"/>
        <v>0</v>
      </c>
      <c r="AR21" s="184">
        <f t="shared" si="51"/>
        <v>0</v>
      </c>
      <c r="AS21" s="184">
        <f t="shared" si="51"/>
        <v>0</v>
      </c>
      <c r="AT21" s="184">
        <f t="shared" si="51"/>
        <v>0</v>
      </c>
      <c r="AU21" s="184">
        <f t="shared" si="51"/>
        <v>0</v>
      </c>
      <c r="AV21" s="184">
        <f t="shared" si="51"/>
        <v>0</v>
      </c>
      <c r="AW21" s="184">
        <f t="shared" si="51"/>
        <v>0</v>
      </c>
      <c r="AX21" s="184">
        <f t="shared" si="51"/>
        <v>0</v>
      </c>
      <c r="AY21" s="184">
        <f t="shared" si="51"/>
        <v>0</v>
      </c>
      <c r="AZ21" s="184">
        <f t="shared" si="51"/>
        <v>0</v>
      </c>
      <c r="BA21" s="184">
        <f t="shared" si="51"/>
        <v>0</v>
      </c>
      <c r="BB21" s="184">
        <f t="shared" ref="BB21:CM21" si="55">BB19*BB20</f>
        <v>0</v>
      </c>
      <c r="BC21" s="184">
        <f t="shared" si="26"/>
        <v>0</v>
      </c>
      <c r="BD21" s="184">
        <f t="shared" si="55"/>
        <v>0</v>
      </c>
      <c r="BE21" s="184">
        <f t="shared" si="55"/>
        <v>0</v>
      </c>
      <c r="BF21" s="184">
        <f t="shared" si="55"/>
        <v>0</v>
      </c>
      <c r="BG21" s="184">
        <f t="shared" si="55"/>
        <v>0</v>
      </c>
      <c r="BH21" s="184">
        <f t="shared" si="55"/>
        <v>0</v>
      </c>
      <c r="BI21" s="184">
        <f t="shared" si="55"/>
        <v>0</v>
      </c>
      <c r="BJ21" s="184">
        <f t="shared" si="55"/>
        <v>0</v>
      </c>
      <c r="BK21" s="184">
        <f t="shared" si="55"/>
        <v>0</v>
      </c>
      <c r="BL21" s="184">
        <f t="shared" si="55"/>
        <v>0</v>
      </c>
      <c r="BM21" s="184">
        <f t="shared" si="55"/>
        <v>0</v>
      </c>
      <c r="BN21" s="184">
        <f t="shared" si="55"/>
        <v>0</v>
      </c>
      <c r="BO21" s="184">
        <f t="shared" si="55"/>
        <v>0</v>
      </c>
      <c r="BP21" s="184">
        <f t="shared" si="27"/>
        <v>0</v>
      </c>
      <c r="BQ21" s="184">
        <f t="shared" si="55"/>
        <v>0</v>
      </c>
      <c r="BR21" s="184">
        <f t="shared" si="55"/>
        <v>0</v>
      </c>
      <c r="BS21" s="184">
        <f t="shared" si="55"/>
        <v>0</v>
      </c>
      <c r="BT21" s="184">
        <f t="shared" si="55"/>
        <v>0</v>
      </c>
      <c r="BU21" s="184">
        <f t="shared" si="55"/>
        <v>0</v>
      </c>
      <c r="BV21" s="184">
        <f t="shared" si="55"/>
        <v>0</v>
      </c>
      <c r="BW21" s="184">
        <f t="shared" si="55"/>
        <v>0</v>
      </c>
      <c r="BX21" s="184">
        <f t="shared" si="55"/>
        <v>0</v>
      </c>
      <c r="BY21" s="184">
        <f t="shared" si="55"/>
        <v>0</v>
      </c>
      <c r="BZ21" s="184">
        <f t="shared" si="55"/>
        <v>0</v>
      </c>
      <c r="CA21" s="184">
        <f t="shared" si="55"/>
        <v>0</v>
      </c>
      <c r="CB21" s="184">
        <f t="shared" si="55"/>
        <v>0</v>
      </c>
      <c r="CC21" s="184">
        <f t="shared" si="28"/>
        <v>0</v>
      </c>
      <c r="CD21" s="184">
        <f t="shared" si="55"/>
        <v>0</v>
      </c>
      <c r="CE21" s="184">
        <f t="shared" si="55"/>
        <v>0</v>
      </c>
      <c r="CF21" s="184">
        <f t="shared" si="55"/>
        <v>0</v>
      </c>
      <c r="CG21" s="184">
        <f t="shared" si="55"/>
        <v>0</v>
      </c>
      <c r="CH21" s="184">
        <f t="shared" si="55"/>
        <v>0</v>
      </c>
      <c r="CI21" s="184">
        <f t="shared" si="55"/>
        <v>0</v>
      </c>
      <c r="CJ21" s="184">
        <f t="shared" si="55"/>
        <v>0</v>
      </c>
      <c r="CK21" s="184">
        <f t="shared" si="55"/>
        <v>0</v>
      </c>
      <c r="CL21" s="184">
        <f t="shared" si="55"/>
        <v>0</v>
      </c>
      <c r="CM21" s="184">
        <f t="shared" si="55"/>
        <v>0</v>
      </c>
      <c r="CN21" s="184">
        <f t="shared" ref="CN21:CO21" si="56">CN19*CN20</f>
        <v>0</v>
      </c>
      <c r="CO21" s="184">
        <f t="shared" si="56"/>
        <v>0</v>
      </c>
      <c r="CP21" s="219">
        <f t="shared" si="30"/>
        <v>0</v>
      </c>
      <c r="CQ21" s="173"/>
      <c r="CR21" s="173"/>
    </row>
    <row r="22" spans="1:96" ht="7.5" customHeight="1" x14ac:dyDescent="0.25">
      <c r="A22" s="187"/>
      <c r="B22" s="188"/>
      <c r="C22" s="189"/>
      <c r="D22" s="189"/>
      <c r="E22" s="189"/>
      <c r="F22" s="189"/>
      <c r="G22" s="189"/>
      <c r="H22" s="189"/>
      <c r="I22" s="189"/>
      <c r="J22" s="189"/>
      <c r="K22" s="189"/>
      <c r="L22" s="189"/>
      <c r="M22" s="189"/>
      <c r="N22" s="189"/>
      <c r="O22" s="189"/>
      <c r="P22" s="295"/>
      <c r="Q22" s="189"/>
      <c r="R22" s="189"/>
      <c r="S22" s="189"/>
      <c r="T22" s="189"/>
      <c r="U22" s="189"/>
      <c r="V22" s="189"/>
      <c r="W22" s="189"/>
      <c r="X22" s="189"/>
      <c r="Y22" s="189"/>
      <c r="Z22" s="189"/>
      <c r="AA22" s="189"/>
      <c r="AB22" s="189"/>
      <c r="AC22" s="295"/>
      <c r="AD22" s="189"/>
      <c r="AE22" s="189"/>
      <c r="AF22" s="189"/>
      <c r="AG22" s="189"/>
      <c r="AH22" s="189"/>
      <c r="AI22" s="189"/>
      <c r="AJ22" s="189"/>
      <c r="AK22" s="189"/>
      <c r="AL22" s="189"/>
      <c r="AM22" s="189"/>
      <c r="AN22" s="189"/>
      <c r="AO22" s="189"/>
      <c r="AP22" s="295"/>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299"/>
      <c r="CQ22" s="173"/>
      <c r="CR22" s="173"/>
    </row>
    <row r="23" spans="1:96" x14ac:dyDescent="0.25">
      <c r="A23" s="497" t="s">
        <v>21</v>
      </c>
      <c r="B23" s="181" t="s">
        <v>93</v>
      </c>
      <c r="C23" s="182"/>
      <c r="D23" s="183"/>
      <c r="E23" s="183"/>
      <c r="F23" s="183"/>
      <c r="G23" s="183"/>
      <c r="H23" s="183"/>
      <c r="I23" s="183"/>
      <c r="J23" s="183"/>
      <c r="K23" s="183"/>
      <c r="L23" s="183"/>
      <c r="M23" s="183"/>
      <c r="N23" s="183"/>
      <c r="O23" s="183"/>
      <c r="P23" s="184">
        <f t="shared" ref="P23" si="57">SUM(D23:O23)</f>
        <v>0</v>
      </c>
      <c r="Q23" s="183"/>
      <c r="R23" s="183"/>
      <c r="S23" s="183"/>
      <c r="T23" s="183"/>
      <c r="U23" s="183"/>
      <c r="V23" s="183"/>
      <c r="W23" s="183"/>
      <c r="X23" s="183"/>
      <c r="Y23" s="183"/>
      <c r="Z23" s="183"/>
      <c r="AA23" s="183"/>
      <c r="AB23" s="183"/>
      <c r="AC23" s="184">
        <f t="shared" ref="AC23" si="58">SUM(Q23:AB23)</f>
        <v>0</v>
      </c>
      <c r="AD23" s="183"/>
      <c r="AE23" s="183"/>
      <c r="AF23" s="183"/>
      <c r="AG23" s="183"/>
      <c r="AH23" s="183"/>
      <c r="AI23" s="183"/>
      <c r="AJ23" s="183"/>
      <c r="AK23" s="183"/>
      <c r="AL23" s="183"/>
      <c r="AM23" s="183"/>
      <c r="AN23" s="183"/>
      <c r="AO23" s="183"/>
      <c r="AP23" s="184">
        <f t="shared" ref="AP23" si="59">SUM(AD23:AO23)</f>
        <v>0</v>
      </c>
      <c r="AQ23" s="183"/>
      <c r="AR23" s="183"/>
      <c r="AS23" s="183"/>
      <c r="AT23" s="183"/>
      <c r="AU23" s="183"/>
      <c r="AV23" s="183"/>
      <c r="AW23" s="183"/>
      <c r="AX23" s="183"/>
      <c r="AY23" s="183"/>
      <c r="AZ23" s="183"/>
      <c r="BA23" s="183"/>
      <c r="BB23" s="183"/>
      <c r="BC23" s="184">
        <f t="shared" ref="BC23" si="60">SUM(AQ23:BB23)</f>
        <v>0</v>
      </c>
      <c r="BD23" s="183"/>
      <c r="BE23" s="183"/>
      <c r="BF23" s="183"/>
      <c r="BG23" s="183"/>
      <c r="BH23" s="183"/>
      <c r="BI23" s="183"/>
      <c r="BJ23" s="183"/>
      <c r="BK23" s="183"/>
      <c r="BL23" s="183"/>
      <c r="BM23" s="183"/>
      <c r="BN23" s="183"/>
      <c r="BO23" s="183"/>
      <c r="BP23" s="184">
        <f t="shared" ref="BP23" si="61">SUM(BD23:BO23)</f>
        <v>0</v>
      </c>
      <c r="BQ23" s="183"/>
      <c r="BR23" s="183"/>
      <c r="BS23" s="183"/>
      <c r="BT23" s="183"/>
      <c r="BU23" s="183"/>
      <c r="BV23" s="183"/>
      <c r="BW23" s="183"/>
      <c r="BX23" s="183"/>
      <c r="BY23" s="183"/>
      <c r="BZ23" s="183"/>
      <c r="CA23" s="183"/>
      <c r="CB23" s="183"/>
      <c r="CC23" s="184">
        <f t="shared" ref="CC23" si="62">SUM(BQ23:CB23)</f>
        <v>0</v>
      </c>
      <c r="CD23" s="183"/>
      <c r="CE23" s="183"/>
      <c r="CF23" s="183"/>
      <c r="CG23" s="183"/>
      <c r="CH23" s="183"/>
      <c r="CI23" s="183"/>
      <c r="CJ23" s="183"/>
      <c r="CK23" s="183"/>
      <c r="CL23" s="183"/>
      <c r="CM23" s="183"/>
      <c r="CN23" s="183"/>
      <c r="CO23" s="183"/>
      <c r="CP23" s="219">
        <f t="shared" ref="CP23" si="63">SUM(CD23:CO23)</f>
        <v>0</v>
      </c>
      <c r="CQ23" s="173"/>
      <c r="CR23" s="173"/>
    </row>
    <row r="24" spans="1:96" x14ac:dyDescent="0.25">
      <c r="A24" s="497"/>
      <c r="B24" s="181" t="s">
        <v>0</v>
      </c>
      <c r="C24" s="182" t="s">
        <v>3</v>
      </c>
      <c r="D24" s="183"/>
      <c r="E24" s="183"/>
      <c r="F24" s="183"/>
      <c r="G24" s="183"/>
      <c r="H24" s="183"/>
      <c r="I24" s="183"/>
      <c r="J24" s="183"/>
      <c r="K24" s="183"/>
      <c r="L24" s="183"/>
      <c r="M24" s="183"/>
      <c r="N24" s="183"/>
      <c r="O24" s="183"/>
      <c r="P24" s="184"/>
      <c r="Q24" s="183"/>
      <c r="R24" s="183"/>
      <c r="S24" s="183"/>
      <c r="T24" s="183"/>
      <c r="U24" s="183"/>
      <c r="V24" s="183"/>
      <c r="W24" s="183"/>
      <c r="X24" s="183"/>
      <c r="Y24" s="183"/>
      <c r="Z24" s="183"/>
      <c r="AA24" s="183"/>
      <c r="AB24" s="183"/>
      <c r="AC24" s="184"/>
      <c r="AD24" s="183"/>
      <c r="AE24" s="183"/>
      <c r="AF24" s="183"/>
      <c r="AG24" s="183"/>
      <c r="AH24" s="183"/>
      <c r="AI24" s="183"/>
      <c r="AJ24" s="183"/>
      <c r="AK24" s="183"/>
      <c r="AL24" s="183"/>
      <c r="AM24" s="183"/>
      <c r="AN24" s="183"/>
      <c r="AO24" s="183"/>
      <c r="AP24" s="184"/>
      <c r="AQ24" s="183"/>
      <c r="AR24" s="183"/>
      <c r="AS24" s="183"/>
      <c r="AT24" s="183"/>
      <c r="AU24" s="183"/>
      <c r="AV24" s="183"/>
      <c r="AW24" s="183"/>
      <c r="AX24" s="183"/>
      <c r="AY24" s="183"/>
      <c r="AZ24" s="183"/>
      <c r="BA24" s="183"/>
      <c r="BB24" s="183"/>
      <c r="BC24" s="184"/>
      <c r="BD24" s="183"/>
      <c r="BE24" s="183"/>
      <c r="BF24" s="183"/>
      <c r="BG24" s="183"/>
      <c r="BH24" s="183"/>
      <c r="BI24" s="183"/>
      <c r="BJ24" s="183"/>
      <c r="BK24" s="183"/>
      <c r="BL24" s="183"/>
      <c r="BM24" s="183"/>
      <c r="BN24" s="183"/>
      <c r="BO24" s="183"/>
      <c r="BP24" s="184"/>
      <c r="BQ24" s="183"/>
      <c r="BR24" s="183"/>
      <c r="BS24" s="183"/>
      <c r="BT24" s="183"/>
      <c r="BU24" s="183"/>
      <c r="BV24" s="183"/>
      <c r="BW24" s="183"/>
      <c r="BX24" s="183"/>
      <c r="BY24" s="183"/>
      <c r="BZ24" s="183"/>
      <c r="CA24" s="183"/>
      <c r="CB24" s="183"/>
      <c r="CC24" s="184"/>
      <c r="CD24" s="183"/>
      <c r="CE24" s="183"/>
      <c r="CF24" s="183"/>
      <c r="CG24" s="183"/>
      <c r="CH24" s="183"/>
      <c r="CI24" s="183"/>
      <c r="CJ24" s="183"/>
      <c r="CK24" s="183"/>
      <c r="CL24" s="183"/>
      <c r="CM24" s="183"/>
      <c r="CN24" s="183"/>
      <c r="CO24" s="183"/>
      <c r="CP24" s="219"/>
      <c r="CQ24" s="173"/>
      <c r="CR24" s="173"/>
    </row>
    <row r="25" spans="1:96" x14ac:dyDescent="0.25">
      <c r="A25" s="497"/>
      <c r="B25" s="185" t="s">
        <v>1</v>
      </c>
      <c r="C25" s="186" t="s">
        <v>3</v>
      </c>
      <c r="D25" s="184">
        <f t="shared" ref="D25:BA25" si="64">D23*D24</f>
        <v>0</v>
      </c>
      <c r="E25" s="184">
        <f t="shared" si="64"/>
        <v>0</v>
      </c>
      <c r="F25" s="184">
        <f t="shared" si="64"/>
        <v>0</v>
      </c>
      <c r="G25" s="184">
        <f t="shared" si="64"/>
        <v>0</v>
      </c>
      <c r="H25" s="184">
        <f t="shared" si="64"/>
        <v>0</v>
      </c>
      <c r="I25" s="184">
        <f t="shared" si="64"/>
        <v>0</v>
      </c>
      <c r="J25" s="184">
        <f t="shared" si="64"/>
        <v>0</v>
      </c>
      <c r="K25" s="184">
        <f t="shared" si="64"/>
        <v>0</v>
      </c>
      <c r="L25" s="184">
        <f t="shared" si="64"/>
        <v>0</v>
      </c>
      <c r="M25" s="184">
        <f t="shared" si="64"/>
        <v>0</v>
      </c>
      <c r="N25" s="184">
        <f t="shared" si="64"/>
        <v>0</v>
      </c>
      <c r="O25" s="184">
        <f t="shared" si="64"/>
        <v>0</v>
      </c>
      <c r="P25" s="184">
        <f t="shared" ref="P25" si="65">SUM(D25:O25)</f>
        <v>0</v>
      </c>
      <c r="Q25" s="184">
        <f t="shared" si="64"/>
        <v>0</v>
      </c>
      <c r="R25" s="184">
        <f t="shared" si="64"/>
        <v>0</v>
      </c>
      <c r="S25" s="184">
        <f t="shared" si="64"/>
        <v>0</v>
      </c>
      <c r="T25" s="184">
        <f t="shared" si="64"/>
        <v>0</v>
      </c>
      <c r="U25" s="184">
        <f t="shared" si="64"/>
        <v>0</v>
      </c>
      <c r="V25" s="184">
        <f t="shared" si="64"/>
        <v>0</v>
      </c>
      <c r="W25" s="184">
        <f t="shared" si="64"/>
        <v>0</v>
      </c>
      <c r="X25" s="184">
        <f t="shared" si="64"/>
        <v>0</v>
      </c>
      <c r="Y25" s="184">
        <f t="shared" si="64"/>
        <v>0</v>
      </c>
      <c r="Z25" s="184">
        <f t="shared" si="64"/>
        <v>0</v>
      </c>
      <c r="AA25" s="184">
        <f t="shared" si="64"/>
        <v>0</v>
      </c>
      <c r="AB25" s="184">
        <f t="shared" si="64"/>
        <v>0</v>
      </c>
      <c r="AC25" s="184">
        <f t="shared" ref="AC25" si="66">SUM(Q25:AB25)</f>
        <v>0</v>
      </c>
      <c r="AD25" s="184">
        <f t="shared" si="64"/>
        <v>0</v>
      </c>
      <c r="AE25" s="184">
        <f t="shared" si="64"/>
        <v>0</v>
      </c>
      <c r="AF25" s="184">
        <f t="shared" si="64"/>
        <v>0</v>
      </c>
      <c r="AG25" s="184">
        <f t="shared" si="64"/>
        <v>0</v>
      </c>
      <c r="AH25" s="184">
        <f t="shared" si="64"/>
        <v>0</v>
      </c>
      <c r="AI25" s="184">
        <f t="shared" si="64"/>
        <v>0</v>
      </c>
      <c r="AJ25" s="184">
        <f t="shared" si="64"/>
        <v>0</v>
      </c>
      <c r="AK25" s="184">
        <f t="shared" si="64"/>
        <v>0</v>
      </c>
      <c r="AL25" s="184">
        <f t="shared" si="64"/>
        <v>0</v>
      </c>
      <c r="AM25" s="184">
        <f t="shared" si="64"/>
        <v>0</v>
      </c>
      <c r="AN25" s="184">
        <f t="shared" si="64"/>
        <v>0</v>
      </c>
      <c r="AO25" s="184">
        <f t="shared" si="64"/>
        <v>0</v>
      </c>
      <c r="AP25" s="184">
        <f t="shared" ref="AP25" si="67">SUM(AD25:AO25)</f>
        <v>0</v>
      </c>
      <c r="AQ25" s="184">
        <f t="shared" si="64"/>
        <v>0</v>
      </c>
      <c r="AR25" s="184">
        <f t="shared" si="64"/>
        <v>0</v>
      </c>
      <c r="AS25" s="184">
        <f t="shared" si="64"/>
        <v>0</v>
      </c>
      <c r="AT25" s="184">
        <f t="shared" si="64"/>
        <v>0</v>
      </c>
      <c r="AU25" s="184">
        <f t="shared" si="64"/>
        <v>0</v>
      </c>
      <c r="AV25" s="184">
        <f t="shared" si="64"/>
        <v>0</v>
      </c>
      <c r="AW25" s="184">
        <f t="shared" si="64"/>
        <v>0</v>
      </c>
      <c r="AX25" s="184">
        <f t="shared" si="64"/>
        <v>0</v>
      </c>
      <c r="AY25" s="184">
        <f t="shared" si="64"/>
        <v>0</v>
      </c>
      <c r="AZ25" s="184">
        <f t="shared" si="64"/>
        <v>0</v>
      </c>
      <c r="BA25" s="184">
        <f t="shared" si="64"/>
        <v>0</v>
      </c>
      <c r="BB25" s="184">
        <f t="shared" ref="BB25:CM25" si="68">BB23*BB24</f>
        <v>0</v>
      </c>
      <c r="BC25" s="184">
        <f t="shared" si="26"/>
        <v>0</v>
      </c>
      <c r="BD25" s="184">
        <f t="shared" si="68"/>
        <v>0</v>
      </c>
      <c r="BE25" s="184">
        <f t="shared" si="68"/>
        <v>0</v>
      </c>
      <c r="BF25" s="184">
        <f t="shared" si="68"/>
        <v>0</v>
      </c>
      <c r="BG25" s="184">
        <f t="shared" si="68"/>
        <v>0</v>
      </c>
      <c r="BH25" s="184">
        <f t="shared" si="68"/>
        <v>0</v>
      </c>
      <c r="BI25" s="184">
        <f t="shared" si="68"/>
        <v>0</v>
      </c>
      <c r="BJ25" s="184">
        <f t="shared" si="68"/>
        <v>0</v>
      </c>
      <c r="BK25" s="184">
        <f t="shared" si="68"/>
        <v>0</v>
      </c>
      <c r="BL25" s="184">
        <f t="shared" si="68"/>
        <v>0</v>
      </c>
      <c r="BM25" s="184">
        <f t="shared" si="68"/>
        <v>0</v>
      </c>
      <c r="BN25" s="184">
        <f t="shared" si="68"/>
        <v>0</v>
      </c>
      <c r="BO25" s="184">
        <f t="shared" si="68"/>
        <v>0</v>
      </c>
      <c r="BP25" s="184">
        <f t="shared" si="27"/>
        <v>0</v>
      </c>
      <c r="BQ25" s="184">
        <f t="shared" si="68"/>
        <v>0</v>
      </c>
      <c r="BR25" s="184">
        <f t="shared" si="68"/>
        <v>0</v>
      </c>
      <c r="BS25" s="184">
        <f t="shared" si="68"/>
        <v>0</v>
      </c>
      <c r="BT25" s="184">
        <f t="shared" si="68"/>
        <v>0</v>
      </c>
      <c r="BU25" s="184">
        <f t="shared" si="68"/>
        <v>0</v>
      </c>
      <c r="BV25" s="184">
        <f t="shared" si="68"/>
        <v>0</v>
      </c>
      <c r="BW25" s="184">
        <f t="shared" si="68"/>
        <v>0</v>
      </c>
      <c r="BX25" s="184">
        <f t="shared" si="68"/>
        <v>0</v>
      </c>
      <c r="BY25" s="184">
        <f t="shared" si="68"/>
        <v>0</v>
      </c>
      <c r="BZ25" s="184">
        <f t="shared" si="68"/>
        <v>0</v>
      </c>
      <c r="CA25" s="184">
        <f t="shared" si="68"/>
        <v>0</v>
      </c>
      <c r="CB25" s="184">
        <f t="shared" si="68"/>
        <v>0</v>
      </c>
      <c r="CC25" s="184">
        <f t="shared" si="28"/>
        <v>0</v>
      </c>
      <c r="CD25" s="184">
        <f t="shared" si="68"/>
        <v>0</v>
      </c>
      <c r="CE25" s="184">
        <f t="shared" si="68"/>
        <v>0</v>
      </c>
      <c r="CF25" s="184">
        <f t="shared" si="68"/>
        <v>0</v>
      </c>
      <c r="CG25" s="184">
        <f t="shared" si="68"/>
        <v>0</v>
      </c>
      <c r="CH25" s="184">
        <f t="shared" si="68"/>
        <v>0</v>
      </c>
      <c r="CI25" s="184">
        <f t="shared" si="68"/>
        <v>0</v>
      </c>
      <c r="CJ25" s="184">
        <f t="shared" si="68"/>
        <v>0</v>
      </c>
      <c r="CK25" s="184">
        <f t="shared" si="68"/>
        <v>0</v>
      </c>
      <c r="CL25" s="184">
        <f t="shared" si="68"/>
        <v>0</v>
      </c>
      <c r="CM25" s="184">
        <f t="shared" si="68"/>
        <v>0</v>
      </c>
      <c r="CN25" s="184">
        <f t="shared" ref="CN25:CO25" si="69">CN23*CN24</f>
        <v>0</v>
      </c>
      <c r="CO25" s="184">
        <f t="shared" si="69"/>
        <v>0</v>
      </c>
      <c r="CP25" s="219">
        <f t="shared" si="30"/>
        <v>0</v>
      </c>
      <c r="CQ25" s="173"/>
      <c r="CR25" s="173"/>
    </row>
    <row r="26" spans="1:96" ht="7.5" customHeight="1" x14ac:dyDescent="0.25">
      <c r="A26" s="187"/>
      <c r="B26" s="188"/>
      <c r="C26" s="189"/>
      <c r="D26" s="189"/>
      <c r="E26" s="189"/>
      <c r="F26" s="189"/>
      <c r="G26" s="189"/>
      <c r="H26" s="189"/>
      <c r="I26" s="189"/>
      <c r="J26" s="189"/>
      <c r="K26" s="189"/>
      <c r="L26" s="189"/>
      <c r="M26" s="189"/>
      <c r="N26" s="189"/>
      <c r="O26" s="189"/>
      <c r="P26" s="295"/>
      <c r="Q26" s="189"/>
      <c r="R26" s="189"/>
      <c r="S26" s="189"/>
      <c r="T26" s="189"/>
      <c r="U26" s="189"/>
      <c r="V26" s="189"/>
      <c r="W26" s="189"/>
      <c r="X26" s="189"/>
      <c r="Y26" s="189"/>
      <c r="Z26" s="189"/>
      <c r="AA26" s="189"/>
      <c r="AB26" s="189"/>
      <c r="AC26" s="295"/>
      <c r="AD26" s="189"/>
      <c r="AE26" s="189"/>
      <c r="AF26" s="189"/>
      <c r="AG26" s="189"/>
      <c r="AH26" s="189"/>
      <c r="AI26" s="189"/>
      <c r="AJ26" s="189"/>
      <c r="AK26" s="189"/>
      <c r="AL26" s="189"/>
      <c r="AM26" s="189"/>
      <c r="AN26" s="189"/>
      <c r="AO26" s="189"/>
      <c r="AP26" s="295"/>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299"/>
      <c r="CQ26" s="173"/>
      <c r="CR26" s="173"/>
    </row>
    <row r="27" spans="1:96" hidden="1" outlineLevel="1" x14ac:dyDescent="0.25">
      <c r="A27" s="497" t="s">
        <v>22</v>
      </c>
      <c r="B27" s="181" t="s">
        <v>94</v>
      </c>
      <c r="C27" s="182"/>
      <c r="D27" s="183"/>
      <c r="E27" s="183"/>
      <c r="F27" s="183"/>
      <c r="G27" s="183"/>
      <c r="H27" s="183"/>
      <c r="I27" s="183"/>
      <c r="J27" s="183"/>
      <c r="K27" s="183"/>
      <c r="L27" s="183"/>
      <c r="M27" s="183"/>
      <c r="N27" s="183"/>
      <c r="O27" s="183"/>
      <c r="P27" s="184">
        <f t="shared" ref="P27" si="70">SUM(D27:O27)</f>
        <v>0</v>
      </c>
      <c r="Q27" s="183"/>
      <c r="R27" s="183"/>
      <c r="S27" s="183"/>
      <c r="T27" s="183"/>
      <c r="U27" s="183"/>
      <c r="V27" s="183"/>
      <c r="W27" s="183"/>
      <c r="X27" s="183"/>
      <c r="Y27" s="183"/>
      <c r="Z27" s="183"/>
      <c r="AA27" s="183"/>
      <c r="AB27" s="183"/>
      <c r="AC27" s="184">
        <f t="shared" ref="AC27" si="71">SUM(Q27:AB27)</f>
        <v>0</v>
      </c>
      <c r="AD27" s="183"/>
      <c r="AE27" s="183"/>
      <c r="AF27" s="183"/>
      <c r="AG27" s="183"/>
      <c r="AH27" s="183"/>
      <c r="AI27" s="183"/>
      <c r="AJ27" s="183"/>
      <c r="AK27" s="183"/>
      <c r="AL27" s="183"/>
      <c r="AM27" s="183"/>
      <c r="AN27" s="183"/>
      <c r="AO27" s="183"/>
      <c r="AP27" s="184">
        <f t="shared" ref="AP27" si="72">SUM(AD27:AO27)</f>
        <v>0</v>
      </c>
      <c r="AQ27" s="183"/>
      <c r="AR27" s="183"/>
      <c r="AS27" s="183"/>
      <c r="AT27" s="183"/>
      <c r="AU27" s="183"/>
      <c r="AV27" s="183"/>
      <c r="AW27" s="183"/>
      <c r="AX27" s="183"/>
      <c r="AY27" s="183"/>
      <c r="AZ27" s="183"/>
      <c r="BA27" s="183"/>
      <c r="BB27" s="183"/>
      <c r="BC27" s="184">
        <f t="shared" ref="BC27" si="73">SUM(AQ27:BB27)</f>
        <v>0</v>
      </c>
      <c r="BD27" s="183"/>
      <c r="BE27" s="183"/>
      <c r="BF27" s="183"/>
      <c r="BG27" s="183"/>
      <c r="BH27" s="183"/>
      <c r="BI27" s="183"/>
      <c r="BJ27" s="183"/>
      <c r="BK27" s="183"/>
      <c r="BL27" s="183"/>
      <c r="BM27" s="183"/>
      <c r="BN27" s="183"/>
      <c r="BO27" s="183"/>
      <c r="BP27" s="184">
        <f t="shared" ref="BP27" si="74">SUM(BD27:BO27)</f>
        <v>0</v>
      </c>
      <c r="BQ27" s="183"/>
      <c r="BR27" s="183"/>
      <c r="BS27" s="183"/>
      <c r="BT27" s="183"/>
      <c r="BU27" s="183"/>
      <c r="BV27" s="183"/>
      <c r="BW27" s="183"/>
      <c r="BX27" s="183"/>
      <c r="BY27" s="183"/>
      <c r="BZ27" s="183"/>
      <c r="CA27" s="183"/>
      <c r="CB27" s="183"/>
      <c r="CC27" s="184">
        <f t="shared" ref="CC27" si="75">SUM(BQ27:CB27)</f>
        <v>0</v>
      </c>
      <c r="CD27" s="183"/>
      <c r="CE27" s="183"/>
      <c r="CF27" s="183"/>
      <c r="CG27" s="183"/>
      <c r="CH27" s="183"/>
      <c r="CI27" s="183"/>
      <c r="CJ27" s="183"/>
      <c r="CK27" s="183"/>
      <c r="CL27" s="183"/>
      <c r="CM27" s="183"/>
      <c r="CN27" s="183"/>
      <c r="CO27" s="183"/>
      <c r="CP27" s="219">
        <f t="shared" ref="CP27" si="76">SUM(CD27:CO27)</f>
        <v>0</v>
      </c>
      <c r="CQ27" s="173"/>
      <c r="CR27" s="173"/>
    </row>
    <row r="28" spans="1:96" hidden="1" outlineLevel="1" x14ac:dyDescent="0.25">
      <c r="A28" s="497"/>
      <c r="B28" s="181" t="s">
        <v>0</v>
      </c>
      <c r="C28" s="182" t="s">
        <v>3</v>
      </c>
      <c r="D28" s="183"/>
      <c r="E28" s="183"/>
      <c r="F28" s="183"/>
      <c r="G28" s="183"/>
      <c r="H28" s="183"/>
      <c r="I28" s="183"/>
      <c r="J28" s="183"/>
      <c r="K28" s="183"/>
      <c r="L28" s="183"/>
      <c r="M28" s="183"/>
      <c r="N28" s="183"/>
      <c r="O28" s="183"/>
      <c r="P28" s="184"/>
      <c r="Q28" s="183"/>
      <c r="R28" s="183"/>
      <c r="S28" s="183"/>
      <c r="T28" s="183"/>
      <c r="U28" s="183"/>
      <c r="V28" s="183"/>
      <c r="W28" s="183"/>
      <c r="X28" s="183"/>
      <c r="Y28" s="183"/>
      <c r="Z28" s="183"/>
      <c r="AA28" s="183"/>
      <c r="AB28" s="183"/>
      <c r="AC28" s="184"/>
      <c r="AD28" s="183"/>
      <c r="AE28" s="183"/>
      <c r="AF28" s="183"/>
      <c r="AG28" s="183"/>
      <c r="AH28" s="183"/>
      <c r="AI28" s="183"/>
      <c r="AJ28" s="183"/>
      <c r="AK28" s="183"/>
      <c r="AL28" s="183"/>
      <c r="AM28" s="183"/>
      <c r="AN28" s="183"/>
      <c r="AO28" s="183"/>
      <c r="AP28" s="184"/>
      <c r="AQ28" s="183"/>
      <c r="AR28" s="183"/>
      <c r="AS28" s="183"/>
      <c r="AT28" s="183"/>
      <c r="AU28" s="183"/>
      <c r="AV28" s="183"/>
      <c r="AW28" s="183"/>
      <c r="AX28" s="183"/>
      <c r="AY28" s="183"/>
      <c r="AZ28" s="183"/>
      <c r="BA28" s="183"/>
      <c r="BB28" s="183"/>
      <c r="BC28" s="184"/>
      <c r="BD28" s="183"/>
      <c r="BE28" s="183"/>
      <c r="BF28" s="183"/>
      <c r="BG28" s="183"/>
      <c r="BH28" s="183"/>
      <c r="BI28" s="183"/>
      <c r="BJ28" s="183"/>
      <c r="BK28" s="183"/>
      <c r="BL28" s="183"/>
      <c r="BM28" s="183"/>
      <c r="BN28" s="183"/>
      <c r="BO28" s="183"/>
      <c r="BP28" s="184"/>
      <c r="BQ28" s="183"/>
      <c r="BR28" s="183"/>
      <c r="BS28" s="183"/>
      <c r="BT28" s="183"/>
      <c r="BU28" s="183"/>
      <c r="BV28" s="183"/>
      <c r="BW28" s="183"/>
      <c r="BX28" s="183"/>
      <c r="BY28" s="183"/>
      <c r="BZ28" s="183"/>
      <c r="CA28" s="183"/>
      <c r="CB28" s="183"/>
      <c r="CC28" s="184"/>
      <c r="CD28" s="183"/>
      <c r="CE28" s="183"/>
      <c r="CF28" s="183"/>
      <c r="CG28" s="183"/>
      <c r="CH28" s="183"/>
      <c r="CI28" s="183"/>
      <c r="CJ28" s="183"/>
      <c r="CK28" s="183"/>
      <c r="CL28" s="183"/>
      <c r="CM28" s="183"/>
      <c r="CN28" s="183"/>
      <c r="CO28" s="183"/>
      <c r="CP28" s="219"/>
      <c r="CQ28" s="173"/>
      <c r="CR28" s="173"/>
    </row>
    <row r="29" spans="1:96" hidden="1" outlineLevel="1" x14ac:dyDescent="0.25">
      <c r="A29" s="497"/>
      <c r="B29" s="185" t="s">
        <v>1</v>
      </c>
      <c r="C29" s="186" t="s">
        <v>3</v>
      </c>
      <c r="D29" s="184">
        <f t="shared" ref="D29:BA29" si="77">D27*D28</f>
        <v>0</v>
      </c>
      <c r="E29" s="184">
        <f t="shared" si="77"/>
        <v>0</v>
      </c>
      <c r="F29" s="184">
        <f t="shared" si="77"/>
        <v>0</v>
      </c>
      <c r="G29" s="184">
        <f t="shared" si="77"/>
        <v>0</v>
      </c>
      <c r="H29" s="184">
        <f t="shared" si="77"/>
        <v>0</v>
      </c>
      <c r="I29" s="184">
        <f t="shared" si="77"/>
        <v>0</v>
      </c>
      <c r="J29" s="184">
        <f t="shared" si="77"/>
        <v>0</v>
      </c>
      <c r="K29" s="184">
        <f t="shared" si="77"/>
        <v>0</v>
      </c>
      <c r="L29" s="184">
        <f t="shared" si="77"/>
        <v>0</v>
      </c>
      <c r="M29" s="184">
        <f t="shared" si="77"/>
        <v>0</v>
      </c>
      <c r="N29" s="184">
        <f t="shared" si="77"/>
        <v>0</v>
      </c>
      <c r="O29" s="184">
        <f t="shared" si="77"/>
        <v>0</v>
      </c>
      <c r="P29" s="184">
        <f t="shared" ref="P29" si="78">SUM(D29:O29)</f>
        <v>0</v>
      </c>
      <c r="Q29" s="184">
        <f t="shared" si="77"/>
        <v>0</v>
      </c>
      <c r="R29" s="184">
        <f t="shared" si="77"/>
        <v>0</v>
      </c>
      <c r="S29" s="184">
        <f t="shared" si="77"/>
        <v>0</v>
      </c>
      <c r="T29" s="184">
        <f t="shared" si="77"/>
        <v>0</v>
      </c>
      <c r="U29" s="184">
        <f t="shared" si="77"/>
        <v>0</v>
      </c>
      <c r="V29" s="184">
        <f t="shared" si="77"/>
        <v>0</v>
      </c>
      <c r="W29" s="184">
        <f t="shared" si="77"/>
        <v>0</v>
      </c>
      <c r="X29" s="184">
        <f t="shared" si="77"/>
        <v>0</v>
      </c>
      <c r="Y29" s="184">
        <f t="shared" si="77"/>
        <v>0</v>
      </c>
      <c r="Z29" s="184">
        <f t="shared" si="77"/>
        <v>0</v>
      </c>
      <c r="AA29" s="184">
        <f t="shared" si="77"/>
        <v>0</v>
      </c>
      <c r="AB29" s="184">
        <f t="shared" si="77"/>
        <v>0</v>
      </c>
      <c r="AC29" s="184">
        <f t="shared" ref="AC29" si="79">SUM(Q29:AB29)</f>
        <v>0</v>
      </c>
      <c r="AD29" s="184">
        <f t="shared" si="77"/>
        <v>0</v>
      </c>
      <c r="AE29" s="184">
        <f t="shared" si="77"/>
        <v>0</v>
      </c>
      <c r="AF29" s="184">
        <f t="shared" si="77"/>
        <v>0</v>
      </c>
      <c r="AG29" s="184">
        <f t="shared" si="77"/>
        <v>0</v>
      </c>
      <c r="AH29" s="184">
        <f t="shared" si="77"/>
        <v>0</v>
      </c>
      <c r="AI29" s="184">
        <f t="shared" si="77"/>
        <v>0</v>
      </c>
      <c r="AJ29" s="184">
        <f t="shared" si="77"/>
        <v>0</v>
      </c>
      <c r="AK29" s="184">
        <f t="shared" si="77"/>
        <v>0</v>
      </c>
      <c r="AL29" s="184">
        <f t="shared" si="77"/>
        <v>0</v>
      </c>
      <c r="AM29" s="184">
        <f t="shared" si="77"/>
        <v>0</v>
      </c>
      <c r="AN29" s="184">
        <f t="shared" si="77"/>
        <v>0</v>
      </c>
      <c r="AO29" s="184">
        <f t="shared" si="77"/>
        <v>0</v>
      </c>
      <c r="AP29" s="184">
        <f t="shared" ref="AP29" si="80">SUM(AD29:AO29)</f>
        <v>0</v>
      </c>
      <c r="AQ29" s="184">
        <f t="shared" si="77"/>
        <v>0</v>
      </c>
      <c r="AR29" s="184">
        <f t="shared" si="77"/>
        <v>0</v>
      </c>
      <c r="AS29" s="184">
        <f t="shared" si="77"/>
        <v>0</v>
      </c>
      <c r="AT29" s="184">
        <f t="shared" si="77"/>
        <v>0</v>
      </c>
      <c r="AU29" s="184">
        <f t="shared" si="77"/>
        <v>0</v>
      </c>
      <c r="AV29" s="184">
        <f t="shared" si="77"/>
        <v>0</v>
      </c>
      <c r="AW29" s="184">
        <f t="shared" si="77"/>
        <v>0</v>
      </c>
      <c r="AX29" s="184">
        <f t="shared" si="77"/>
        <v>0</v>
      </c>
      <c r="AY29" s="184">
        <f t="shared" si="77"/>
        <v>0</v>
      </c>
      <c r="AZ29" s="184">
        <f t="shared" si="77"/>
        <v>0</v>
      </c>
      <c r="BA29" s="184">
        <f t="shared" si="77"/>
        <v>0</v>
      </c>
      <c r="BB29" s="184">
        <f t="shared" ref="BB29:CM29" si="81">BB27*BB28</f>
        <v>0</v>
      </c>
      <c r="BC29" s="184">
        <f t="shared" si="26"/>
        <v>0</v>
      </c>
      <c r="BD29" s="184">
        <f t="shared" si="81"/>
        <v>0</v>
      </c>
      <c r="BE29" s="184">
        <f t="shared" si="81"/>
        <v>0</v>
      </c>
      <c r="BF29" s="184">
        <f t="shared" si="81"/>
        <v>0</v>
      </c>
      <c r="BG29" s="184">
        <f t="shared" si="81"/>
        <v>0</v>
      </c>
      <c r="BH29" s="184">
        <f t="shared" si="81"/>
        <v>0</v>
      </c>
      <c r="BI29" s="184">
        <f t="shared" si="81"/>
        <v>0</v>
      </c>
      <c r="BJ29" s="184">
        <f t="shared" si="81"/>
        <v>0</v>
      </c>
      <c r="BK29" s="184">
        <f t="shared" si="81"/>
        <v>0</v>
      </c>
      <c r="BL29" s="184">
        <f t="shared" si="81"/>
        <v>0</v>
      </c>
      <c r="BM29" s="184">
        <f t="shared" si="81"/>
        <v>0</v>
      </c>
      <c r="BN29" s="184">
        <f t="shared" si="81"/>
        <v>0</v>
      </c>
      <c r="BO29" s="184">
        <f t="shared" si="81"/>
        <v>0</v>
      </c>
      <c r="BP29" s="184">
        <f t="shared" si="27"/>
        <v>0</v>
      </c>
      <c r="BQ29" s="184">
        <f t="shared" si="81"/>
        <v>0</v>
      </c>
      <c r="BR29" s="184">
        <f t="shared" si="81"/>
        <v>0</v>
      </c>
      <c r="BS29" s="184">
        <f t="shared" si="81"/>
        <v>0</v>
      </c>
      <c r="BT29" s="184">
        <f t="shared" si="81"/>
        <v>0</v>
      </c>
      <c r="BU29" s="184">
        <f t="shared" si="81"/>
        <v>0</v>
      </c>
      <c r="BV29" s="184">
        <f t="shared" si="81"/>
        <v>0</v>
      </c>
      <c r="BW29" s="184">
        <f t="shared" si="81"/>
        <v>0</v>
      </c>
      <c r="BX29" s="184">
        <f t="shared" si="81"/>
        <v>0</v>
      </c>
      <c r="BY29" s="184">
        <f t="shared" si="81"/>
        <v>0</v>
      </c>
      <c r="BZ29" s="184">
        <f t="shared" si="81"/>
        <v>0</v>
      </c>
      <c r="CA29" s="184">
        <f t="shared" si="81"/>
        <v>0</v>
      </c>
      <c r="CB29" s="184">
        <f t="shared" si="81"/>
        <v>0</v>
      </c>
      <c r="CC29" s="184">
        <f t="shared" si="28"/>
        <v>0</v>
      </c>
      <c r="CD29" s="184">
        <f t="shared" si="81"/>
        <v>0</v>
      </c>
      <c r="CE29" s="184">
        <f t="shared" si="81"/>
        <v>0</v>
      </c>
      <c r="CF29" s="184">
        <f t="shared" si="81"/>
        <v>0</v>
      </c>
      <c r="CG29" s="184">
        <f t="shared" si="81"/>
        <v>0</v>
      </c>
      <c r="CH29" s="184">
        <f t="shared" si="81"/>
        <v>0</v>
      </c>
      <c r="CI29" s="184">
        <f t="shared" si="81"/>
        <v>0</v>
      </c>
      <c r="CJ29" s="184">
        <f t="shared" si="81"/>
        <v>0</v>
      </c>
      <c r="CK29" s="184">
        <f t="shared" si="81"/>
        <v>0</v>
      </c>
      <c r="CL29" s="184">
        <f t="shared" si="81"/>
        <v>0</v>
      </c>
      <c r="CM29" s="184">
        <f t="shared" si="81"/>
        <v>0</v>
      </c>
      <c r="CN29" s="184">
        <f t="shared" ref="CN29:CO29" si="82">CN27*CN28</f>
        <v>0</v>
      </c>
      <c r="CO29" s="184">
        <f t="shared" si="82"/>
        <v>0</v>
      </c>
      <c r="CP29" s="219">
        <f t="shared" si="30"/>
        <v>0</v>
      </c>
      <c r="CQ29" s="173"/>
      <c r="CR29" s="173"/>
    </row>
    <row r="30" spans="1:96" ht="7.5" hidden="1" customHeight="1" outlineLevel="1" x14ac:dyDescent="0.25">
      <c r="A30" s="187"/>
      <c r="B30" s="188"/>
      <c r="C30" s="189"/>
      <c r="D30" s="189"/>
      <c r="E30" s="189"/>
      <c r="F30" s="189"/>
      <c r="G30" s="189"/>
      <c r="H30" s="189"/>
      <c r="I30" s="189"/>
      <c r="J30" s="189"/>
      <c r="K30" s="189"/>
      <c r="L30" s="189"/>
      <c r="M30" s="189"/>
      <c r="N30" s="189"/>
      <c r="O30" s="189"/>
      <c r="P30" s="295"/>
      <c r="Q30" s="189"/>
      <c r="R30" s="189"/>
      <c r="S30" s="189"/>
      <c r="T30" s="189"/>
      <c r="U30" s="189"/>
      <c r="V30" s="189"/>
      <c r="W30" s="189"/>
      <c r="X30" s="189"/>
      <c r="Y30" s="189"/>
      <c r="Z30" s="189"/>
      <c r="AA30" s="189"/>
      <c r="AB30" s="189"/>
      <c r="AC30" s="295"/>
      <c r="AD30" s="189"/>
      <c r="AE30" s="189"/>
      <c r="AF30" s="189"/>
      <c r="AG30" s="189"/>
      <c r="AH30" s="189"/>
      <c r="AI30" s="189"/>
      <c r="AJ30" s="189"/>
      <c r="AK30" s="189"/>
      <c r="AL30" s="189"/>
      <c r="AM30" s="189"/>
      <c r="AN30" s="189"/>
      <c r="AO30" s="189"/>
      <c r="AP30" s="295"/>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299"/>
      <c r="CQ30" s="173"/>
      <c r="CR30" s="173"/>
    </row>
    <row r="31" spans="1:96" hidden="1" outlineLevel="1" x14ac:dyDescent="0.25">
      <c r="A31" s="497" t="s">
        <v>23</v>
      </c>
      <c r="B31" s="181" t="s">
        <v>95</v>
      </c>
      <c r="C31" s="182"/>
      <c r="D31" s="183"/>
      <c r="E31" s="183"/>
      <c r="F31" s="183"/>
      <c r="G31" s="183"/>
      <c r="H31" s="183"/>
      <c r="I31" s="183"/>
      <c r="J31" s="183"/>
      <c r="K31" s="183"/>
      <c r="L31" s="183"/>
      <c r="M31" s="183"/>
      <c r="N31" s="183"/>
      <c r="O31" s="183"/>
      <c r="P31" s="184">
        <f t="shared" ref="P31" si="83">SUM(D31:O31)</f>
        <v>0</v>
      </c>
      <c r="Q31" s="183"/>
      <c r="R31" s="183"/>
      <c r="S31" s="183"/>
      <c r="T31" s="183"/>
      <c r="U31" s="183"/>
      <c r="V31" s="183"/>
      <c r="W31" s="183"/>
      <c r="X31" s="183"/>
      <c r="Y31" s="183"/>
      <c r="Z31" s="183"/>
      <c r="AA31" s="183"/>
      <c r="AB31" s="183"/>
      <c r="AC31" s="184">
        <f t="shared" ref="AC31" si="84">SUM(Q31:AB31)</f>
        <v>0</v>
      </c>
      <c r="AD31" s="183"/>
      <c r="AE31" s="183"/>
      <c r="AF31" s="183"/>
      <c r="AG31" s="183"/>
      <c r="AH31" s="183"/>
      <c r="AI31" s="183"/>
      <c r="AJ31" s="183"/>
      <c r="AK31" s="183"/>
      <c r="AL31" s="183"/>
      <c r="AM31" s="183"/>
      <c r="AN31" s="183"/>
      <c r="AO31" s="183"/>
      <c r="AP31" s="184">
        <f t="shared" ref="AP31" si="85">SUM(AD31:AO31)</f>
        <v>0</v>
      </c>
      <c r="AQ31" s="183"/>
      <c r="AR31" s="183"/>
      <c r="AS31" s="183"/>
      <c r="AT31" s="183"/>
      <c r="AU31" s="183"/>
      <c r="AV31" s="183"/>
      <c r="AW31" s="183"/>
      <c r="AX31" s="183"/>
      <c r="AY31" s="183"/>
      <c r="AZ31" s="183"/>
      <c r="BA31" s="183"/>
      <c r="BB31" s="183"/>
      <c r="BC31" s="184">
        <f t="shared" ref="BC31" si="86">SUM(AQ31:BB31)</f>
        <v>0</v>
      </c>
      <c r="BD31" s="183"/>
      <c r="BE31" s="183"/>
      <c r="BF31" s="183"/>
      <c r="BG31" s="183"/>
      <c r="BH31" s="183"/>
      <c r="BI31" s="183"/>
      <c r="BJ31" s="183"/>
      <c r="BK31" s="183"/>
      <c r="BL31" s="183"/>
      <c r="BM31" s="183"/>
      <c r="BN31" s="183"/>
      <c r="BO31" s="183"/>
      <c r="BP31" s="184">
        <f t="shared" ref="BP31" si="87">SUM(BD31:BO31)</f>
        <v>0</v>
      </c>
      <c r="BQ31" s="183"/>
      <c r="BR31" s="183"/>
      <c r="BS31" s="183"/>
      <c r="BT31" s="183"/>
      <c r="BU31" s="183"/>
      <c r="BV31" s="183"/>
      <c r="BW31" s="183"/>
      <c r="BX31" s="183"/>
      <c r="BY31" s="183"/>
      <c r="BZ31" s="183"/>
      <c r="CA31" s="183"/>
      <c r="CB31" s="183"/>
      <c r="CC31" s="184">
        <f t="shared" ref="CC31" si="88">SUM(BQ31:CB31)</f>
        <v>0</v>
      </c>
      <c r="CD31" s="183"/>
      <c r="CE31" s="183"/>
      <c r="CF31" s="183"/>
      <c r="CG31" s="183"/>
      <c r="CH31" s="183"/>
      <c r="CI31" s="183"/>
      <c r="CJ31" s="183"/>
      <c r="CK31" s="183"/>
      <c r="CL31" s="183"/>
      <c r="CM31" s="183"/>
      <c r="CN31" s="183"/>
      <c r="CO31" s="183"/>
      <c r="CP31" s="219">
        <f t="shared" ref="CP31" si="89">SUM(CD31:CO31)</f>
        <v>0</v>
      </c>
      <c r="CQ31" s="173"/>
      <c r="CR31" s="173"/>
    </row>
    <row r="32" spans="1:96" hidden="1" outlineLevel="1" x14ac:dyDescent="0.25">
      <c r="A32" s="497"/>
      <c r="B32" s="181" t="s">
        <v>0</v>
      </c>
      <c r="C32" s="182" t="s">
        <v>3</v>
      </c>
      <c r="D32" s="183"/>
      <c r="E32" s="183"/>
      <c r="F32" s="183"/>
      <c r="G32" s="183"/>
      <c r="H32" s="183"/>
      <c r="I32" s="183"/>
      <c r="J32" s="183"/>
      <c r="K32" s="183"/>
      <c r="L32" s="183"/>
      <c r="M32" s="183"/>
      <c r="N32" s="183"/>
      <c r="O32" s="183"/>
      <c r="P32" s="184"/>
      <c r="Q32" s="183"/>
      <c r="R32" s="183"/>
      <c r="S32" s="183"/>
      <c r="T32" s="183"/>
      <c r="U32" s="183"/>
      <c r="V32" s="183"/>
      <c r="W32" s="183"/>
      <c r="X32" s="183"/>
      <c r="Y32" s="183"/>
      <c r="Z32" s="183"/>
      <c r="AA32" s="183"/>
      <c r="AB32" s="183"/>
      <c r="AC32" s="184"/>
      <c r="AD32" s="183"/>
      <c r="AE32" s="183"/>
      <c r="AF32" s="183"/>
      <c r="AG32" s="183"/>
      <c r="AH32" s="183"/>
      <c r="AI32" s="183"/>
      <c r="AJ32" s="183"/>
      <c r="AK32" s="183"/>
      <c r="AL32" s="183"/>
      <c r="AM32" s="183"/>
      <c r="AN32" s="183"/>
      <c r="AO32" s="183"/>
      <c r="AP32" s="184"/>
      <c r="AQ32" s="183"/>
      <c r="AR32" s="183"/>
      <c r="AS32" s="183"/>
      <c r="AT32" s="183"/>
      <c r="AU32" s="183"/>
      <c r="AV32" s="183"/>
      <c r="AW32" s="183"/>
      <c r="AX32" s="183"/>
      <c r="AY32" s="183"/>
      <c r="AZ32" s="183"/>
      <c r="BA32" s="183"/>
      <c r="BB32" s="183"/>
      <c r="BC32" s="184"/>
      <c r="BD32" s="183"/>
      <c r="BE32" s="183"/>
      <c r="BF32" s="183"/>
      <c r="BG32" s="183"/>
      <c r="BH32" s="183"/>
      <c r="BI32" s="183"/>
      <c r="BJ32" s="183"/>
      <c r="BK32" s="183"/>
      <c r="BL32" s="183"/>
      <c r="BM32" s="183"/>
      <c r="BN32" s="183"/>
      <c r="BO32" s="183"/>
      <c r="BP32" s="184"/>
      <c r="BQ32" s="183"/>
      <c r="BR32" s="183"/>
      <c r="BS32" s="183"/>
      <c r="BT32" s="183"/>
      <c r="BU32" s="183"/>
      <c r="BV32" s="183"/>
      <c r="BW32" s="183"/>
      <c r="BX32" s="183"/>
      <c r="BY32" s="183"/>
      <c r="BZ32" s="183"/>
      <c r="CA32" s="183"/>
      <c r="CB32" s="183"/>
      <c r="CC32" s="184"/>
      <c r="CD32" s="183"/>
      <c r="CE32" s="183"/>
      <c r="CF32" s="183"/>
      <c r="CG32" s="183"/>
      <c r="CH32" s="183"/>
      <c r="CI32" s="183"/>
      <c r="CJ32" s="183"/>
      <c r="CK32" s="183"/>
      <c r="CL32" s="183"/>
      <c r="CM32" s="183"/>
      <c r="CN32" s="183"/>
      <c r="CO32" s="183"/>
      <c r="CP32" s="219"/>
      <c r="CQ32" s="173"/>
      <c r="CR32" s="173"/>
    </row>
    <row r="33" spans="1:96" hidden="1" outlineLevel="1" x14ac:dyDescent="0.25">
      <c r="A33" s="497"/>
      <c r="B33" s="185" t="s">
        <v>1</v>
      </c>
      <c r="C33" s="186" t="s">
        <v>3</v>
      </c>
      <c r="D33" s="184">
        <f t="shared" ref="D33:BA33" si="90">D31*D32</f>
        <v>0</v>
      </c>
      <c r="E33" s="184">
        <f t="shared" si="90"/>
        <v>0</v>
      </c>
      <c r="F33" s="184">
        <f t="shared" si="90"/>
        <v>0</v>
      </c>
      <c r="G33" s="184">
        <f t="shared" si="90"/>
        <v>0</v>
      </c>
      <c r="H33" s="184">
        <f t="shared" si="90"/>
        <v>0</v>
      </c>
      <c r="I33" s="184">
        <f t="shared" si="90"/>
        <v>0</v>
      </c>
      <c r="J33" s="184">
        <f t="shared" si="90"/>
        <v>0</v>
      </c>
      <c r="K33" s="184">
        <f t="shared" si="90"/>
        <v>0</v>
      </c>
      <c r="L33" s="184">
        <f t="shared" si="90"/>
        <v>0</v>
      </c>
      <c r="M33" s="184">
        <f t="shared" si="90"/>
        <v>0</v>
      </c>
      <c r="N33" s="184">
        <f t="shared" si="90"/>
        <v>0</v>
      </c>
      <c r="O33" s="184">
        <f t="shared" si="90"/>
        <v>0</v>
      </c>
      <c r="P33" s="184">
        <f t="shared" ref="P33" si="91">SUM(D33:O33)</f>
        <v>0</v>
      </c>
      <c r="Q33" s="184">
        <f t="shared" si="90"/>
        <v>0</v>
      </c>
      <c r="R33" s="184">
        <f t="shared" si="90"/>
        <v>0</v>
      </c>
      <c r="S33" s="184">
        <f t="shared" si="90"/>
        <v>0</v>
      </c>
      <c r="T33" s="184">
        <f t="shared" si="90"/>
        <v>0</v>
      </c>
      <c r="U33" s="184">
        <f t="shared" si="90"/>
        <v>0</v>
      </c>
      <c r="V33" s="184">
        <f t="shared" si="90"/>
        <v>0</v>
      </c>
      <c r="W33" s="184">
        <f t="shared" si="90"/>
        <v>0</v>
      </c>
      <c r="X33" s="184">
        <f t="shared" si="90"/>
        <v>0</v>
      </c>
      <c r="Y33" s="184">
        <f t="shared" si="90"/>
        <v>0</v>
      </c>
      <c r="Z33" s="184">
        <f t="shared" si="90"/>
        <v>0</v>
      </c>
      <c r="AA33" s="184">
        <f t="shared" si="90"/>
        <v>0</v>
      </c>
      <c r="AB33" s="184">
        <f t="shared" si="90"/>
        <v>0</v>
      </c>
      <c r="AC33" s="184">
        <f t="shared" ref="AC33" si="92">SUM(Q33:AB33)</f>
        <v>0</v>
      </c>
      <c r="AD33" s="184">
        <f t="shared" si="90"/>
        <v>0</v>
      </c>
      <c r="AE33" s="184">
        <f t="shared" si="90"/>
        <v>0</v>
      </c>
      <c r="AF33" s="184">
        <f t="shared" si="90"/>
        <v>0</v>
      </c>
      <c r="AG33" s="184">
        <f t="shared" si="90"/>
        <v>0</v>
      </c>
      <c r="AH33" s="184">
        <f t="shared" si="90"/>
        <v>0</v>
      </c>
      <c r="AI33" s="184">
        <f t="shared" si="90"/>
        <v>0</v>
      </c>
      <c r="AJ33" s="184">
        <f t="shared" si="90"/>
        <v>0</v>
      </c>
      <c r="AK33" s="184">
        <f t="shared" si="90"/>
        <v>0</v>
      </c>
      <c r="AL33" s="184">
        <f t="shared" si="90"/>
        <v>0</v>
      </c>
      <c r="AM33" s="184">
        <f t="shared" si="90"/>
        <v>0</v>
      </c>
      <c r="AN33" s="184">
        <f t="shared" si="90"/>
        <v>0</v>
      </c>
      <c r="AO33" s="184">
        <f t="shared" si="90"/>
        <v>0</v>
      </c>
      <c r="AP33" s="184">
        <f t="shared" ref="AP33" si="93">SUM(AD33:AO33)</f>
        <v>0</v>
      </c>
      <c r="AQ33" s="184">
        <f t="shared" si="90"/>
        <v>0</v>
      </c>
      <c r="AR33" s="184">
        <f t="shared" si="90"/>
        <v>0</v>
      </c>
      <c r="AS33" s="184">
        <f t="shared" si="90"/>
        <v>0</v>
      </c>
      <c r="AT33" s="184">
        <f t="shared" si="90"/>
        <v>0</v>
      </c>
      <c r="AU33" s="184">
        <f t="shared" si="90"/>
        <v>0</v>
      </c>
      <c r="AV33" s="184">
        <f t="shared" si="90"/>
        <v>0</v>
      </c>
      <c r="AW33" s="184">
        <f t="shared" si="90"/>
        <v>0</v>
      </c>
      <c r="AX33" s="184">
        <f t="shared" si="90"/>
        <v>0</v>
      </c>
      <c r="AY33" s="184">
        <f t="shared" si="90"/>
        <v>0</v>
      </c>
      <c r="AZ33" s="184">
        <f t="shared" si="90"/>
        <v>0</v>
      </c>
      <c r="BA33" s="184">
        <f t="shared" si="90"/>
        <v>0</v>
      </c>
      <c r="BB33" s="184">
        <f t="shared" ref="BB33:CM33" si="94">BB31*BB32</f>
        <v>0</v>
      </c>
      <c r="BC33" s="184">
        <f t="shared" si="26"/>
        <v>0</v>
      </c>
      <c r="BD33" s="184">
        <f t="shared" si="94"/>
        <v>0</v>
      </c>
      <c r="BE33" s="184">
        <f t="shared" si="94"/>
        <v>0</v>
      </c>
      <c r="BF33" s="184">
        <f t="shared" si="94"/>
        <v>0</v>
      </c>
      <c r="BG33" s="184">
        <f t="shared" si="94"/>
        <v>0</v>
      </c>
      <c r="BH33" s="184">
        <f t="shared" si="94"/>
        <v>0</v>
      </c>
      <c r="BI33" s="184">
        <f t="shared" si="94"/>
        <v>0</v>
      </c>
      <c r="BJ33" s="184">
        <f t="shared" si="94"/>
        <v>0</v>
      </c>
      <c r="BK33" s="184">
        <f t="shared" si="94"/>
        <v>0</v>
      </c>
      <c r="BL33" s="184">
        <f t="shared" si="94"/>
        <v>0</v>
      </c>
      <c r="BM33" s="184">
        <f t="shared" si="94"/>
        <v>0</v>
      </c>
      <c r="BN33" s="184">
        <f t="shared" si="94"/>
        <v>0</v>
      </c>
      <c r="BO33" s="184">
        <f t="shared" si="94"/>
        <v>0</v>
      </c>
      <c r="BP33" s="184">
        <f t="shared" si="27"/>
        <v>0</v>
      </c>
      <c r="BQ33" s="184">
        <f t="shared" si="94"/>
        <v>0</v>
      </c>
      <c r="BR33" s="184">
        <f t="shared" si="94"/>
        <v>0</v>
      </c>
      <c r="BS33" s="184">
        <f t="shared" si="94"/>
        <v>0</v>
      </c>
      <c r="BT33" s="184">
        <f t="shared" si="94"/>
        <v>0</v>
      </c>
      <c r="BU33" s="184">
        <f t="shared" si="94"/>
        <v>0</v>
      </c>
      <c r="BV33" s="184">
        <f t="shared" si="94"/>
        <v>0</v>
      </c>
      <c r="BW33" s="184">
        <f t="shared" si="94"/>
        <v>0</v>
      </c>
      <c r="BX33" s="184">
        <f t="shared" si="94"/>
        <v>0</v>
      </c>
      <c r="BY33" s="184">
        <f t="shared" si="94"/>
        <v>0</v>
      </c>
      <c r="BZ33" s="184">
        <f t="shared" si="94"/>
        <v>0</v>
      </c>
      <c r="CA33" s="184">
        <f t="shared" si="94"/>
        <v>0</v>
      </c>
      <c r="CB33" s="184">
        <f t="shared" si="94"/>
        <v>0</v>
      </c>
      <c r="CC33" s="184">
        <f t="shared" si="28"/>
        <v>0</v>
      </c>
      <c r="CD33" s="184">
        <f t="shared" si="94"/>
        <v>0</v>
      </c>
      <c r="CE33" s="184">
        <f t="shared" si="94"/>
        <v>0</v>
      </c>
      <c r="CF33" s="184">
        <f t="shared" si="94"/>
        <v>0</v>
      </c>
      <c r="CG33" s="184">
        <f t="shared" si="94"/>
        <v>0</v>
      </c>
      <c r="CH33" s="184">
        <f t="shared" si="94"/>
        <v>0</v>
      </c>
      <c r="CI33" s="184">
        <f t="shared" si="94"/>
        <v>0</v>
      </c>
      <c r="CJ33" s="184">
        <f t="shared" si="94"/>
        <v>0</v>
      </c>
      <c r="CK33" s="184">
        <f t="shared" si="94"/>
        <v>0</v>
      </c>
      <c r="CL33" s="184">
        <f t="shared" si="94"/>
        <v>0</v>
      </c>
      <c r="CM33" s="184">
        <f t="shared" si="94"/>
        <v>0</v>
      </c>
      <c r="CN33" s="184">
        <f t="shared" ref="CN33:CO33" si="95">CN31*CN32</f>
        <v>0</v>
      </c>
      <c r="CO33" s="184">
        <f t="shared" si="95"/>
        <v>0</v>
      </c>
      <c r="CP33" s="219">
        <f t="shared" si="30"/>
        <v>0</v>
      </c>
      <c r="CQ33" s="173"/>
      <c r="CR33" s="173"/>
    </row>
    <row r="34" spans="1:96" ht="7.5" hidden="1" customHeight="1" outlineLevel="1" x14ac:dyDescent="0.25">
      <c r="A34" s="187"/>
      <c r="B34" s="188"/>
      <c r="C34" s="189"/>
      <c r="D34" s="189"/>
      <c r="E34" s="189"/>
      <c r="F34" s="189"/>
      <c r="G34" s="189"/>
      <c r="H34" s="189"/>
      <c r="I34" s="189"/>
      <c r="J34" s="189"/>
      <c r="K34" s="189"/>
      <c r="L34" s="189"/>
      <c r="M34" s="189"/>
      <c r="N34" s="189"/>
      <c r="O34" s="189"/>
      <c r="P34" s="295"/>
      <c r="Q34" s="189"/>
      <c r="R34" s="189"/>
      <c r="S34" s="189"/>
      <c r="T34" s="189"/>
      <c r="U34" s="189"/>
      <c r="V34" s="189"/>
      <c r="W34" s="189"/>
      <c r="X34" s="189"/>
      <c r="Y34" s="189"/>
      <c r="Z34" s="189"/>
      <c r="AA34" s="189"/>
      <c r="AB34" s="189"/>
      <c r="AC34" s="295"/>
      <c r="AD34" s="189"/>
      <c r="AE34" s="189"/>
      <c r="AF34" s="189"/>
      <c r="AG34" s="189"/>
      <c r="AH34" s="189"/>
      <c r="AI34" s="189"/>
      <c r="AJ34" s="189"/>
      <c r="AK34" s="189"/>
      <c r="AL34" s="189"/>
      <c r="AM34" s="189"/>
      <c r="AN34" s="189"/>
      <c r="AO34" s="189"/>
      <c r="AP34" s="295"/>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299"/>
      <c r="CQ34" s="173"/>
      <c r="CR34" s="173"/>
    </row>
    <row r="35" spans="1:96" hidden="1" outlineLevel="1" x14ac:dyDescent="0.25">
      <c r="A35" s="497" t="s">
        <v>24</v>
      </c>
      <c r="B35" s="181" t="s">
        <v>96</v>
      </c>
      <c r="C35" s="182"/>
      <c r="D35" s="183"/>
      <c r="E35" s="183"/>
      <c r="F35" s="183"/>
      <c r="G35" s="183"/>
      <c r="H35" s="183"/>
      <c r="I35" s="183"/>
      <c r="J35" s="183"/>
      <c r="K35" s="183"/>
      <c r="L35" s="183"/>
      <c r="M35" s="183"/>
      <c r="N35" s="183"/>
      <c r="O35" s="183"/>
      <c r="P35" s="184">
        <f t="shared" ref="P35" si="96">SUM(D35:O35)</f>
        <v>0</v>
      </c>
      <c r="Q35" s="183"/>
      <c r="R35" s="183"/>
      <c r="S35" s="183"/>
      <c r="T35" s="183"/>
      <c r="U35" s="183"/>
      <c r="V35" s="183"/>
      <c r="W35" s="183"/>
      <c r="X35" s="183"/>
      <c r="Y35" s="183"/>
      <c r="Z35" s="183"/>
      <c r="AA35" s="183"/>
      <c r="AB35" s="183"/>
      <c r="AC35" s="184">
        <f t="shared" ref="AC35" si="97">SUM(Q35:AB35)</f>
        <v>0</v>
      </c>
      <c r="AD35" s="183"/>
      <c r="AE35" s="183"/>
      <c r="AF35" s="183"/>
      <c r="AG35" s="183"/>
      <c r="AH35" s="183"/>
      <c r="AI35" s="183"/>
      <c r="AJ35" s="183"/>
      <c r="AK35" s="183"/>
      <c r="AL35" s="183"/>
      <c r="AM35" s="183"/>
      <c r="AN35" s="183"/>
      <c r="AO35" s="183"/>
      <c r="AP35" s="184">
        <f t="shared" ref="AP35" si="98">SUM(AD35:AO35)</f>
        <v>0</v>
      </c>
      <c r="AQ35" s="183"/>
      <c r="AR35" s="183"/>
      <c r="AS35" s="183"/>
      <c r="AT35" s="183"/>
      <c r="AU35" s="183"/>
      <c r="AV35" s="183"/>
      <c r="AW35" s="183"/>
      <c r="AX35" s="183"/>
      <c r="AY35" s="183"/>
      <c r="AZ35" s="183"/>
      <c r="BA35" s="183"/>
      <c r="BB35" s="183"/>
      <c r="BC35" s="184">
        <f t="shared" ref="BC35" si="99">SUM(AQ35:BB35)</f>
        <v>0</v>
      </c>
      <c r="BD35" s="183"/>
      <c r="BE35" s="183"/>
      <c r="BF35" s="183"/>
      <c r="BG35" s="183"/>
      <c r="BH35" s="183"/>
      <c r="BI35" s="183"/>
      <c r="BJ35" s="183"/>
      <c r="BK35" s="183"/>
      <c r="BL35" s="183"/>
      <c r="BM35" s="183"/>
      <c r="BN35" s="183"/>
      <c r="BO35" s="183"/>
      <c r="BP35" s="184">
        <f t="shared" ref="BP35" si="100">SUM(BD35:BO35)</f>
        <v>0</v>
      </c>
      <c r="BQ35" s="183"/>
      <c r="BR35" s="183"/>
      <c r="BS35" s="183"/>
      <c r="BT35" s="183"/>
      <c r="BU35" s="183"/>
      <c r="BV35" s="183"/>
      <c r="BW35" s="183"/>
      <c r="BX35" s="183"/>
      <c r="BY35" s="183"/>
      <c r="BZ35" s="183"/>
      <c r="CA35" s="183"/>
      <c r="CB35" s="183"/>
      <c r="CC35" s="184">
        <f t="shared" ref="CC35" si="101">SUM(BQ35:CB35)</f>
        <v>0</v>
      </c>
      <c r="CD35" s="183"/>
      <c r="CE35" s="183"/>
      <c r="CF35" s="183"/>
      <c r="CG35" s="183"/>
      <c r="CH35" s="183"/>
      <c r="CI35" s="183"/>
      <c r="CJ35" s="183"/>
      <c r="CK35" s="183"/>
      <c r="CL35" s="183"/>
      <c r="CM35" s="183"/>
      <c r="CN35" s="183"/>
      <c r="CO35" s="183"/>
      <c r="CP35" s="219">
        <f t="shared" ref="CP35" si="102">SUM(CD35:CO35)</f>
        <v>0</v>
      </c>
      <c r="CQ35" s="173"/>
      <c r="CR35" s="173"/>
    </row>
    <row r="36" spans="1:96" hidden="1" outlineLevel="1" x14ac:dyDescent="0.25">
      <c r="A36" s="497"/>
      <c r="B36" s="181" t="s">
        <v>0</v>
      </c>
      <c r="C36" s="182" t="s">
        <v>3</v>
      </c>
      <c r="D36" s="183"/>
      <c r="E36" s="183"/>
      <c r="F36" s="183"/>
      <c r="G36" s="183"/>
      <c r="H36" s="183"/>
      <c r="I36" s="183"/>
      <c r="J36" s="183"/>
      <c r="K36" s="183"/>
      <c r="L36" s="183"/>
      <c r="M36" s="183"/>
      <c r="N36" s="183"/>
      <c r="O36" s="183"/>
      <c r="P36" s="184"/>
      <c r="Q36" s="183"/>
      <c r="R36" s="183"/>
      <c r="S36" s="183"/>
      <c r="T36" s="183"/>
      <c r="U36" s="183"/>
      <c r="V36" s="183"/>
      <c r="W36" s="183"/>
      <c r="X36" s="183"/>
      <c r="Y36" s="183"/>
      <c r="Z36" s="183"/>
      <c r="AA36" s="183"/>
      <c r="AB36" s="183"/>
      <c r="AC36" s="184"/>
      <c r="AD36" s="183"/>
      <c r="AE36" s="183"/>
      <c r="AF36" s="183"/>
      <c r="AG36" s="183"/>
      <c r="AH36" s="183"/>
      <c r="AI36" s="183"/>
      <c r="AJ36" s="183"/>
      <c r="AK36" s="183"/>
      <c r="AL36" s="183"/>
      <c r="AM36" s="183"/>
      <c r="AN36" s="183"/>
      <c r="AO36" s="183"/>
      <c r="AP36" s="184"/>
      <c r="AQ36" s="183"/>
      <c r="AR36" s="183"/>
      <c r="AS36" s="183"/>
      <c r="AT36" s="183"/>
      <c r="AU36" s="183"/>
      <c r="AV36" s="183"/>
      <c r="AW36" s="183"/>
      <c r="AX36" s="183"/>
      <c r="AY36" s="183"/>
      <c r="AZ36" s="183"/>
      <c r="BA36" s="183"/>
      <c r="BB36" s="183"/>
      <c r="BC36" s="184"/>
      <c r="BD36" s="183"/>
      <c r="BE36" s="183"/>
      <c r="BF36" s="183"/>
      <c r="BG36" s="183"/>
      <c r="BH36" s="183"/>
      <c r="BI36" s="183"/>
      <c r="BJ36" s="183"/>
      <c r="BK36" s="183"/>
      <c r="BL36" s="183"/>
      <c r="BM36" s="183"/>
      <c r="BN36" s="183"/>
      <c r="BO36" s="183"/>
      <c r="BP36" s="184"/>
      <c r="BQ36" s="183"/>
      <c r="BR36" s="183"/>
      <c r="BS36" s="183"/>
      <c r="BT36" s="183"/>
      <c r="BU36" s="183"/>
      <c r="BV36" s="183"/>
      <c r="BW36" s="183"/>
      <c r="BX36" s="183"/>
      <c r="BY36" s="183"/>
      <c r="BZ36" s="183"/>
      <c r="CA36" s="183"/>
      <c r="CB36" s="183"/>
      <c r="CC36" s="184"/>
      <c r="CD36" s="183"/>
      <c r="CE36" s="183"/>
      <c r="CF36" s="183"/>
      <c r="CG36" s="183"/>
      <c r="CH36" s="183"/>
      <c r="CI36" s="183"/>
      <c r="CJ36" s="183"/>
      <c r="CK36" s="183"/>
      <c r="CL36" s="183"/>
      <c r="CM36" s="183"/>
      <c r="CN36" s="183"/>
      <c r="CO36" s="183"/>
      <c r="CP36" s="219"/>
      <c r="CQ36" s="173"/>
      <c r="CR36" s="173"/>
    </row>
    <row r="37" spans="1:96" hidden="1" outlineLevel="1" x14ac:dyDescent="0.25">
      <c r="A37" s="497"/>
      <c r="B37" s="185" t="s">
        <v>1</v>
      </c>
      <c r="C37" s="186" t="s">
        <v>3</v>
      </c>
      <c r="D37" s="184">
        <f t="shared" ref="D37:BA37" si="103">D35*D36</f>
        <v>0</v>
      </c>
      <c r="E37" s="184">
        <f t="shared" si="103"/>
        <v>0</v>
      </c>
      <c r="F37" s="184">
        <f t="shared" si="103"/>
        <v>0</v>
      </c>
      <c r="G37" s="184">
        <f t="shared" si="103"/>
        <v>0</v>
      </c>
      <c r="H37" s="184">
        <f t="shared" si="103"/>
        <v>0</v>
      </c>
      <c r="I37" s="184">
        <f t="shared" si="103"/>
        <v>0</v>
      </c>
      <c r="J37" s="184">
        <f t="shared" si="103"/>
        <v>0</v>
      </c>
      <c r="K37" s="184">
        <f t="shared" si="103"/>
        <v>0</v>
      </c>
      <c r="L37" s="184">
        <f t="shared" si="103"/>
        <v>0</v>
      </c>
      <c r="M37" s="184">
        <f t="shared" si="103"/>
        <v>0</v>
      </c>
      <c r="N37" s="184">
        <f t="shared" si="103"/>
        <v>0</v>
      </c>
      <c r="O37" s="184">
        <f t="shared" si="103"/>
        <v>0</v>
      </c>
      <c r="P37" s="184">
        <f t="shared" ref="P37" si="104">SUM(D37:O37)</f>
        <v>0</v>
      </c>
      <c r="Q37" s="184">
        <f t="shared" si="103"/>
        <v>0</v>
      </c>
      <c r="R37" s="184">
        <f t="shared" si="103"/>
        <v>0</v>
      </c>
      <c r="S37" s="184">
        <f t="shared" si="103"/>
        <v>0</v>
      </c>
      <c r="T37" s="184">
        <f t="shared" si="103"/>
        <v>0</v>
      </c>
      <c r="U37" s="184">
        <f t="shared" si="103"/>
        <v>0</v>
      </c>
      <c r="V37" s="184">
        <f t="shared" si="103"/>
        <v>0</v>
      </c>
      <c r="W37" s="184">
        <f t="shared" si="103"/>
        <v>0</v>
      </c>
      <c r="X37" s="184">
        <f t="shared" si="103"/>
        <v>0</v>
      </c>
      <c r="Y37" s="184">
        <f t="shared" si="103"/>
        <v>0</v>
      </c>
      <c r="Z37" s="184">
        <f t="shared" si="103"/>
        <v>0</v>
      </c>
      <c r="AA37" s="184">
        <f t="shared" si="103"/>
        <v>0</v>
      </c>
      <c r="AB37" s="184">
        <f t="shared" si="103"/>
        <v>0</v>
      </c>
      <c r="AC37" s="184">
        <f t="shared" ref="AC37" si="105">SUM(Q37:AB37)</f>
        <v>0</v>
      </c>
      <c r="AD37" s="184">
        <f t="shared" si="103"/>
        <v>0</v>
      </c>
      <c r="AE37" s="184">
        <f t="shared" si="103"/>
        <v>0</v>
      </c>
      <c r="AF37" s="184">
        <f t="shared" si="103"/>
        <v>0</v>
      </c>
      <c r="AG37" s="184">
        <f t="shared" si="103"/>
        <v>0</v>
      </c>
      <c r="AH37" s="184">
        <f t="shared" si="103"/>
        <v>0</v>
      </c>
      <c r="AI37" s="184">
        <f t="shared" si="103"/>
        <v>0</v>
      </c>
      <c r="AJ37" s="184">
        <f t="shared" si="103"/>
        <v>0</v>
      </c>
      <c r="AK37" s="184">
        <f t="shared" si="103"/>
        <v>0</v>
      </c>
      <c r="AL37" s="184">
        <f t="shared" si="103"/>
        <v>0</v>
      </c>
      <c r="AM37" s="184">
        <f t="shared" si="103"/>
        <v>0</v>
      </c>
      <c r="AN37" s="184">
        <f t="shared" si="103"/>
        <v>0</v>
      </c>
      <c r="AO37" s="184">
        <f t="shared" si="103"/>
        <v>0</v>
      </c>
      <c r="AP37" s="184">
        <f t="shared" ref="AP37" si="106">SUM(AD37:AO37)</f>
        <v>0</v>
      </c>
      <c r="AQ37" s="184">
        <f t="shared" si="103"/>
        <v>0</v>
      </c>
      <c r="AR37" s="184">
        <f t="shared" si="103"/>
        <v>0</v>
      </c>
      <c r="AS37" s="184">
        <f t="shared" si="103"/>
        <v>0</v>
      </c>
      <c r="AT37" s="184">
        <f t="shared" si="103"/>
        <v>0</v>
      </c>
      <c r="AU37" s="184">
        <f t="shared" si="103"/>
        <v>0</v>
      </c>
      <c r="AV37" s="184">
        <f t="shared" si="103"/>
        <v>0</v>
      </c>
      <c r="AW37" s="184">
        <f t="shared" si="103"/>
        <v>0</v>
      </c>
      <c r="AX37" s="184">
        <f t="shared" si="103"/>
        <v>0</v>
      </c>
      <c r="AY37" s="184">
        <f t="shared" si="103"/>
        <v>0</v>
      </c>
      <c r="AZ37" s="184">
        <f t="shared" si="103"/>
        <v>0</v>
      </c>
      <c r="BA37" s="184">
        <f t="shared" si="103"/>
        <v>0</v>
      </c>
      <c r="BB37" s="184">
        <f t="shared" ref="BB37:CM37" si="107">BB35*BB36</f>
        <v>0</v>
      </c>
      <c r="BC37" s="184">
        <f t="shared" si="26"/>
        <v>0</v>
      </c>
      <c r="BD37" s="184">
        <f t="shared" si="107"/>
        <v>0</v>
      </c>
      <c r="BE37" s="184">
        <f t="shared" si="107"/>
        <v>0</v>
      </c>
      <c r="BF37" s="184">
        <f t="shared" si="107"/>
        <v>0</v>
      </c>
      <c r="BG37" s="184">
        <f t="shared" si="107"/>
        <v>0</v>
      </c>
      <c r="BH37" s="184">
        <f t="shared" si="107"/>
        <v>0</v>
      </c>
      <c r="BI37" s="184">
        <f t="shared" si="107"/>
        <v>0</v>
      </c>
      <c r="BJ37" s="184">
        <f t="shared" si="107"/>
        <v>0</v>
      </c>
      <c r="BK37" s="184">
        <f t="shared" si="107"/>
        <v>0</v>
      </c>
      <c r="BL37" s="184">
        <f t="shared" si="107"/>
        <v>0</v>
      </c>
      <c r="BM37" s="184">
        <f t="shared" si="107"/>
        <v>0</v>
      </c>
      <c r="BN37" s="184">
        <f t="shared" si="107"/>
        <v>0</v>
      </c>
      <c r="BO37" s="184">
        <f t="shared" si="107"/>
        <v>0</v>
      </c>
      <c r="BP37" s="184">
        <f t="shared" si="27"/>
        <v>0</v>
      </c>
      <c r="BQ37" s="184">
        <f t="shared" si="107"/>
        <v>0</v>
      </c>
      <c r="BR37" s="184">
        <f t="shared" si="107"/>
        <v>0</v>
      </c>
      <c r="BS37" s="184">
        <f t="shared" si="107"/>
        <v>0</v>
      </c>
      <c r="BT37" s="184">
        <f t="shared" si="107"/>
        <v>0</v>
      </c>
      <c r="BU37" s="184">
        <f t="shared" si="107"/>
        <v>0</v>
      </c>
      <c r="BV37" s="184">
        <f t="shared" si="107"/>
        <v>0</v>
      </c>
      <c r="BW37" s="184">
        <f t="shared" si="107"/>
        <v>0</v>
      </c>
      <c r="BX37" s="184">
        <f t="shared" si="107"/>
        <v>0</v>
      </c>
      <c r="BY37" s="184">
        <f t="shared" si="107"/>
        <v>0</v>
      </c>
      <c r="BZ37" s="184">
        <f t="shared" si="107"/>
        <v>0</v>
      </c>
      <c r="CA37" s="184">
        <f t="shared" si="107"/>
        <v>0</v>
      </c>
      <c r="CB37" s="184">
        <f t="shared" si="107"/>
        <v>0</v>
      </c>
      <c r="CC37" s="184">
        <f t="shared" si="28"/>
        <v>0</v>
      </c>
      <c r="CD37" s="184">
        <f t="shared" si="107"/>
        <v>0</v>
      </c>
      <c r="CE37" s="184">
        <f t="shared" si="107"/>
        <v>0</v>
      </c>
      <c r="CF37" s="184">
        <f t="shared" si="107"/>
        <v>0</v>
      </c>
      <c r="CG37" s="184">
        <f t="shared" si="107"/>
        <v>0</v>
      </c>
      <c r="CH37" s="184">
        <f t="shared" si="107"/>
        <v>0</v>
      </c>
      <c r="CI37" s="184">
        <f t="shared" si="107"/>
        <v>0</v>
      </c>
      <c r="CJ37" s="184">
        <f t="shared" si="107"/>
        <v>0</v>
      </c>
      <c r="CK37" s="184">
        <f t="shared" si="107"/>
        <v>0</v>
      </c>
      <c r="CL37" s="184">
        <f t="shared" si="107"/>
        <v>0</v>
      </c>
      <c r="CM37" s="184">
        <f t="shared" si="107"/>
        <v>0</v>
      </c>
      <c r="CN37" s="184">
        <f t="shared" ref="CN37:CO37" si="108">CN35*CN36</f>
        <v>0</v>
      </c>
      <c r="CO37" s="184">
        <f t="shared" si="108"/>
        <v>0</v>
      </c>
      <c r="CP37" s="219">
        <f t="shared" si="30"/>
        <v>0</v>
      </c>
      <c r="CQ37" s="173"/>
      <c r="CR37" s="173"/>
    </row>
    <row r="38" spans="1:96" ht="7.5" hidden="1" customHeight="1" outlineLevel="1" x14ac:dyDescent="0.25">
      <c r="A38" s="187"/>
      <c r="B38" s="188"/>
      <c r="C38" s="189"/>
      <c r="D38" s="189"/>
      <c r="E38" s="189"/>
      <c r="F38" s="189"/>
      <c r="G38" s="189"/>
      <c r="H38" s="189"/>
      <c r="I38" s="189"/>
      <c r="J38" s="189"/>
      <c r="K38" s="189"/>
      <c r="L38" s="189"/>
      <c r="M38" s="189"/>
      <c r="N38" s="189"/>
      <c r="O38" s="189"/>
      <c r="P38" s="295"/>
      <c r="Q38" s="189"/>
      <c r="R38" s="189"/>
      <c r="S38" s="189"/>
      <c r="T38" s="189"/>
      <c r="U38" s="189"/>
      <c r="V38" s="189"/>
      <c r="W38" s="189"/>
      <c r="X38" s="189"/>
      <c r="Y38" s="189"/>
      <c r="Z38" s="189"/>
      <c r="AA38" s="189"/>
      <c r="AB38" s="189"/>
      <c r="AC38" s="295"/>
      <c r="AD38" s="189"/>
      <c r="AE38" s="189"/>
      <c r="AF38" s="189"/>
      <c r="AG38" s="189"/>
      <c r="AH38" s="189"/>
      <c r="AI38" s="189"/>
      <c r="AJ38" s="189"/>
      <c r="AK38" s="189"/>
      <c r="AL38" s="189"/>
      <c r="AM38" s="189"/>
      <c r="AN38" s="189"/>
      <c r="AO38" s="189"/>
      <c r="AP38" s="295"/>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299"/>
      <c r="CQ38" s="173"/>
      <c r="CR38" s="173"/>
    </row>
    <row r="39" spans="1:96" hidden="1" outlineLevel="1" x14ac:dyDescent="0.25">
      <c r="A39" s="497" t="s">
        <v>25</v>
      </c>
      <c r="B39" s="181" t="s">
        <v>97</v>
      </c>
      <c r="C39" s="182"/>
      <c r="D39" s="183"/>
      <c r="E39" s="183"/>
      <c r="F39" s="183"/>
      <c r="G39" s="183"/>
      <c r="H39" s="183"/>
      <c r="I39" s="183"/>
      <c r="J39" s="183"/>
      <c r="K39" s="183"/>
      <c r="L39" s="183"/>
      <c r="M39" s="183"/>
      <c r="N39" s="183"/>
      <c r="O39" s="183"/>
      <c r="P39" s="184">
        <f t="shared" ref="P39" si="109">SUM(D39:O39)</f>
        <v>0</v>
      </c>
      <c r="Q39" s="183"/>
      <c r="R39" s="183"/>
      <c r="S39" s="183"/>
      <c r="T39" s="183"/>
      <c r="U39" s="183"/>
      <c r="V39" s="183"/>
      <c r="W39" s="183"/>
      <c r="X39" s="183"/>
      <c r="Y39" s="183"/>
      <c r="Z39" s="183"/>
      <c r="AA39" s="183"/>
      <c r="AB39" s="183"/>
      <c r="AC39" s="184">
        <f t="shared" ref="AC39" si="110">SUM(Q39:AB39)</f>
        <v>0</v>
      </c>
      <c r="AD39" s="183"/>
      <c r="AE39" s="183"/>
      <c r="AF39" s="183"/>
      <c r="AG39" s="183"/>
      <c r="AH39" s="183"/>
      <c r="AI39" s="183"/>
      <c r="AJ39" s="183"/>
      <c r="AK39" s="183"/>
      <c r="AL39" s="183"/>
      <c r="AM39" s="183"/>
      <c r="AN39" s="183"/>
      <c r="AO39" s="183"/>
      <c r="AP39" s="184">
        <f t="shared" ref="AP39" si="111">SUM(AD39:AO39)</f>
        <v>0</v>
      </c>
      <c r="AQ39" s="183"/>
      <c r="AR39" s="183"/>
      <c r="AS39" s="183"/>
      <c r="AT39" s="183"/>
      <c r="AU39" s="183"/>
      <c r="AV39" s="183"/>
      <c r="AW39" s="183"/>
      <c r="AX39" s="183"/>
      <c r="AY39" s="183"/>
      <c r="AZ39" s="183"/>
      <c r="BA39" s="183"/>
      <c r="BB39" s="183"/>
      <c r="BC39" s="184">
        <f t="shared" ref="BC39" si="112">SUM(AQ39:BB39)</f>
        <v>0</v>
      </c>
      <c r="BD39" s="183"/>
      <c r="BE39" s="183"/>
      <c r="BF39" s="183"/>
      <c r="BG39" s="183"/>
      <c r="BH39" s="183"/>
      <c r="BI39" s="183"/>
      <c r="BJ39" s="183"/>
      <c r="BK39" s="183"/>
      <c r="BL39" s="183"/>
      <c r="BM39" s="183"/>
      <c r="BN39" s="183"/>
      <c r="BO39" s="183"/>
      <c r="BP39" s="184">
        <f t="shared" ref="BP39" si="113">SUM(BD39:BO39)</f>
        <v>0</v>
      </c>
      <c r="BQ39" s="183"/>
      <c r="BR39" s="183"/>
      <c r="BS39" s="183"/>
      <c r="BT39" s="183"/>
      <c r="BU39" s="183"/>
      <c r="BV39" s="183"/>
      <c r="BW39" s="183"/>
      <c r="BX39" s="183"/>
      <c r="BY39" s="183"/>
      <c r="BZ39" s="183"/>
      <c r="CA39" s="183"/>
      <c r="CB39" s="183"/>
      <c r="CC39" s="184">
        <f t="shared" ref="CC39" si="114">SUM(BQ39:CB39)</f>
        <v>0</v>
      </c>
      <c r="CD39" s="183"/>
      <c r="CE39" s="183"/>
      <c r="CF39" s="183"/>
      <c r="CG39" s="183"/>
      <c r="CH39" s="183"/>
      <c r="CI39" s="183"/>
      <c r="CJ39" s="183"/>
      <c r="CK39" s="183"/>
      <c r="CL39" s="183"/>
      <c r="CM39" s="183"/>
      <c r="CN39" s="183"/>
      <c r="CO39" s="183"/>
      <c r="CP39" s="219">
        <f t="shared" ref="CP39" si="115">SUM(CD39:CO39)</f>
        <v>0</v>
      </c>
      <c r="CQ39" s="173"/>
      <c r="CR39" s="173"/>
    </row>
    <row r="40" spans="1:96" hidden="1" outlineLevel="1" x14ac:dyDescent="0.25">
      <c r="A40" s="497"/>
      <c r="B40" s="181" t="s">
        <v>0</v>
      </c>
      <c r="C40" s="182" t="s">
        <v>3</v>
      </c>
      <c r="D40" s="183"/>
      <c r="E40" s="183"/>
      <c r="F40" s="183"/>
      <c r="G40" s="183"/>
      <c r="H40" s="183"/>
      <c r="I40" s="183"/>
      <c r="J40" s="183"/>
      <c r="K40" s="183"/>
      <c r="L40" s="183"/>
      <c r="M40" s="183"/>
      <c r="N40" s="183"/>
      <c r="O40" s="183"/>
      <c r="P40" s="184"/>
      <c r="Q40" s="183"/>
      <c r="R40" s="183"/>
      <c r="S40" s="183"/>
      <c r="T40" s="183"/>
      <c r="U40" s="183"/>
      <c r="V40" s="183"/>
      <c r="W40" s="183"/>
      <c r="X40" s="183"/>
      <c r="Y40" s="183"/>
      <c r="Z40" s="183"/>
      <c r="AA40" s="183"/>
      <c r="AB40" s="183"/>
      <c r="AC40" s="184"/>
      <c r="AD40" s="183"/>
      <c r="AE40" s="183"/>
      <c r="AF40" s="183"/>
      <c r="AG40" s="183"/>
      <c r="AH40" s="183"/>
      <c r="AI40" s="183"/>
      <c r="AJ40" s="183"/>
      <c r="AK40" s="183"/>
      <c r="AL40" s="183"/>
      <c r="AM40" s="183"/>
      <c r="AN40" s="183"/>
      <c r="AO40" s="183"/>
      <c r="AP40" s="184"/>
      <c r="AQ40" s="183"/>
      <c r="AR40" s="183"/>
      <c r="AS40" s="183"/>
      <c r="AT40" s="183"/>
      <c r="AU40" s="183"/>
      <c r="AV40" s="183"/>
      <c r="AW40" s="183"/>
      <c r="AX40" s="183"/>
      <c r="AY40" s="183"/>
      <c r="AZ40" s="183"/>
      <c r="BA40" s="183"/>
      <c r="BB40" s="183"/>
      <c r="BC40" s="184"/>
      <c r="BD40" s="183"/>
      <c r="BE40" s="183"/>
      <c r="BF40" s="183"/>
      <c r="BG40" s="183"/>
      <c r="BH40" s="183"/>
      <c r="BI40" s="183"/>
      <c r="BJ40" s="183"/>
      <c r="BK40" s="183"/>
      <c r="BL40" s="183"/>
      <c r="BM40" s="183"/>
      <c r="BN40" s="183"/>
      <c r="BO40" s="183"/>
      <c r="BP40" s="184"/>
      <c r="BQ40" s="183"/>
      <c r="BR40" s="183"/>
      <c r="BS40" s="183"/>
      <c r="BT40" s="183"/>
      <c r="BU40" s="183"/>
      <c r="BV40" s="183"/>
      <c r="BW40" s="183"/>
      <c r="BX40" s="183"/>
      <c r="BY40" s="183"/>
      <c r="BZ40" s="183"/>
      <c r="CA40" s="183"/>
      <c r="CB40" s="183"/>
      <c r="CC40" s="184"/>
      <c r="CD40" s="183"/>
      <c r="CE40" s="183"/>
      <c r="CF40" s="183"/>
      <c r="CG40" s="183"/>
      <c r="CH40" s="183"/>
      <c r="CI40" s="183"/>
      <c r="CJ40" s="183"/>
      <c r="CK40" s="183"/>
      <c r="CL40" s="183"/>
      <c r="CM40" s="183"/>
      <c r="CN40" s="183"/>
      <c r="CO40" s="183"/>
      <c r="CP40" s="219"/>
      <c r="CQ40" s="173"/>
      <c r="CR40" s="173"/>
    </row>
    <row r="41" spans="1:96" hidden="1" outlineLevel="1" x14ac:dyDescent="0.25">
      <c r="A41" s="497"/>
      <c r="B41" s="185" t="s">
        <v>1</v>
      </c>
      <c r="C41" s="186" t="s">
        <v>3</v>
      </c>
      <c r="D41" s="184">
        <f t="shared" ref="D41:BA41" si="116">D39*D40</f>
        <v>0</v>
      </c>
      <c r="E41" s="184">
        <f t="shared" si="116"/>
        <v>0</v>
      </c>
      <c r="F41" s="184">
        <f t="shared" si="116"/>
        <v>0</v>
      </c>
      <c r="G41" s="184">
        <f t="shared" si="116"/>
        <v>0</v>
      </c>
      <c r="H41" s="184">
        <f t="shared" si="116"/>
        <v>0</v>
      </c>
      <c r="I41" s="184">
        <f t="shared" si="116"/>
        <v>0</v>
      </c>
      <c r="J41" s="184">
        <f t="shared" si="116"/>
        <v>0</v>
      </c>
      <c r="K41" s="184">
        <f t="shared" si="116"/>
        <v>0</v>
      </c>
      <c r="L41" s="184">
        <f t="shared" si="116"/>
        <v>0</v>
      </c>
      <c r="M41" s="184">
        <f t="shared" si="116"/>
        <v>0</v>
      </c>
      <c r="N41" s="184">
        <f t="shared" si="116"/>
        <v>0</v>
      </c>
      <c r="O41" s="184">
        <f t="shared" si="116"/>
        <v>0</v>
      </c>
      <c r="P41" s="184">
        <f t="shared" ref="P41" si="117">SUM(D41:O41)</f>
        <v>0</v>
      </c>
      <c r="Q41" s="184">
        <f t="shared" si="116"/>
        <v>0</v>
      </c>
      <c r="R41" s="184">
        <f t="shared" si="116"/>
        <v>0</v>
      </c>
      <c r="S41" s="184">
        <f t="shared" si="116"/>
        <v>0</v>
      </c>
      <c r="T41" s="184">
        <f t="shared" si="116"/>
        <v>0</v>
      </c>
      <c r="U41" s="184">
        <f t="shared" si="116"/>
        <v>0</v>
      </c>
      <c r="V41" s="184">
        <f t="shared" si="116"/>
        <v>0</v>
      </c>
      <c r="W41" s="184">
        <f t="shared" si="116"/>
        <v>0</v>
      </c>
      <c r="X41" s="184">
        <f t="shared" si="116"/>
        <v>0</v>
      </c>
      <c r="Y41" s="184">
        <f t="shared" si="116"/>
        <v>0</v>
      </c>
      <c r="Z41" s="184">
        <f t="shared" si="116"/>
        <v>0</v>
      </c>
      <c r="AA41" s="184">
        <f t="shared" si="116"/>
        <v>0</v>
      </c>
      <c r="AB41" s="184">
        <f t="shared" si="116"/>
        <v>0</v>
      </c>
      <c r="AC41" s="184">
        <f t="shared" ref="AC41" si="118">SUM(Q41:AB41)</f>
        <v>0</v>
      </c>
      <c r="AD41" s="184">
        <f t="shared" si="116"/>
        <v>0</v>
      </c>
      <c r="AE41" s="184">
        <f t="shared" si="116"/>
        <v>0</v>
      </c>
      <c r="AF41" s="184">
        <f t="shared" si="116"/>
        <v>0</v>
      </c>
      <c r="AG41" s="184">
        <f t="shared" si="116"/>
        <v>0</v>
      </c>
      <c r="AH41" s="184">
        <f t="shared" si="116"/>
        <v>0</v>
      </c>
      <c r="AI41" s="184">
        <f t="shared" si="116"/>
        <v>0</v>
      </c>
      <c r="AJ41" s="184">
        <f t="shared" si="116"/>
        <v>0</v>
      </c>
      <c r="AK41" s="184">
        <f t="shared" si="116"/>
        <v>0</v>
      </c>
      <c r="AL41" s="184">
        <f t="shared" si="116"/>
        <v>0</v>
      </c>
      <c r="AM41" s="184">
        <f t="shared" si="116"/>
        <v>0</v>
      </c>
      <c r="AN41" s="184">
        <f t="shared" si="116"/>
        <v>0</v>
      </c>
      <c r="AO41" s="184">
        <f t="shared" si="116"/>
        <v>0</v>
      </c>
      <c r="AP41" s="184">
        <f t="shared" ref="AP41" si="119">SUM(AD41:AO41)</f>
        <v>0</v>
      </c>
      <c r="AQ41" s="184">
        <f t="shared" si="116"/>
        <v>0</v>
      </c>
      <c r="AR41" s="184">
        <f t="shared" si="116"/>
        <v>0</v>
      </c>
      <c r="AS41" s="184">
        <f t="shared" si="116"/>
        <v>0</v>
      </c>
      <c r="AT41" s="184">
        <f t="shared" si="116"/>
        <v>0</v>
      </c>
      <c r="AU41" s="184">
        <f t="shared" si="116"/>
        <v>0</v>
      </c>
      <c r="AV41" s="184">
        <f t="shared" si="116"/>
        <v>0</v>
      </c>
      <c r="AW41" s="184">
        <f t="shared" si="116"/>
        <v>0</v>
      </c>
      <c r="AX41" s="184">
        <f t="shared" si="116"/>
        <v>0</v>
      </c>
      <c r="AY41" s="184">
        <f t="shared" si="116"/>
        <v>0</v>
      </c>
      <c r="AZ41" s="184">
        <f t="shared" si="116"/>
        <v>0</v>
      </c>
      <c r="BA41" s="184">
        <f t="shared" si="116"/>
        <v>0</v>
      </c>
      <c r="BB41" s="184">
        <f t="shared" ref="BB41:CM41" si="120">BB39*BB40</f>
        <v>0</v>
      </c>
      <c r="BC41" s="184">
        <f t="shared" si="26"/>
        <v>0</v>
      </c>
      <c r="BD41" s="184">
        <f t="shared" si="120"/>
        <v>0</v>
      </c>
      <c r="BE41" s="184">
        <f t="shared" si="120"/>
        <v>0</v>
      </c>
      <c r="BF41" s="184">
        <f t="shared" si="120"/>
        <v>0</v>
      </c>
      <c r="BG41" s="184">
        <f t="shared" si="120"/>
        <v>0</v>
      </c>
      <c r="BH41" s="184">
        <f t="shared" si="120"/>
        <v>0</v>
      </c>
      <c r="BI41" s="184">
        <f t="shared" si="120"/>
        <v>0</v>
      </c>
      <c r="BJ41" s="184">
        <f t="shared" si="120"/>
        <v>0</v>
      </c>
      <c r="BK41" s="184">
        <f t="shared" si="120"/>
        <v>0</v>
      </c>
      <c r="BL41" s="184">
        <f t="shared" si="120"/>
        <v>0</v>
      </c>
      <c r="BM41" s="184">
        <f t="shared" si="120"/>
        <v>0</v>
      </c>
      <c r="BN41" s="184">
        <f t="shared" si="120"/>
        <v>0</v>
      </c>
      <c r="BO41" s="184">
        <f t="shared" si="120"/>
        <v>0</v>
      </c>
      <c r="BP41" s="184">
        <f t="shared" si="27"/>
        <v>0</v>
      </c>
      <c r="BQ41" s="184">
        <f t="shared" si="120"/>
        <v>0</v>
      </c>
      <c r="BR41" s="184">
        <f t="shared" si="120"/>
        <v>0</v>
      </c>
      <c r="BS41" s="184">
        <f t="shared" si="120"/>
        <v>0</v>
      </c>
      <c r="BT41" s="184">
        <f t="shared" si="120"/>
        <v>0</v>
      </c>
      <c r="BU41" s="184">
        <f t="shared" si="120"/>
        <v>0</v>
      </c>
      <c r="BV41" s="184">
        <f t="shared" si="120"/>
        <v>0</v>
      </c>
      <c r="BW41" s="184">
        <f t="shared" si="120"/>
        <v>0</v>
      </c>
      <c r="BX41" s="184">
        <f t="shared" si="120"/>
        <v>0</v>
      </c>
      <c r="BY41" s="184">
        <f t="shared" si="120"/>
        <v>0</v>
      </c>
      <c r="BZ41" s="184">
        <f t="shared" si="120"/>
        <v>0</v>
      </c>
      <c r="CA41" s="184">
        <f t="shared" si="120"/>
        <v>0</v>
      </c>
      <c r="CB41" s="184">
        <f t="shared" si="120"/>
        <v>0</v>
      </c>
      <c r="CC41" s="184">
        <f t="shared" si="28"/>
        <v>0</v>
      </c>
      <c r="CD41" s="184">
        <f t="shared" si="120"/>
        <v>0</v>
      </c>
      <c r="CE41" s="184">
        <f t="shared" si="120"/>
        <v>0</v>
      </c>
      <c r="CF41" s="184">
        <f t="shared" si="120"/>
        <v>0</v>
      </c>
      <c r="CG41" s="184">
        <f t="shared" si="120"/>
        <v>0</v>
      </c>
      <c r="CH41" s="184">
        <f t="shared" si="120"/>
        <v>0</v>
      </c>
      <c r="CI41" s="184">
        <f t="shared" si="120"/>
        <v>0</v>
      </c>
      <c r="CJ41" s="184">
        <f t="shared" si="120"/>
        <v>0</v>
      </c>
      <c r="CK41" s="184">
        <f t="shared" si="120"/>
        <v>0</v>
      </c>
      <c r="CL41" s="184">
        <f t="shared" si="120"/>
        <v>0</v>
      </c>
      <c r="CM41" s="184">
        <f t="shared" si="120"/>
        <v>0</v>
      </c>
      <c r="CN41" s="184">
        <f t="shared" ref="CN41:CO41" si="121">CN39*CN40</f>
        <v>0</v>
      </c>
      <c r="CO41" s="184">
        <f t="shared" si="121"/>
        <v>0</v>
      </c>
      <c r="CP41" s="219">
        <f t="shared" si="30"/>
        <v>0</v>
      </c>
      <c r="CQ41" s="173"/>
      <c r="CR41" s="173"/>
    </row>
    <row r="42" spans="1:96" ht="7.5" hidden="1" customHeight="1" outlineLevel="1" x14ac:dyDescent="0.25">
      <c r="A42" s="187"/>
      <c r="B42" s="188"/>
      <c r="C42" s="189"/>
      <c r="D42" s="189"/>
      <c r="E42" s="189"/>
      <c r="F42" s="189"/>
      <c r="G42" s="189"/>
      <c r="H42" s="189"/>
      <c r="I42" s="189"/>
      <c r="J42" s="189"/>
      <c r="K42" s="189"/>
      <c r="L42" s="189"/>
      <c r="M42" s="189"/>
      <c r="N42" s="189"/>
      <c r="O42" s="189"/>
      <c r="P42" s="295"/>
      <c r="Q42" s="189"/>
      <c r="R42" s="189"/>
      <c r="S42" s="189"/>
      <c r="T42" s="189"/>
      <c r="U42" s="189"/>
      <c r="V42" s="189"/>
      <c r="W42" s="189"/>
      <c r="X42" s="189"/>
      <c r="Y42" s="189"/>
      <c r="Z42" s="189"/>
      <c r="AA42" s="189"/>
      <c r="AB42" s="189"/>
      <c r="AC42" s="295"/>
      <c r="AD42" s="189"/>
      <c r="AE42" s="189"/>
      <c r="AF42" s="189"/>
      <c r="AG42" s="189"/>
      <c r="AH42" s="189"/>
      <c r="AI42" s="189"/>
      <c r="AJ42" s="189"/>
      <c r="AK42" s="189"/>
      <c r="AL42" s="189"/>
      <c r="AM42" s="189"/>
      <c r="AN42" s="189"/>
      <c r="AO42" s="189"/>
      <c r="AP42" s="295"/>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299"/>
      <c r="CQ42" s="173"/>
      <c r="CR42" s="173"/>
    </row>
    <row r="43" spans="1:96" hidden="1" outlineLevel="1" x14ac:dyDescent="0.25">
      <c r="A43" s="497" t="s">
        <v>26</v>
      </c>
      <c r="B43" s="181" t="s">
        <v>98</v>
      </c>
      <c r="C43" s="182"/>
      <c r="D43" s="183"/>
      <c r="E43" s="183"/>
      <c r="F43" s="183"/>
      <c r="G43" s="183"/>
      <c r="H43" s="183"/>
      <c r="I43" s="183"/>
      <c r="J43" s="183"/>
      <c r="K43" s="183"/>
      <c r="L43" s="183"/>
      <c r="M43" s="183"/>
      <c r="N43" s="183"/>
      <c r="O43" s="183"/>
      <c r="P43" s="184">
        <f t="shared" ref="P43" si="122">SUM(D43:O43)</f>
        <v>0</v>
      </c>
      <c r="Q43" s="183"/>
      <c r="R43" s="183"/>
      <c r="S43" s="183"/>
      <c r="T43" s="183"/>
      <c r="U43" s="183"/>
      <c r="V43" s="183"/>
      <c r="W43" s="183"/>
      <c r="X43" s="183"/>
      <c r="Y43" s="183"/>
      <c r="Z43" s="183"/>
      <c r="AA43" s="183"/>
      <c r="AB43" s="183"/>
      <c r="AC43" s="184">
        <f t="shared" ref="AC43" si="123">SUM(Q43:AB43)</f>
        <v>0</v>
      </c>
      <c r="AD43" s="183"/>
      <c r="AE43" s="183"/>
      <c r="AF43" s="183"/>
      <c r="AG43" s="183"/>
      <c r="AH43" s="183"/>
      <c r="AI43" s="183"/>
      <c r="AJ43" s="183"/>
      <c r="AK43" s="183"/>
      <c r="AL43" s="183"/>
      <c r="AM43" s="183"/>
      <c r="AN43" s="183"/>
      <c r="AO43" s="183"/>
      <c r="AP43" s="184">
        <f t="shared" ref="AP43" si="124">SUM(AD43:AO43)</f>
        <v>0</v>
      </c>
      <c r="AQ43" s="183"/>
      <c r="AR43" s="183"/>
      <c r="AS43" s="183"/>
      <c r="AT43" s="183"/>
      <c r="AU43" s="183"/>
      <c r="AV43" s="183"/>
      <c r="AW43" s="183"/>
      <c r="AX43" s="183"/>
      <c r="AY43" s="183"/>
      <c r="AZ43" s="183"/>
      <c r="BA43" s="183"/>
      <c r="BB43" s="183"/>
      <c r="BC43" s="184">
        <f t="shared" ref="BC43" si="125">SUM(AQ43:BB43)</f>
        <v>0</v>
      </c>
      <c r="BD43" s="183"/>
      <c r="BE43" s="183"/>
      <c r="BF43" s="183"/>
      <c r="BG43" s="183"/>
      <c r="BH43" s="183"/>
      <c r="BI43" s="183"/>
      <c r="BJ43" s="183"/>
      <c r="BK43" s="183"/>
      <c r="BL43" s="183"/>
      <c r="BM43" s="183"/>
      <c r="BN43" s="183"/>
      <c r="BO43" s="183"/>
      <c r="BP43" s="184">
        <f t="shared" ref="BP43" si="126">SUM(BD43:BO43)</f>
        <v>0</v>
      </c>
      <c r="BQ43" s="183"/>
      <c r="BR43" s="183"/>
      <c r="BS43" s="183"/>
      <c r="BT43" s="183"/>
      <c r="BU43" s="183"/>
      <c r="BV43" s="183"/>
      <c r="BW43" s="183"/>
      <c r="BX43" s="183"/>
      <c r="BY43" s="183"/>
      <c r="BZ43" s="183"/>
      <c r="CA43" s="183"/>
      <c r="CB43" s="183"/>
      <c r="CC43" s="184">
        <f t="shared" ref="CC43" si="127">SUM(BQ43:CB43)</f>
        <v>0</v>
      </c>
      <c r="CD43" s="183"/>
      <c r="CE43" s="183"/>
      <c r="CF43" s="183"/>
      <c r="CG43" s="183"/>
      <c r="CH43" s="183"/>
      <c r="CI43" s="183"/>
      <c r="CJ43" s="183"/>
      <c r="CK43" s="183"/>
      <c r="CL43" s="183"/>
      <c r="CM43" s="183"/>
      <c r="CN43" s="183"/>
      <c r="CO43" s="183"/>
      <c r="CP43" s="219">
        <f t="shared" ref="CP43" si="128">SUM(CD43:CO43)</f>
        <v>0</v>
      </c>
      <c r="CQ43" s="173"/>
      <c r="CR43" s="173"/>
    </row>
    <row r="44" spans="1:96" hidden="1" outlineLevel="1" x14ac:dyDescent="0.25">
      <c r="A44" s="497"/>
      <c r="B44" s="181" t="s">
        <v>0</v>
      </c>
      <c r="C44" s="182" t="s">
        <v>3</v>
      </c>
      <c r="D44" s="183"/>
      <c r="E44" s="183"/>
      <c r="F44" s="183"/>
      <c r="G44" s="183"/>
      <c r="H44" s="183"/>
      <c r="I44" s="183"/>
      <c r="J44" s="183"/>
      <c r="K44" s="183"/>
      <c r="L44" s="183"/>
      <c r="M44" s="183"/>
      <c r="N44" s="183"/>
      <c r="O44" s="183"/>
      <c r="P44" s="184"/>
      <c r="Q44" s="183"/>
      <c r="R44" s="183"/>
      <c r="S44" s="183"/>
      <c r="T44" s="183"/>
      <c r="U44" s="183"/>
      <c r="V44" s="183"/>
      <c r="W44" s="183"/>
      <c r="X44" s="183"/>
      <c r="Y44" s="183"/>
      <c r="Z44" s="183"/>
      <c r="AA44" s="183"/>
      <c r="AB44" s="183"/>
      <c r="AC44" s="184"/>
      <c r="AD44" s="183"/>
      <c r="AE44" s="183"/>
      <c r="AF44" s="183"/>
      <c r="AG44" s="183"/>
      <c r="AH44" s="183"/>
      <c r="AI44" s="183"/>
      <c r="AJ44" s="183"/>
      <c r="AK44" s="183"/>
      <c r="AL44" s="183"/>
      <c r="AM44" s="183"/>
      <c r="AN44" s="183"/>
      <c r="AO44" s="183"/>
      <c r="AP44" s="184"/>
      <c r="AQ44" s="183"/>
      <c r="AR44" s="183"/>
      <c r="AS44" s="183"/>
      <c r="AT44" s="183"/>
      <c r="AU44" s="183"/>
      <c r="AV44" s="183"/>
      <c r="AW44" s="183"/>
      <c r="AX44" s="183"/>
      <c r="AY44" s="183"/>
      <c r="AZ44" s="183"/>
      <c r="BA44" s="183"/>
      <c r="BB44" s="183"/>
      <c r="BC44" s="184"/>
      <c r="BD44" s="183"/>
      <c r="BE44" s="183"/>
      <c r="BF44" s="183"/>
      <c r="BG44" s="183"/>
      <c r="BH44" s="183"/>
      <c r="BI44" s="183"/>
      <c r="BJ44" s="183"/>
      <c r="BK44" s="183"/>
      <c r="BL44" s="183"/>
      <c r="BM44" s="183"/>
      <c r="BN44" s="183"/>
      <c r="BO44" s="183"/>
      <c r="BP44" s="184"/>
      <c r="BQ44" s="183"/>
      <c r="BR44" s="183"/>
      <c r="BS44" s="183"/>
      <c r="BT44" s="183"/>
      <c r="BU44" s="183"/>
      <c r="BV44" s="183"/>
      <c r="BW44" s="183"/>
      <c r="BX44" s="183"/>
      <c r="BY44" s="183"/>
      <c r="BZ44" s="183"/>
      <c r="CA44" s="183"/>
      <c r="CB44" s="183"/>
      <c r="CC44" s="184"/>
      <c r="CD44" s="183"/>
      <c r="CE44" s="183"/>
      <c r="CF44" s="183"/>
      <c r="CG44" s="183"/>
      <c r="CH44" s="183"/>
      <c r="CI44" s="183"/>
      <c r="CJ44" s="183"/>
      <c r="CK44" s="183"/>
      <c r="CL44" s="183"/>
      <c r="CM44" s="183"/>
      <c r="CN44" s="183"/>
      <c r="CO44" s="183"/>
      <c r="CP44" s="219"/>
      <c r="CQ44" s="173"/>
      <c r="CR44" s="173"/>
    </row>
    <row r="45" spans="1:96" hidden="1" outlineLevel="1" x14ac:dyDescent="0.25">
      <c r="A45" s="497"/>
      <c r="B45" s="185" t="s">
        <v>1</v>
      </c>
      <c r="C45" s="186" t="s">
        <v>3</v>
      </c>
      <c r="D45" s="184">
        <f>D43*D44</f>
        <v>0</v>
      </c>
      <c r="E45" s="184">
        <f t="shared" ref="E45:BA45" si="129">E43*E44</f>
        <v>0</v>
      </c>
      <c r="F45" s="184">
        <f t="shared" si="129"/>
        <v>0</v>
      </c>
      <c r="G45" s="184">
        <f t="shared" si="129"/>
        <v>0</v>
      </c>
      <c r="H45" s="184">
        <f t="shared" si="129"/>
        <v>0</v>
      </c>
      <c r="I45" s="184">
        <f t="shared" si="129"/>
        <v>0</v>
      </c>
      <c r="J45" s="184">
        <f t="shared" si="129"/>
        <v>0</v>
      </c>
      <c r="K45" s="184">
        <f t="shared" si="129"/>
        <v>0</v>
      </c>
      <c r="L45" s="184">
        <f t="shared" si="129"/>
        <v>0</v>
      </c>
      <c r="M45" s="184">
        <f t="shared" si="129"/>
        <v>0</v>
      </c>
      <c r="N45" s="184">
        <f t="shared" si="129"/>
        <v>0</v>
      </c>
      <c r="O45" s="184">
        <f t="shared" si="129"/>
        <v>0</v>
      </c>
      <c r="P45" s="184">
        <f t="shared" ref="P45" si="130">SUM(D45:O45)</f>
        <v>0</v>
      </c>
      <c r="Q45" s="184">
        <f t="shared" si="129"/>
        <v>0</v>
      </c>
      <c r="R45" s="184">
        <f t="shared" si="129"/>
        <v>0</v>
      </c>
      <c r="S45" s="184">
        <f t="shared" si="129"/>
        <v>0</v>
      </c>
      <c r="T45" s="184">
        <f t="shared" si="129"/>
        <v>0</v>
      </c>
      <c r="U45" s="184">
        <f t="shared" si="129"/>
        <v>0</v>
      </c>
      <c r="V45" s="184">
        <f t="shared" si="129"/>
        <v>0</v>
      </c>
      <c r="W45" s="184">
        <f t="shared" si="129"/>
        <v>0</v>
      </c>
      <c r="X45" s="184">
        <f t="shared" si="129"/>
        <v>0</v>
      </c>
      <c r="Y45" s="184">
        <f t="shared" si="129"/>
        <v>0</v>
      </c>
      <c r="Z45" s="184">
        <f t="shared" si="129"/>
        <v>0</v>
      </c>
      <c r="AA45" s="184">
        <f t="shared" si="129"/>
        <v>0</v>
      </c>
      <c r="AB45" s="184">
        <f t="shared" si="129"/>
        <v>0</v>
      </c>
      <c r="AC45" s="184">
        <f t="shared" ref="AC45" si="131">SUM(Q45:AB45)</f>
        <v>0</v>
      </c>
      <c r="AD45" s="184">
        <f t="shared" si="129"/>
        <v>0</v>
      </c>
      <c r="AE45" s="184">
        <f t="shared" si="129"/>
        <v>0</v>
      </c>
      <c r="AF45" s="184">
        <f t="shared" si="129"/>
        <v>0</v>
      </c>
      <c r="AG45" s="184">
        <f t="shared" si="129"/>
        <v>0</v>
      </c>
      <c r="AH45" s="184">
        <f t="shared" si="129"/>
        <v>0</v>
      </c>
      <c r="AI45" s="184">
        <f t="shared" si="129"/>
        <v>0</v>
      </c>
      <c r="AJ45" s="184">
        <f t="shared" si="129"/>
        <v>0</v>
      </c>
      <c r="AK45" s="184">
        <f t="shared" si="129"/>
        <v>0</v>
      </c>
      <c r="AL45" s="184">
        <f t="shared" si="129"/>
        <v>0</v>
      </c>
      <c r="AM45" s="184">
        <f t="shared" si="129"/>
        <v>0</v>
      </c>
      <c r="AN45" s="184">
        <f t="shared" si="129"/>
        <v>0</v>
      </c>
      <c r="AO45" s="184">
        <f t="shared" si="129"/>
        <v>0</v>
      </c>
      <c r="AP45" s="184">
        <f t="shared" ref="AP45" si="132">SUM(AD45:AO45)</f>
        <v>0</v>
      </c>
      <c r="AQ45" s="184">
        <f t="shared" si="129"/>
        <v>0</v>
      </c>
      <c r="AR45" s="184">
        <f t="shared" si="129"/>
        <v>0</v>
      </c>
      <c r="AS45" s="184">
        <f t="shared" si="129"/>
        <v>0</v>
      </c>
      <c r="AT45" s="184">
        <f t="shared" si="129"/>
        <v>0</v>
      </c>
      <c r="AU45" s="184">
        <f t="shared" si="129"/>
        <v>0</v>
      </c>
      <c r="AV45" s="184">
        <f t="shared" si="129"/>
        <v>0</v>
      </c>
      <c r="AW45" s="184">
        <f t="shared" si="129"/>
        <v>0</v>
      </c>
      <c r="AX45" s="184">
        <f t="shared" si="129"/>
        <v>0</v>
      </c>
      <c r="AY45" s="184">
        <f t="shared" si="129"/>
        <v>0</v>
      </c>
      <c r="AZ45" s="184">
        <f t="shared" si="129"/>
        <v>0</v>
      </c>
      <c r="BA45" s="184">
        <f t="shared" si="129"/>
        <v>0</v>
      </c>
      <c r="BB45" s="184">
        <f t="shared" ref="BB45:CM45" si="133">BB43*BB44</f>
        <v>0</v>
      </c>
      <c r="BC45" s="184">
        <f t="shared" si="26"/>
        <v>0</v>
      </c>
      <c r="BD45" s="184">
        <f t="shared" si="133"/>
        <v>0</v>
      </c>
      <c r="BE45" s="184">
        <f t="shared" si="133"/>
        <v>0</v>
      </c>
      <c r="BF45" s="184">
        <f t="shared" si="133"/>
        <v>0</v>
      </c>
      <c r="BG45" s="184">
        <f t="shared" si="133"/>
        <v>0</v>
      </c>
      <c r="BH45" s="184">
        <f t="shared" si="133"/>
        <v>0</v>
      </c>
      <c r="BI45" s="184">
        <f t="shared" si="133"/>
        <v>0</v>
      </c>
      <c r="BJ45" s="184">
        <f t="shared" si="133"/>
        <v>0</v>
      </c>
      <c r="BK45" s="184">
        <f t="shared" si="133"/>
        <v>0</v>
      </c>
      <c r="BL45" s="184">
        <f t="shared" si="133"/>
        <v>0</v>
      </c>
      <c r="BM45" s="184">
        <f t="shared" si="133"/>
        <v>0</v>
      </c>
      <c r="BN45" s="184">
        <f t="shared" si="133"/>
        <v>0</v>
      </c>
      <c r="BO45" s="184">
        <f t="shared" si="133"/>
        <v>0</v>
      </c>
      <c r="BP45" s="184">
        <f t="shared" si="27"/>
        <v>0</v>
      </c>
      <c r="BQ45" s="184">
        <f t="shared" si="133"/>
        <v>0</v>
      </c>
      <c r="BR45" s="184">
        <f t="shared" si="133"/>
        <v>0</v>
      </c>
      <c r="BS45" s="184">
        <f t="shared" si="133"/>
        <v>0</v>
      </c>
      <c r="BT45" s="184">
        <f t="shared" si="133"/>
        <v>0</v>
      </c>
      <c r="BU45" s="184">
        <f t="shared" si="133"/>
        <v>0</v>
      </c>
      <c r="BV45" s="184">
        <f t="shared" si="133"/>
        <v>0</v>
      </c>
      <c r="BW45" s="184">
        <f t="shared" si="133"/>
        <v>0</v>
      </c>
      <c r="BX45" s="184">
        <f t="shared" si="133"/>
        <v>0</v>
      </c>
      <c r="BY45" s="184">
        <f t="shared" si="133"/>
        <v>0</v>
      </c>
      <c r="BZ45" s="184">
        <f t="shared" si="133"/>
        <v>0</v>
      </c>
      <c r="CA45" s="184">
        <f t="shared" si="133"/>
        <v>0</v>
      </c>
      <c r="CB45" s="184">
        <f t="shared" si="133"/>
        <v>0</v>
      </c>
      <c r="CC45" s="184">
        <f t="shared" si="28"/>
        <v>0</v>
      </c>
      <c r="CD45" s="184">
        <f t="shared" si="133"/>
        <v>0</v>
      </c>
      <c r="CE45" s="184">
        <f t="shared" si="133"/>
        <v>0</v>
      </c>
      <c r="CF45" s="184">
        <f t="shared" si="133"/>
        <v>0</v>
      </c>
      <c r="CG45" s="184">
        <f t="shared" si="133"/>
        <v>0</v>
      </c>
      <c r="CH45" s="184">
        <f t="shared" si="133"/>
        <v>0</v>
      </c>
      <c r="CI45" s="184">
        <f t="shared" si="133"/>
        <v>0</v>
      </c>
      <c r="CJ45" s="184">
        <f t="shared" si="133"/>
        <v>0</v>
      </c>
      <c r="CK45" s="184">
        <f t="shared" si="133"/>
        <v>0</v>
      </c>
      <c r="CL45" s="184">
        <f t="shared" si="133"/>
        <v>0</v>
      </c>
      <c r="CM45" s="184">
        <f t="shared" si="133"/>
        <v>0</v>
      </c>
      <c r="CN45" s="184">
        <f t="shared" ref="CN45:CO45" si="134">CN43*CN44</f>
        <v>0</v>
      </c>
      <c r="CO45" s="184">
        <f t="shared" si="134"/>
        <v>0</v>
      </c>
      <c r="CP45" s="219">
        <f t="shared" si="30"/>
        <v>0</v>
      </c>
      <c r="CQ45" s="173"/>
      <c r="CR45" s="173"/>
    </row>
    <row r="46" spans="1:96" ht="12" customHeight="1" collapsed="1" x14ac:dyDescent="0.25">
      <c r="A46" s="191"/>
      <c r="B46" s="188"/>
      <c r="C46" s="189"/>
      <c r="D46" s="189"/>
      <c r="E46" s="189"/>
      <c r="F46" s="189"/>
      <c r="G46" s="189"/>
      <c r="H46" s="189"/>
      <c r="I46" s="189"/>
      <c r="J46" s="189"/>
      <c r="K46" s="189"/>
      <c r="L46" s="189"/>
      <c r="M46" s="189"/>
      <c r="N46" s="189"/>
      <c r="O46" s="189"/>
      <c r="P46" s="295"/>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299"/>
      <c r="CQ46" s="173"/>
      <c r="CR46" s="173"/>
    </row>
    <row r="47" spans="1:96" ht="18.75" customHeight="1" x14ac:dyDescent="0.25">
      <c r="A47" s="500" t="s">
        <v>279</v>
      </c>
      <c r="B47" s="501"/>
      <c r="C47" s="186" t="s">
        <v>3</v>
      </c>
      <c r="D47" s="192"/>
      <c r="E47" s="192"/>
      <c r="F47" s="192"/>
      <c r="G47" s="192"/>
      <c r="H47" s="192"/>
      <c r="I47" s="192"/>
      <c r="J47" s="192"/>
      <c r="K47" s="192"/>
      <c r="L47" s="192"/>
      <c r="M47" s="192"/>
      <c r="N47" s="192"/>
      <c r="O47" s="192"/>
      <c r="P47" s="184">
        <f>SUM(D47:O47)</f>
        <v>0</v>
      </c>
      <c r="Q47" s="192"/>
      <c r="R47" s="192"/>
      <c r="S47" s="192"/>
      <c r="T47" s="192"/>
      <c r="U47" s="192"/>
      <c r="V47" s="192"/>
      <c r="W47" s="192"/>
      <c r="X47" s="192"/>
      <c r="Y47" s="192"/>
      <c r="Z47" s="192"/>
      <c r="AA47" s="192"/>
      <c r="AB47" s="192"/>
      <c r="AC47" s="184">
        <f>SUM(Q47:AB47)</f>
        <v>0</v>
      </c>
      <c r="AD47" s="192"/>
      <c r="AE47" s="192"/>
      <c r="AF47" s="192"/>
      <c r="AG47" s="192"/>
      <c r="AH47" s="192"/>
      <c r="AI47" s="192"/>
      <c r="AJ47" s="192"/>
      <c r="AK47" s="192"/>
      <c r="AL47" s="192"/>
      <c r="AM47" s="192"/>
      <c r="AN47" s="192"/>
      <c r="AO47" s="192"/>
      <c r="AP47" s="184">
        <f>SUM(AD47:AO47)</f>
        <v>0</v>
      </c>
      <c r="AQ47" s="192"/>
      <c r="AR47" s="192"/>
      <c r="AS47" s="192"/>
      <c r="AT47" s="192"/>
      <c r="AU47" s="192"/>
      <c r="AV47" s="192"/>
      <c r="AW47" s="192"/>
      <c r="AX47" s="192"/>
      <c r="AY47" s="192"/>
      <c r="AZ47" s="192"/>
      <c r="BA47" s="192"/>
      <c r="BB47" s="192"/>
      <c r="BC47" s="184">
        <f>SUM(AQ47:BB47)</f>
        <v>0</v>
      </c>
      <c r="BD47" s="192"/>
      <c r="BE47" s="192"/>
      <c r="BF47" s="192"/>
      <c r="BG47" s="192"/>
      <c r="BH47" s="192"/>
      <c r="BI47" s="192"/>
      <c r="BJ47" s="192"/>
      <c r="BK47" s="192"/>
      <c r="BL47" s="192"/>
      <c r="BM47" s="192"/>
      <c r="BN47" s="192"/>
      <c r="BO47" s="192"/>
      <c r="BP47" s="184">
        <f>SUM(BD47:BO47)</f>
        <v>0</v>
      </c>
      <c r="BQ47" s="192"/>
      <c r="BR47" s="192"/>
      <c r="BS47" s="192"/>
      <c r="BT47" s="192"/>
      <c r="BU47" s="192"/>
      <c r="BV47" s="192"/>
      <c r="BW47" s="192"/>
      <c r="BX47" s="192"/>
      <c r="BY47" s="192"/>
      <c r="BZ47" s="192"/>
      <c r="CA47" s="192"/>
      <c r="CB47" s="192"/>
      <c r="CC47" s="184">
        <f>SUM(BQ47:CB47)</f>
        <v>0</v>
      </c>
      <c r="CD47" s="192"/>
      <c r="CE47" s="192"/>
      <c r="CF47" s="192"/>
      <c r="CG47" s="192"/>
      <c r="CH47" s="192"/>
      <c r="CI47" s="192"/>
      <c r="CJ47" s="192"/>
      <c r="CK47" s="192"/>
      <c r="CL47" s="192"/>
      <c r="CM47" s="192"/>
      <c r="CN47" s="192"/>
      <c r="CO47" s="192"/>
      <c r="CP47" s="219">
        <f>SUM(CD47:CO47)</f>
        <v>0</v>
      </c>
      <c r="CQ47" s="173"/>
      <c r="CR47" s="173"/>
    </row>
    <row r="48" spans="1:96" ht="18.75" customHeight="1" x14ac:dyDescent="0.25">
      <c r="A48" s="500" t="s">
        <v>65</v>
      </c>
      <c r="B48" s="501"/>
      <c r="C48" s="186" t="s">
        <v>3</v>
      </c>
      <c r="D48" s="192"/>
      <c r="E48" s="192"/>
      <c r="F48" s="192"/>
      <c r="G48" s="192"/>
      <c r="H48" s="192"/>
      <c r="I48" s="192"/>
      <c r="J48" s="192"/>
      <c r="K48" s="192"/>
      <c r="L48" s="192"/>
      <c r="M48" s="192"/>
      <c r="N48" s="192"/>
      <c r="O48" s="192"/>
      <c r="P48" s="184">
        <f t="shared" ref="P48:P51" si="135">SUM(D48:O48)</f>
        <v>0</v>
      </c>
      <c r="Q48" s="192"/>
      <c r="R48" s="192"/>
      <c r="S48" s="192"/>
      <c r="T48" s="192"/>
      <c r="U48" s="192"/>
      <c r="V48" s="192"/>
      <c r="W48" s="192"/>
      <c r="X48" s="192"/>
      <c r="Y48" s="192"/>
      <c r="Z48" s="192"/>
      <c r="AA48" s="192"/>
      <c r="AB48" s="192"/>
      <c r="AC48" s="184">
        <f t="shared" ref="AC48:AC51" si="136">SUM(Q48:AB48)</f>
        <v>0</v>
      </c>
      <c r="AD48" s="192"/>
      <c r="AE48" s="192"/>
      <c r="AF48" s="192"/>
      <c r="AG48" s="192"/>
      <c r="AH48" s="192"/>
      <c r="AI48" s="192"/>
      <c r="AJ48" s="192"/>
      <c r="AK48" s="192"/>
      <c r="AL48" s="192"/>
      <c r="AM48" s="192"/>
      <c r="AN48" s="192"/>
      <c r="AO48" s="192"/>
      <c r="AP48" s="184">
        <f t="shared" ref="AP48:AP51" si="137">SUM(AD48:AO48)</f>
        <v>0</v>
      </c>
      <c r="AQ48" s="192"/>
      <c r="AR48" s="192"/>
      <c r="AS48" s="192"/>
      <c r="AT48" s="192"/>
      <c r="AU48" s="192"/>
      <c r="AV48" s="192"/>
      <c r="AW48" s="192"/>
      <c r="AX48" s="192"/>
      <c r="AY48" s="192"/>
      <c r="AZ48" s="192"/>
      <c r="BA48" s="192"/>
      <c r="BB48" s="192"/>
      <c r="BC48" s="184">
        <f t="shared" ref="BC48:BC51" si="138">SUM(AQ48:BB48)</f>
        <v>0</v>
      </c>
      <c r="BD48" s="192"/>
      <c r="BE48" s="192"/>
      <c r="BF48" s="192"/>
      <c r="BG48" s="192"/>
      <c r="BH48" s="192"/>
      <c r="BI48" s="192"/>
      <c r="BJ48" s="192"/>
      <c r="BK48" s="192"/>
      <c r="BL48" s="192"/>
      <c r="BM48" s="192"/>
      <c r="BN48" s="192"/>
      <c r="BO48" s="192"/>
      <c r="BP48" s="184">
        <f t="shared" ref="BP48:BP51" si="139">SUM(BD48:BO48)</f>
        <v>0</v>
      </c>
      <c r="BQ48" s="192"/>
      <c r="BR48" s="192"/>
      <c r="BS48" s="192"/>
      <c r="BT48" s="192"/>
      <c r="BU48" s="192"/>
      <c r="BV48" s="192"/>
      <c r="BW48" s="192"/>
      <c r="BX48" s="192"/>
      <c r="BY48" s="192"/>
      <c r="BZ48" s="192"/>
      <c r="CA48" s="192"/>
      <c r="CB48" s="192"/>
      <c r="CC48" s="184">
        <f t="shared" ref="CC48:CC51" si="140">SUM(BQ48:CB48)</f>
        <v>0</v>
      </c>
      <c r="CD48" s="192"/>
      <c r="CE48" s="192"/>
      <c r="CF48" s="192"/>
      <c r="CG48" s="192"/>
      <c r="CH48" s="192"/>
      <c r="CI48" s="192"/>
      <c r="CJ48" s="192"/>
      <c r="CK48" s="192"/>
      <c r="CL48" s="192"/>
      <c r="CM48" s="192"/>
      <c r="CN48" s="192"/>
      <c r="CO48" s="192"/>
      <c r="CP48" s="219">
        <f t="shared" ref="CP48:CP51" si="141">SUM(CD48:CO48)</f>
        <v>0</v>
      </c>
      <c r="CQ48" s="173"/>
      <c r="CR48" s="173"/>
    </row>
    <row r="49" spans="1:97" ht="18.75" customHeight="1" x14ac:dyDescent="0.25">
      <c r="A49" s="500" t="s">
        <v>65</v>
      </c>
      <c r="B49" s="501"/>
      <c r="C49" s="186" t="s">
        <v>3</v>
      </c>
      <c r="D49" s="192"/>
      <c r="E49" s="192"/>
      <c r="F49" s="192"/>
      <c r="G49" s="192"/>
      <c r="H49" s="192"/>
      <c r="I49" s="192"/>
      <c r="J49" s="192"/>
      <c r="K49" s="192"/>
      <c r="L49" s="192"/>
      <c r="M49" s="192"/>
      <c r="N49" s="192"/>
      <c r="O49" s="192"/>
      <c r="P49" s="184">
        <f t="shared" si="135"/>
        <v>0</v>
      </c>
      <c r="Q49" s="192"/>
      <c r="R49" s="192"/>
      <c r="S49" s="192"/>
      <c r="T49" s="192"/>
      <c r="U49" s="192"/>
      <c r="V49" s="192"/>
      <c r="W49" s="192"/>
      <c r="X49" s="192"/>
      <c r="Y49" s="192"/>
      <c r="Z49" s="192"/>
      <c r="AA49" s="192"/>
      <c r="AB49" s="192"/>
      <c r="AC49" s="184">
        <f t="shared" si="136"/>
        <v>0</v>
      </c>
      <c r="AD49" s="192"/>
      <c r="AE49" s="192"/>
      <c r="AF49" s="192"/>
      <c r="AG49" s="192"/>
      <c r="AH49" s="192"/>
      <c r="AI49" s="192"/>
      <c r="AJ49" s="192"/>
      <c r="AK49" s="192"/>
      <c r="AL49" s="192"/>
      <c r="AM49" s="192"/>
      <c r="AN49" s="192"/>
      <c r="AO49" s="192"/>
      <c r="AP49" s="184">
        <f t="shared" si="137"/>
        <v>0</v>
      </c>
      <c r="AQ49" s="192"/>
      <c r="AR49" s="192"/>
      <c r="AS49" s="192"/>
      <c r="AT49" s="192"/>
      <c r="AU49" s="192"/>
      <c r="AV49" s="192"/>
      <c r="AW49" s="192"/>
      <c r="AX49" s="192"/>
      <c r="AY49" s="192"/>
      <c r="AZ49" s="192"/>
      <c r="BA49" s="192"/>
      <c r="BB49" s="192"/>
      <c r="BC49" s="184">
        <f t="shared" si="138"/>
        <v>0</v>
      </c>
      <c r="BD49" s="192"/>
      <c r="BE49" s="192"/>
      <c r="BF49" s="192"/>
      <c r="BG49" s="192"/>
      <c r="BH49" s="192"/>
      <c r="BI49" s="192"/>
      <c r="BJ49" s="192"/>
      <c r="BK49" s="192"/>
      <c r="BL49" s="192"/>
      <c r="BM49" s="192"/>
      <c r="BN49" s="192"/>
      <c r="BO49" s="192"/>
      <c r="BP49" s="184">
        <f t="shared" si="139"/>
        <v>0</v>
      </c>
      <c r="BQ49" s="192"/>
      <c r="BR49" s="192"/>
      <c r="BS49" s="192"/>
      <c r="BT49" s="192"/>
      <c r="BU49" s="192"/>
      <c r="BV49" s="192"/>
      <c r="BW49" s="192"/>
      <c r="BX49" s="192"/>
      <c r="BY49" s="192"/>
      <c r="BZ49" s="192"/>
      <c r="CA49" s="192"/>
      <c r="CB49" s="192"/>
      <c r="CC49" s="184">
        <f t="shared" si="140"/>
        <v>0</v>
      </c>
      <c r="CD49" s="192"/>
      <c r="CE49" s="192"/>
      <c r="CF49" s="192"/>
      <c r="CG49" s="192"/>
      <c r="CH49" s="192"/>
      <c r="CI49" s="192"/>
      <c r="CJ49" s="192"/>
      <c r="CK49" s="192"/>
      <c r="CL49" s="192"/>
      <c r="CM49" s="192"/>
      <c r="CN49" s="192"/>
      <c r="CO49" s="192"/>
      <c r="CP49" s="219">
        <f t="shared" si="141"/>
        <v>0</v>
      </c>
      <c r="CQ49" s="173"/>
      <c r="CR49" s="173"/>
    </row>
    <row r="50" spans="1:97" ht="18.75" customHeight="1" x14ac:dyDescent="0.25">
      <c r="A50" s="500" t="s">
        <v>65</v>
      </c>
      <c r="B50" s="501"/>
      <c r="C50" s="186" t="s">
        <v>3</v>
      </c>
      <c r="D50" s="192"/>
      <c r="E50" s="192"/>
      <c r="F50" s="192"/>
      <c r="G50" s="192"/>
      <c r="H50" s="192"/>
      <c r="I50" s="192"/>
      <c r="J50" s="192"/>
      <c r="K50" s="192"/>
      <c r="L50" s="192"/>
      <c r="M50" s="192"/>
      <c r="N50" s="192"/>
      <c r="O50" s="192"/>
      <c r="P50" s="184">
        <f t="shared" si="135"/>
        <v>0</v>
      </c>
      <c r="Q50" s="192"/>
      <c r="R50" s="192"/>
      <c r="S50" s="192"/>
      <c r="T50" s="192"/>
      <c r="U50" s="192"/>
      <c r="V50" s="192"/>
      <c r="W50" s="192"/>
      <c r="X50" s="192"/>
      <c r="Y50" s="192"/>
      <c r="Z50" s="192"/>
      <c r="AA50" s="192"/>
      <c r="AB50" s="192"/>
      <c r="AC50" s="184">
        <f t="shared" si="136"/>
        <v>0</v>
      </c>
      <c r="AD50" s="192"/>
      <c r="AE50" s="192"/>
      <c r="AF50" s="192"/>
      <c r="AG50" s="192"/>
      <c r="AH50" s="192"/>
      <c r="AI50" s="192"/>
      <c r="AJ50" s="192"/>
      <c r="AK50" s="192"/>
      <c r="AL50" s="192"/>
      <c r="AM50" s="192"/>
      <c r="AN50" s="192"/>
      <c r="AO50" s="192"/>
      <c r="AP50" s="184">
        <f t="shared" si="137"/>
        <v>0</v>
      </c>
      <c r="AQ50" s="192"/>
      <c r="AR50" s="192"/>
      <c r="AS50" s="192"/>
      <c r="AT50" s="192"/>
      <c r="AU50" s="192"/>
      <c r="AV50" s="192"/>
      <c r="AW50" s="192"/>
      <c r="AX50" s="192"/>
      <c r="AY50" s="192"/>
      <c r="AZ50" s="192"/>
      <c r="BA50" s="192"/>
      <c r="BB50" s="192"/>
      <c r="BC50" s="184">
        <f t="shared" si="138"/>
        <v>0</v>
      </c>
      <c r="BD50" s="192"/>
      <c r="BE50" s="192"/>
      <c r="BF50" s="192"/>
      <c r="BG50" s="192"/>
      <c r="BH50" s="192"/>
      <c r="BI50" s="192"/>
      <c r="BJ50" s="192"/>
      <c r="BK50" s="192"/>
      <c r="BL50" s="192"/>
      <c r="BM50" s="192"/>
      <c r="BN50" s="192"/>
      <c r="BO50" s="192"/>
      <c r="BP50" s="184">
        <f t="shared" si="139"/>
        <v>0</v>
      </c>
      <c r="BQ50" s="192"/>
      <c r="BR50" s="192"/>
      <c r="BS50" s="192"/>
      <c r="BT50" s="192"/>
      <c r="BU50" s="192"/>
      <c r="BV50" s="192"/>
      <c r="BW50" s="192"/>
      <c r="BX50" s="192"/>
      <c r="BY50" s="192"/>
      <c r="BZ50" s="192"/>
      <c r="CA50" s="192"/>
      <c r="CB50" s="192"/>
      <c r="CC50" s="184">
        <f t="shared" si="140"/>
        <v>0</v>
      </c>
      <c r="CD50" s="192"/>
      <c r="CE50" s="192"/>
      <c r="CF50" s="192"/>
      <c r="CG50" s="192"/>
      <c r="CH50" s="192"/>
      <c r="CI50" s="192"/>
      <c r="CJ50" s="192"/>
      <c r="CK50" s="192"/>
      <c r="CL50" s="192"/>
      <c r="CM50" s="192"/>
      <c r="CN50" s="192"/>
      <c r="CO50" s="192"/>
      <c r="CP50" s="219">
        <f t="shared" si="141"/>
        <v>0</v>
      </c>
      <c r="CQ50" s="173"/>
      <c r="CR50" s="173"/>
    </row>
    <row r="51" spans="1:97" ht="18.75" customHeight="1" x14ac:dyDescent="0.25">
      <c r="A51" s="500" t="s">
        <v>65</v>
      </c>
      <c r="B51" s="501"/>
      <c r="C51" s="186" t="s">
        <v>3</v>
      </c>
      <c r="D51" s="192"/>
      <c r="E51" s="192"/>
      <c r="F51" s="192"/>
      <c r="G51" s="192"/>
      <c r="H51" s="192"/>
      <c r="I51" s="192"/>
      <c r="J51" s="192"/>
      <c r="K51" s="192"/>
      <c r="L51" s="192"/>
      <c r="M51" s="192"/>
      <c r="N51" s="192"/>
      <c r="O51" s="192"/>
      <c r="P51" s="184">
        <f t="shared" si="135"/>
        <v>0</v>
      </c>
      <c r="Q51" s="192"/>
      <c r="R51" s="192"/>
      <c r="S51" s="192"/>
      <c r="T51" s="192"/>
      <c r="U51" s="192"/>
      <c r="V51" s="192"/>
      <c r="W51" s="192"/>
      <c r="X51" s="192"/>
      <c r="Y51" s="192"/>
      <c r="Z51" s="192"/>
      <c r="AA51" s="192"/>
      <c r="AB51" s="192"/>
      <c r="AC51" s="184">
        <f t="shared" si="136"/>
        <v>0</v>
      </c>
      <c r="AD51" s="192"/>
      <c r="AE51" s="192"/>
      <c r="AF51" s="192"/>
      <c r="AG51" s="192"/>
      <c r="AH51" s="192"/>
      <c r="AI51" s="192"/>
      <c r="AJ51" s="192"/>
      <c r="AK51" s="192"/>
      <c r="AL51" s="192"/>
      <c r="AM51" s="192"/>
      <c r="AN51" s="192"/>
      <c r="AO51" s="192"/>
      <c r="AP51" s="184">
        <f t="shared" si="137"/>
        <v>0</v>
      </c>
      <c r="AQ51" s="192"/>
      <c r="AR51" s="192"/>
      <c r="AS51" s="192"/>
      <c r="AT51" s="192"/>
      <c r="AU51" s="192"/>
      <c r="AV51" s="192"/>
      <c r="AW51" s="192"/>
      <c r="AX51" s="192"/>
      <c r="AY51" s="192"/>
      <c r="AZ51" s="192"/>
      <c r="BA51" s="192"/>
      <c r="BB51" s="192"/>
      <c r="BC51" s="184">
        <f t="shared" si="138"/>
        <v>0</v>
      </c>
      <c r="BD51" s="192"/>
      <c r="BE51" s="192"/>
      <c r="BF51" s="192"/>
      <c r="BG51" s="192"/>
      <c r="BH51" s="192"/>
      <c r="BI51" s="192"/>
      <c r="BJ51" s="192"/>
      <c r="BK51" s="192"/>
      <c r="BL51" s="192"/>
      <c r="BM51" s="192"/>
      <c r="BN51" s="192"/>
      <c r="BO51" s="192"/>
      <c r="BP51" s="184">
        <f t="shared" si="139"/>
        <v>0</v>
      </c>
      <c r="BQ51" s="192"/>
      <c r="BR51" s="192"/>
      <c r="BS51" s="192"/>
      <c r="BT51" s="192"/>
      <c r="BU51" s="192"/>
      <c r="BV51" s="192"/>
      <c r="BW51" s="192"/>
      <c r="BX51" s="192"/>
      <c r="BY51" s="192"/>
      <c r="BZ51" s="192"/>
      <c r="CA51" s="192"/>
      <c r="CB51" s="192"/>
      <c r="CC51" s="184">
        <f t="shared" si="140"/>
        <v>0</v>
      </c>
      <c r="CD51" s="192"/>
      <c r="CE51" s="192"/>
      <c r="CF51" s="192"/>
      <c r="CG51" s="192"/>
      <c r="CH51" s="192"/>
      <c r="CI51" s="192"/>
      <c r="CJ51" s="192"/>
      <c r="CK51" s="192"/>
      <c r="CL51" s="192"/>
      <c r="CM51" s="192"/>
      <c r="CN51" s="192"/>
      <c r="CO51" s="192"/>
      <c r="CP51" s="219">
        <f t="shared" si="141"/>
        <v>0</v>
      </c>
      <c r="CQ51" s="173"/>
      <c r="CR51" s="173"/>
    </row>
    <row r="52" spans="1:97" ht="7.5" customHeight="1" x14ac:dyDescent="0.25">
      <c r="A52" s="167"/>
      <c r="B52" s="168"/>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80"/>
      <c r="CQ52" s="173"/>
      <c r="CR52" s="173"/>
    </row>
    <row r="53" spans="1:97" s="196" customFormat="1" ht="21" customHeight="1" x14ac:dyDescent="0.25">
      <c r="A53" s="502" t="s">
        <v>17</v>
      </c>
      <c r="B53" s="503"/>
      <c r="C53" s="193" t="s">
        <v>3</v>
      </c>
      <c r="D53" s="204">
        <f t="shared" ref="D53:BA53" si="142">D9+D13+D17+D21+D25+D29+D33+D37+D41+D45+D47+D48+D49+D50+D51</f>
        <v>0</v>
      </c>
      <c r="E53" s="204">
        <f t="shared" si="142"/>
        <v>0</v>
      </c>
      <c r="F53" s="204">
        <f t="shared" si="142"/>
        <v>0</v>
      </c>
      <c r="G53" s="204">
        <f t="shared" si="142"/>
        <v>0</v>
      </c>
      <c r="H53" s="204">
        <f t="shared" si="142"/>
        <v>0</v>
      </c>
      <c r="I53" s="204">
        <f t="shared" si="142"/>
        <v>0</v>
      </c>
      <c r="J53" s="204">
        <f t="shared" si="142"/>
        <v>0</v>
      </c>
      <c r="K53" s="204">
        <f t="shared" si="142"/>
        <v>0</v>
      </c>
      <c r="L53" s="204">
        <f t="shared" si="142"/>
        <v>0</v>
      </c>
      <c r="M53" s="204">
        <f t="shared" si="142"/>
        <v>0</v>
      </c>
      <c r="N53" s="204">
        <f t="shared" si="142"/>
        <v>0</v>
      </c>
      <c r="O53" s="204">
        <f t="shared" si="142"/>
        <v>0</v>
      </c>
      <c r="P53" s="194">
        <f t="shared" si="142"/>
        <v>0</v>
      </c>
      <c r="Q53" s="204">
        <f t="shared" si="142"/>
        <v>0</v>
      </c>
      <c r="R53" s="204">
        <f t="shared" si="142"/>
        <v>0</v>
      </c>
      <c r="S53" s="204">
        <f t="shared" si="142"/>
        <v>0</v>
      </c>
      <c r="T53" s="204">
        <f t="shared" si="142"/>
        <v>0</v>
      </c>
      <c r="U53" s="204">
        <f t="shared" si="142"/>
        <v>0</v>
      </c>
      <c r="V53" s="204">
        <f t="shared" si="142"/>
        <v>0</v>
      </c>
      <c r="W53" s="204">
        <f t="shared" si="142"/>
        <v>0</v>
      </c>
      <c r="X53" s="204">
        <f t="shared" si="142"/>
        <v>0</v>
      </c>
      <c r="Y53" s="204">
        <f t="shared" si="142"/>
        <v>0</v>
      </c>
      <c r="Z53" s="204">
        <f t="shared" si="142"/>
        <v>0</v>
      </c>
      <c r="AA53" s="204">
        <f t="shared" si="142"/>
        <v>0</v>
      </c>
      <c r="AB53" s="204">
        <f t="shared" si="142"/>
        <v>0</v>
      </c>
      <c r="AC53" s="194">
        <f t="shared" si="142"/>
        <v>0</v>
      </c>
      <c r="AD53" s="204">
        <f t="shared" si="142"/>
        <v>0</v>
      </c>
      <c r="AE53" s="204">
        <f t="shared" si="142"/>
        <v>0</v>
      </c>
      <c r="AF53" s="204">
        <f t="shared" si="142"/>
        <v>0</v>
      </c>
      <c r="AG53" s="204">
        <f t="shared" si="142"/>
        <v>0</v>
      </c>
      <c r="AH53" s="204">
        <f t="shared" si="142"/>
        <v>0</v>
      </c>
      <c r="AI53" s="204">
        <f t="shared" si="142"/>
        <v>0</v>
      </c>
      <c r="AJ53" s="204">
        <f t="shared" si="142"/>
        <v>0</v>
      </c>
      <c r="AK53" s="204">
        <f t="shared" si="142"/>
        <v>0</v>
      </c>
      <c r="AL53" s="204">
        <f t="shared" si="142"/>
        <v>0</v>
      </c>
      <c r="AM53" s="204">
        <f t="shared" si="142"/>
        <v>0</v>
      </c>
      <c r="AN53" s="204">
        <f t="shared" si="142"/>
        <v>0</v>
      </c>
      <c r="AO53" s="204">
        <f t="shared" si="142"/>
        <v>0</v>
      </c>
      <c r="AP53" s="194">
        <f t="shared" si="142"/>
        <v>0</v>
      </c>
      <c r="AQ53" s="204">
        <f t="shared" si="142"/>
        <v>0</v>
      </c>
      <c r="AR53" s="204">
        <f t="shared" si="142"/>
        <v>0</v>
      </c>
      <c r="AS53" s="204">
        <f t="shared" si="142"/>
        <v>0</v>
      </c>
      <c r="AT53" s="204">
        <f t="shared" si="142"/>
        <v>0</v>
      </c>
      <c r="AU53" s="204">
        <f t="shared" si="142"/>
        <v>0</v>
      </c>
      <c r="AV53" s="204">
        <f t="shared" si="142"/>
        <v>0</v>
      </c>
      <c r="AW53" s="204">
        <f t="shared" si="142"/>
        <v>0</v>
      </c>
      <c r="AX53" s="204">
        <f t="shared" si="142"/>
        <v>0</v>
      </c>
      <c r="AY53" s="204">
        <f t="shared" si="142"/>
        <v>0</v>
      </c>
      <c r="AZ53" s="204">
        <f t="shared" si="142"/>
        <v>0</v>
      </c>
      <c r="BA53" s="204">
        <f t="shared" si="142"/>
        <v>0</v>
      </c>
      <c r="BB53" s="204">
        <f t="shared" ref="BB53:CM53" si="143">BB9+BB13+BB17+BB21+BB25+BB29+BB33+BB37+BB41+BB45+BB47+BB48+BB49+BB50+BB51</f>
        <v>0</v>
      </c>
      <c r="BC53" s="194">
        <f t="shared" si="143"/>
        <v>0</v>
      </c>
      <c r="BD53" s="204">
        <f t="shared" si="143"/>
        <v>0</v>
      </c>
      <c r="BE53" s="204">
        <f t="shared" si="143"/>
        <v>0</v>
      </c>
      <c r="BF53" s="204">
        <f t="shared" si="143"/>
        <v>0</v>
      </c>
      <c r="BG53" s="204">
        <f t="shared" si="143"/>
        <v>0</v>
      </c>
      <c r="BH53" s="204">
        <f t="shared" si="143"/>
        <v>0</v>
      </c>
      <c r="BI53" s="204">
        <f t="shared" si="143"/>
        <v>0</v>
      </c>
      <c r="BJ53" s="204">
        <f t="shared" si="143"/>
        <v>0</v>
      </c>
      <c r="BK53" s="204">
        <f t="shared" si="143"/>
        <v>0</v>
      </c>
      <c r="BL53" s="204">
        <f t="shared" si="143"/>
        <v>0</v>
      </c>
      <c r="BM53" s="204">
        <f t="shared" si="143"/>
        <v>0</v>
      </c>
      <c r="BN53" s="204">
        <f t="shared" si="143"/>
        <v>0</v>
      </c>
      <c r="BO53" s="204">
        <f t="shared" si="143"/>
        <v>0</v>
      </c>
      <c r="BP53" s="194">
        <f t="shared" si="143"/>
        <v>0</v>
      </c>
      <c r="BQ53" s="204">
        <f t="shared" si="143"/>
        <v>0</v>
      </c>
      <c r="BR53" s="204">
        <f t="shared" si="143"/>
        <v>0</v>
      </c>
      <c r="BS53" s="204">
        <f t="shared" si="143"/>
        <v>0</v>
      </c>
      <c r="BT53" s="204">
        <f t="shared" si="143"/>
        <v>0</v>
      </c>
      <c r="BU53" s="204">
        <f t="shared" si="143"/>
        <v>0</v>
      </c>
      <c r="BV53" s="204">
        <f t="shared" si="143"/>
        <v>0</v>
      </c>
      <c r="BW53" s="204">
        <f t="shared" si="143"/>
        <v>0</v>
      </c>
      <c r="BX53" s="204">
        <f t="shared" si="143"/>
        <v>0</v>
      </c>
      <c r="BY53" s="204">
        <f t="shared" si="143"/>
        <v>0</v>
      </c>
      <c r="BZ53" s="204">
        <f t="shared" si="143"/>
        <v>0</v>
      </c>
      <c r="CA53" s="204">
        <f t="shared" si="143"/>
        <v>0</v>
      </c>
      <c r="CB53" s="204">
        <f t="shared" si="143"/>
        <v>0</v>
      </c>
      <c r="CC53" s="194">
        <f t="shared" si="143"/>
        <v>0</v>
      </c>
      <c r="CD53" s="204">
        <f t="shared" si="143"/>
        <v>0</v>
      </c>
      <c r="CE53" s="204">
        <f t="shared" si="143"/>
        <v>0</v>
      </c>
      <c r="CF53" s="204">
        <f t="shared" si="143"/>
        <v>0</v>
      </c>
      <c r="CG53" s="204">
        <f t="shared" si="143"/>
        <v>0</v>
      </c>
      <c r="CH53" s="204">
        <f t="shared" si="143"/>
        <v>0</v>
      </c>
      <c r="CI53" s="204">
        <f t="shared" si="143"/>
        <v>0</v>
      </c>
      <c r="CJ53" s="204">
        <f t="shared" si="143"/>
        <v>0</v>
      </c>
      <c r="CK53" s="204">
        <f t="shared" si="143"/>
        <v>0</v>
      </c>
      <c r="CL53" s="204">
        <f t="shared" si="143"/>
        <v>0</v>
      </c>
      <c r="CM53" s="204">
        <f t="shared" si="143"/>
        <v>0</v>
      </c>
      <c r="CN53" s="204">
        <f t="shared" ref="CN53:CP53" si="144">CN9+CN13+CN17+CN21+CN25+CN29+CN33+CN37+CN41+CN45+CN47+CN48+CN49+CN50+CN51</f>
        <v>0</v>
      </c>
      <c r="CO53" s="204">
        <f t="shared" si="144"/>
        <v>0</v>
      </c>
      <c r="CP53" s="194">
        <f t="shared" si="144"/>
        <v>0</v>
      </c>
      <c r="CQ53" s="195"/>
      <c r="CR53" s="195"/>
    </row>
    <row r="54" spans="1:97" ht="7.5" customHeight="1" x14ac:dyDescent="0.25">
      <c r="A54" s="167"/>
      <c r="B54" s="168"/>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80"/>
      <c r="CQ54" s="173"/>
      <c r="CR54" s="173"/>
    </row>
    <row r="55" spans="1:97" ht="9" customHeight="1" x14ac:dyDescent="0.25">
      <c r="B55" s="197"/>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c r="CG55" s="173"/>
      <c r="CH55" s="173"/>
      <c r="CI55" s="173"/>
      <c r="CJ55" s="173"/>
      <c r="CK55" s="173"/>
      <c r="CL55" s="173"/>
      <c r="CM55" s="173"/>
      <c r="CN55" s="173"/>
      <c r="CO55" s="173"/>
      <c r="CP55" s="173"/>
      <c r="CQ55" s="173"/>
      <c r="CR55" s="173"/>
    </row>
    <row r="56" spans="1:97" ht="15.75" x14ac:dyDescent="0.25">
      <c r="A56" s="198" t="s">
        <v>27</v>
      </c>
      <c r="B56" s="197"/>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c r="CG56" s="173"/>
      <c r="CH56" s="173"/>
      <c r="CI56" s="173"/>
      <c r="CJ56" s="173"/>
      <c r="CK56" s="173"/>
      <c r="CL56" s="173"/>
      <c r="CM56" s="173"/>
      <c r="CN56" s="173"/>
      <c r="CO56" s="173"/>
      <c r="CP56" s="173"/>
      <c r="CQ56" s="173"/>
      <c r="CR56" s="173"/>
    </row>
    <row r="57" spans="1:97" ht="7.5" customHeight="1" x14ac:dyDescent="0.25">
      <c r="A57" s="167"/>
      <c r="B57" s="168"/>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c r="CP57" s="180"/>
      <c r="CQ57" s="173"/>
      <c r="CR57" s="173"/>
    </row>
    <row r="58" spans="1:97" x14ac:dyDescent="0.25">
      <c r="A58" s="497" t="s">
        <v>28</v>
      </c>
      <c r="B58" s="181" t="s">
        <v>29</v>
      </c>
      <c r="C58" s="182" t="s">
        <v>3</v>
      </c>
      <c r="D58" s="183"/>
      <c r="E58" s="183"/>
      <c r="F58" s="183"/>
      <c r="G58" s="183"/>
      <c r="H58" s="183"/>
      <c r="I58" s="183"/>
      <c r="J58" s="183"/>
      <c r="K58" s="183"/>
      <c r="L58" s="183"/>
      <c r="M58" s="183"/>
      <c r="N58" s="183"/>
      <c r="O58" s="183"/>
      <c r="P58" s="184">
        <f>SUM(D58:O58)</f>
        <v>0</v>
      </c>
      <c r="Q58" s="183"/>
      <c r="R58" s="183"/>
      <c r="S58" s="183"/>
      <c r="T58" s="183"/>
      <c r="U58" s="183"/>
      <c r="V58" s="183"/>
      <c r="W58" s="183"/>
      <c r="X58" s="183"/>
      <c r="Y58" s="183"/>
      <c r="Z58" s="183"/>
      <c r="AA58" s="183"/>
      <c r="AB58" s="183"/>
      <c r="AC58" s="184">
        <f>SUM(Q58:AB58)</f>
        <v>0</v>
      </c>
      <c r="AD58" s="183"/>
      <c r="AE58" s="183"/>
      <c r="AF58" s="183"/>
      <c r="AG58" s="183"/>
      <c r="AH58" s="183"/>
      <c r="AI58" s="183"/>
      <c r="AJ58" s="183"/>
      <c r="AK58" s="183"/>
      <c r="AL58" s="183"/>
      <c r="AM58" s="183"/>
      <c r="AN58" s="183"/>
      <c r="AO58" s="183"/>
      <c r="AP58" s="184">
        <f>SUM(AD58:AO58)</f>
        <v>0</v>
      </c>
      <c r="AQ58" s="183"/>
      <c r="AR58" s="183"/>
      <c r="AS58" s="183"/>
      <c r="AT58" s="183"/>
      <c r="AU58" s="183"/>
      <c r="AV58" s="183"/>
      <c r="AW58" s="183"/>
      <c r="AX58" s="183"/>
      <c r="AY58" s="183"/>
      <c r="AZ58" s="183"/>
      <c r="BA58" s="183"/>
      <c r="BB58" s="183"/>
      <c r="BC58" s="184">
        <f>SUM(AQ58:BB58)</f>
        <v>0</v>
      </c>
      <c r="BD58" s="183"/>
      <c r="BE58" s="183"/>
      <c r="BF58" s="183"/>
      <c r="BG58" s="183"/>
      <c r="BH58" s="183"/>
      <c r="BI58" s="183"/>
      <c r="BJ58" s="183"/>
      <c r="BK58" s="183"/>
      <c r="BL58" s="183"/>
      <c r="BM58" s="183"/>
      <c r="BN58" s="183"/>
      <c r="BO58" s="183"/>
      <c r="BP58" s="184">
        <f>SUM(BD58:BO58)</f>
        <v>0</v>
      </c>
      <c r="BQ58" s="183"/>
      <c r="BR58" s="183"/>
      <c r="BS58" s="183"/>
      <c r="BT58" s="183"/>
      <c r="BU58" s="183"/>
      <c r="BV58" s="183"/>
      <c r="BW58" s="183"/>
      <c r="BX58" s="183"/>
      <c r="BY58" s="183"/>
      <c r="BZ58" s="183"/>
      <c r="CA58" s="183"/>
      <c r="CB58" s="183"/>
      <c r="CC58" s="184">
        <f>SUM(BQ58:CB58)</f>
        <v>0</v>
      </c>
      <c r="CD58" s="183"/>
      <c r="CE58" s="183"/>
      <c r="CF58" s="183"/>
      <c r="CG58" s="183"/>
      <c r="CH58" s="183"/>
      <c r="CI58" s="183"/>
      <c r="CJ58" s="183"/>
      <c r="CK58" s="183"/>
      <c r="CL58" s="183"/>
      <c r="CM58" s="183"/>
      <c r="CN58" s="183"/>
      <c r="CO58" s="183"/>
      <c r="CP58" s="219">
        <f>SUM(CD58:CO58)</f>
        <v>0</v>
      </c>
      <c r="CQ58" s="199"/>
      <c r="CR58" s="199"/>
      <c r="CS58" s="200"/>
    </row>
    <row r="59" spans="1:97" x14ac:dyDescent="0.25">
      <c r="A59" s="497"/>
      <c r="B59" s="181" t="s">
        <v>30</v>
      </c>
      <c r="C59" s="182" t="s">
        <v>3</v>
      </c>
      <c r="D59" s="183"/>
      <c r="E59" s="183"/>
      <c r="F59" s="183"/>
      <c r="G59" s="183"/>
      <c r="H59" s="183"/>
      <c r="I59" s="183"/>
      <c r="J59" s="183"/>
      <c r="K59" s="183"/>
      <c r="L59" s="183"/>
      <c r="M59" s="183"/>
      <c r="N59" s="183"/>
      <c r="O59" s="183"/>
      <c r="P59" s="184">
        <f t="shared" ref="P59:P78" si="145">SUM(D59:O59)</f>
        <v>0</v>
      </c>
      <c r="Q59" s="183"/>
      <c r="R59" s="183"/>
      <c r="S59" s="183"/>
      <c r="T59" s="183"/>
      <c r="U59" s="183"/>
      <c r="V59" s="183"/>
      <c r="W59" s="183"/>
      <c r="X59" s="183"/>
      <c r="Y59" s="183"/>
      <c r="Z59" s="183"/>
      <c r="AA59" s="183"/>
      <c r="AB59" s="183"/>
      <c r="AC59" s="184">
        <f t="shared" ref="AC59:AC79" si="146">SUM(Q59:AB59)</f>
        <v>0</v>
      </c>
      <c r="AD59" s="183"/>
      <c r="AE59" s="183"/>
      <c r="AF59" s="183"/>
      <c r="AG59" s="183"/>
      <c r="AH59" s="183"/>
      <c r="AI59" s="183"/>
      <c r="AJ59" s="183"/>
      <c r="AK59" s="183"/>
      <c r="AL59" s="183"/>
      <c r="AM59" s="183"/>
      <c r="AN59" s="183"/>
      <c r="AO59" s="183"/>
      <c r="AP59" s="184">
        <f t="shared" ref="AP59:AP79" si="147">SUM(AD59:AO59)</f>
        <v>0</v>
      </c>
      <c r="AQ59" s="183"/>
      <c r="AR59" s="183"/>
      <c r="AS59" s="183"/>
      <c r="AT59" s="183"/>
      <c r="AU59" s="183"/>
      <c r="AV59" s="183"/>
      <c r="AW59" s="183"/>
      <c r="AX59" s="183"/>
      <c r="AY59" s="183"/>
      <c r="AZ59" s="183"/>
      <c r="BA59" s="183"/>
      <c r="BB59" s="183"/>
      <c r="BC59" s="184">
        <f t="shared" ref="BC59:BC79" si="148">SUM(AQ59:BB59)</f>
        <v>0</v>
      </c>
      <c r="BD59" s="183"/>
      <c r="BE59" s="183"/>
      <c r="BF59" s="183"/>
      <c r="BG59" s="183"/>
      <c r="BH59" s="183"/>
      <c r="BI59" s="183"/>
      <c r="BJ59" s="183"/>
      <c r="BK59" s="183"/>
      <c r="BL59" s="183"/>
      <c r="BM59" s="183"/>
      <c r="BN59" s="183"/>
      <c r="BO59" s="183"/>
      <c r="BP59" s="184">
        <f t="shared" ref="BP59:BP79" si="149">SUM(BD59:BO59)</f>
        <v>0</v>
      </c>
      <c r="BQ59" s="183"/>
      <c r="BR59" s="183"/>
      <c r="BS59" s="183"/>
      <c r="BT59" s="183"/>
      <c r="BU59" s="183"/>
      <c r="BV59" s="183"/>
      <c r="BW59" s="183"/>
      <c r="BX59" s="183"/>
      <c r="BY59" s="183"/>
      <c r="BZ59" s="183"/>
      <c r="CA59" s="183"/>
      <c r="CB59" s="183"/>
      <c r="CC59" s="184">
        <f t="shared" ref="CC59:CC79" si="150">SUM(BQ59:CB59)</f>
        <v>0</v>
      </c>
      <c r="CD59" s="183"/>
      <c r="CE59" s="183"/>
      <c r="CF59" s="183"/>
      <c r="CG59" s="183"/>
      <c r="CH59" s="183"/>
      <c r="CI59" s="183"/>
      <c r="CJ59" s="183"/>
      <c r="CK59" s="183"/>
      <c r="CL59" s="183"/>
      <c r="CM59" s="183"/>
      <c r="CN59" s="183"/>
      <c r="CO59" s="183"/>
      <c r="CP59" s="219">
        <f t="shared" ref="CP59:CP79" si="151">SUM(CD59:CO59)</f>
        <v>0</v>
      </c>
      <c r="CQ59" s="199"/>
      <c r="CR59" s="199"/>
      <c r="CS59" s="200"/>
    </row>
    <row r="60" spans="1:97" x14ac:dyDescent="0.25">
      <c r="A60" s="497"/>
      <c r="B60" s="181" t="s">
        <v>31</v>
      </c>
      <c r="C60" s="182" t="s">
        <v>3</v>
      </c>
      <c r="D60" s="183"/>
      <c r="E60" s="183"/>
      <c r="F60" s="183"/>
      <c r="G60" s="183"/>
      <c r="H60" s="183"/>
      <c r="I60" s="183"/>
      <c r="J60" s="183"/>
      <c r="K60" s="183"/>
      <c r="L60" s="183"/>
      <c r="M60" s="183"/>
      <c r="N60" s="183"/>
      <c r="O60" s="183"/>
      <c r="P60" s="184">
        <f t="shared" si="145"/>
        <v>0</v>
      </c>
      <c r="Q60" s="183"/>
      <c r="R60" s="183"/>
      <c r="S60" s="183"/>
      <c r="T60" s="183"/>
      <c r="U60" s="183"/>
      <c r="V60" s="183"/>
      <c r="W60" s="183"/>
      <c r="X60" s="183"/>
      <c r="Y60" s="183"/>
      <c r="Z60" s="183"/>
      <c r="AA60" s="183"/>
      <c r="AB60" s="183"/>
      <c r="AC60" s="184">
        <f t="shared" si="146"/>
        <v>0</v>
      </c>
      <c r="AD60" s="183"/>
      <c r="AE60" s="183"/>
      <c r="AF60" s="183"/>
      <c r="AG60" s="183"/>
      <c r="AH60" s="183"/>
      <c r="AI60" s="183"/>
      <c r="AJ60" s="183"/>
      <c r="AK60" s="183"/>
      <c r="AL60" s="183"/>
      <c r="AM60" s="183"/>
      <c r="AN60" s="183"/>
      <c r="AO60" s="183"/>
      <c r="AP60" s="184">
        <f t="shared" si="147"/>
        <v>0</v>
      </c>
      <c r="AQ60" s="183"/>
      <c r="AR60" s="183"/>
      <c r="AS60" s="183"/>
      <c r="AT60" s="183"/>
      <c r="AU60" s="183"/>
      <c r="AV60" s="183"/>
      <c r="AW60" s="183"/>
      <c r="AX60" s="183"/>
      <c r="AY60" s="183"/>
      <c r="AZ60" s="183"/>
      <c r="BA60" s="183"/>
      <c r="BB60" s="183"/>
      <c r="BC60" s="184">
        <f t="shared" si="148"/>
        <v>0</v>
      </c>
      <c r="BD60" s="183"/>
      <c r="BE60" s="183"/>
      <c r="BF60" s="183"/>
      <c r="BG60" s="183"/>
      <c r="BH60" s="183"/>
      <c r="BI60" s="183"/>
      <c r="BJ60" s="183"/>
      <c r="BK60" s="183"/>
      <c r="BL60" s="183"/>
      <c r="BM60" s="183"/>
      <c r="BN60" s="183"/>
      <c r="BO60" s="183"/>
      <c r="BP60" s="184">
        <f t="shared" si="149"/>
        <v>0</v>
      </c>
      <c r="BQ60" s="183"/>
      <c r="BR60" s="183"/>
      <c r="BS60" s="183"/>
      <c r="BT60" s="183"/>
      <c r="BU60" s="183"/>
      <c r="BV60" s="183"/>
      <c r="BW60" s="183"/>
      <c r="BX60" s="183"/>
      <c r="BY60" s="183"/>
      <c r="BZ60" s="183"/>
      <c r="CA60" s="183"/>
      <c r="CB60" s="183"/>
      <c r="CC60" s="184">
        <f t="shared" si="150"/>
        <v>0</v>
      </c>
      <c r="CD60" s="183"/>
      <c r="CE60" s="183"/>
      <c r="CF60" s="183"/>
      <c r="CG60" s="183"/>
      <c r="CH60" s="183"/>
      <c r="CI60" s="183"/>
      <c r="CJ60" s="183"/>
      <c r="CK60" s="183"/>
      <c r="CL60" s="183"/>
      <c r="CM60" s="183"/>
      <c r="CN60" s="183"/>
      <c r="CO60" s="183"/>
      <c r="CP60" s="219">
        <f t="shared" si="151"/>
        <v>0</v>
      </c>
      <c r="CQ60" s="199"/>
      <c r="CR60" s="199"/>
      <c r="CS60" s="200"/>
    </row>
    <row r="61" spans="1:97" x14ac:dyDescent="0.25">
      <c r="A61" s="497"/>
      <c r="B61" s="181" t="s">
        <v>32</v>
      </c>
      <c r="C61" s="182" t="s">
        <v>3</v>
      </c>
      <c r="D61" s="183"/>
      <c r="E61" s="183"/>
      <c r="F61" s="183"/>
      <c r="G61" s="183"/>
      <c r="H61" s="183"/>
      <c r="I61" s="183"/>
      <c r="J61" s="183"/>
      <c r="K61" s="183"/>
      <c r="L61" s="183"/>
      <c r="M61" s="183"/>
      <c r="N61" s="183"/>
      <c r="O61" s="183"/>
      <c r="P61" s="184">
        <f t="shared" si="145"/>
        <v>0</v>
      </c>
      <c r="Q61" s="183"/>
      <c r="R61" s="183"/>
      <c r="S61" s="183"/>
      <c r="T61" s="183"/>
      <c r="U61" s="183"/>
      <c r="V61" s="183"/>
      <c r="W61" s="183"/>
      <c r="X61" s="183"/>
      <c r="Y61" s="183"/>
      <c r="Z61" s="183"/>
      <c r="AA61" s="183"/>
      <c r="AB61" s="183"/>
      <c r="AC61" s="184">
        <f t="shared" si="146"/>
        <v>0</v>
      </c>
      <c r="AD61" s="183"/>
      <c r="AE61" s="183"/>
      <c r="AF61" s="183"/>
      <c r="AG61" s="183"/>
      <c r="AH61" s="183"/>
      <c r="AI61" s="183"/>
      <c r="AJ61" s="183"/>
      <c r="AK61" s="183"/>
      <c r="AL61" s="183"/>
      <c r="AM61" s="183"/>
      <c r="AN61" s="183"/>
      <c r="AO61" s="183"/>
      <c r="AP61" s="184">
        <f t="shared" si="147"/>
        <v>0</v>
      </c>
      <c r="AQ61" s="183"/>
      <c r="AR61" s="183"/>
      <c r="AS61" s="183"/>
      <c r="AT61" s="183"/>
      <c r="AU61" s="183"/>
      <c r="AV61" s="183"/>
      <c r="AW61" s="183"/>
      <c r="AX61" s="183"/>
      <c r="AY61" s="183"/>
      <c r="AZ61" s="183"/>
      <c r="BA61" s="183"/>
      <c r="BB61" s="183"/>
      <c r="BC61" s="184">
        <f t="shared" si="148"/>
        <v>0</v>
      </c>
      <c r="BD61" s="183"/>
      <c r="BE61" s="183"/>
      <c r="BF61" s="183"/>
      <c r="BG61" s="183"/>
      <c r="BH61" s="183"/>
      <c r="BI61" s="183"/>
      <c r="BJ61" s="183"/>
      <c r="BK61" s="183"/>
      <c r="BL61" s="183"/>
      <c r="BM61" s="183"/>
      <c r="BN61" s="183"/>
      <c r="BO61" s="183"/>
      <c r="BP61" s="184">
        <f t="shared" si="149"/>
        <v>0</v>
      </c>
      <c r="BQ61" s="183"/>
      <c r="BR61" s="183"/>
      <c r="BS61" s="183"/>
      <c r="BT61" s="183"/>
      <c r="BU61" s="183"/>
      <c r="BV61" s="183"/>
      <c r="BW61" s="183"/>
      <c r="BX61" s="183"/>
      <c r="BY61" s="183"/>
      <c r="BZ61" s="183"/>
      <c r="CA61" s="183"/>
      <c r="CB61" s="183"/>
      <c r="CC61" s="184">
        <f t="shared" si="150"/>
        <v>0</v>
      </c>
      <c r="CD61" s="183"/>
      <c r="CE61" s="183"/>
      <c r="CF61" s="183"/>
      <c r="CG61" s="183"/>
      <c r="CH61" s="183"/>
      <c r="CI61" s="183"/>
      <c r="CJ61" s="183"/>
      <c r="CK61" s="183"/>
      <c r="CL61" s="183"/>
      <c r="CM61" s="183"/>
      <c r="CN61" s="183"/>
      <c r="CO61" s="183"/>
      <c r="CP61" s="219">
        <f t="shared" si="151"/>
        <v>0</v>
      </c>
      <c r="CQ61" s="199"/>
      <c r="CR61" s="199"/>
      <c r="CS61" s="200"/>
    </row>
    <row r="62" spans="1:97" x14ac:dyDescent="0.25">
      <c r="A62" s="497"/>
      <c r="B62" s="181" t="s">
        <v>33</v>
      </c>
      <c r="C62" s="182" t="s">
        <v>3</v>
      </c>
      <c r="D62" s="183"/>
      <c r="E62" s="183"/>
      <c r="F62" s="183"/>
      <c r="G62" s="183"/>
      <c r="H62" s="183"/>
      <c r="I62" s="183"/>
      <c r="J62" s="183"/>
      <c r="K62" s="183"/>
      <c r="L62" s="183"/>
      <c r="M62" s="183"/>
      <c r="N62" s="183"/>
      <c r="O62" s="183"/>
      <c r="P62" s="184">
        <f t="shared" si="145"/>
        <v>0</v>
      </c>
      <c r="Q62" s="183"/>
      <c r="R62" s="183"/>
      <c r="S62" s="183"/>
      <c r="T62" s="183"/>
      <c r="U62" s="183"/>
      <c r="V62" s="183"/>
      <c r="W62" s="183"/>
      <c r="X62" s="183"/>
      <c r="Y62" s="183"/>
      <c r="Z62" s="183"/>
      <c r="AA62" s="183"/>
      <c r="AB62" s="183"/>
      <c r="AC62" s="184">
        <f t="shared" si="146"/>
        <v>0</v>
      </c>
      <c r="AD62" s="183"/>
      <c r="AE62" s="183"/>
      <c r="AF62" s="183"/>
      <c r="AG62" s="183"/>
      <c r="AH62" s="183"/>
      <c r="AI62" s="183"/>
      <c r="AJ62" s="183"/>
      <c r="AK62" s="183"/>
      <c r="AL62" s="183"/>
      <c r="AM62" s="183"/>
      <c r="AN62" s="183"/>
      <c r="AO62" s="183"/>
      <c r="AP62" s="184">
        <f t="shared" si="147"/>
        <v>0</v>
      </c>
      <c r="AQ62" s="183"/>
      <c r="AR62" s="183"/>
      <c r="AS62" s="183"/>
      <c r="AT62" s="183"/>
      <c r="AU62" s="183"/>
      <c r="AV62" s="183"/>
      <c r="AW62" s="183"/>
      <c r="AX62" s="183"/>
      <c r="AY62" s="183"/>
      <c r="AZ62" s="183"/>
      <c r="BA62" s="183"/>
      <c r="BB62" s="183"/>
      <c r="BC62" s="184">
        <f t="shared" si="148"/>
        <v>0</v>
      </c>
      <c r="BD62" s="183"/>
      <c r="BE62" s="183"/>
      <c r="BF62" s="183"/>
      <c r="BG62" s="183"/>
      <c r="BH62" s="183"/>
      <c r="BI62" s="183"/>
      <c r="BJ62" s="183"/>
      <c r="BK62" s="183"/>
      <c r="BL62" s="183"/>
      <c r="BM62" s="183"/>
      <c r="BN62" s="183"/>
      <c r="BO62" s="183"/>
      <c r="BP62" s="184">
        <f t="shared" si="149"/>
        <v>0</v>
      </c>
      <c r="BQ62" s="183"/>
      <c r="BR62" s="183"/>
      <c r="BS62" s="183"/>
      <c r="BT62" s="183"/>
      <c r="BU62" s="183"/>
      <c r="BV62" s="183"/>
      <c r="BW62" s="183"/>
      <c r="BX62" s="183"/>
      <c r="BY62" s="183"/>
      <c r="BZ62" s="183"/>
      <c r="CA62" s="183"/>
      <c r="CB62" s="183"/>
      <c r="CC62" s="184">
        <f t="shared" si="150"/>
        <v>0</v>
      </c>
      <c r="CD62" s="183"/>
      <c r="CE62" s="183"/>
      <c r="CF62" s="183"/>
      <c r="CG62" s="183"/>
      <c r="CH62" s="183"/>
      <c r="CI62" s="183"/>
      <c r="CJ62" s="183"/>
      <c r="CK62" s="183"/>
      <c r="CL62" s="183"/>
      <c r="CM62" s="183"/>
      <c r="CN62" s="183"/>
      <c r="CO62" s="183"/>
      <c r="CP62" s="219">
        <f t="shared" si="151"/>
        <v>0</v>
      </c>
      <c r="CQ62" s="199"/>
      <c r="CR62" s="199"/>
      <c r="CS62" s="200"/>
    </row>
    <row r="63" spans="1:97" x14ac:dyDescent="0.25">
      <c r="A63" s="497"/>
      <c r="B63" s="181" t="s">
        <v>34</v>
      </c>
      <c r="C63" s="182" t="s">
        <v>3</v>
      </c>
      <c r="D63" s="183"/>
      <c r="E63" s="183"/>
      <c r="F63" s="183"/>
      <c r="G63" s="183"/>
      <c r="H63" s="183"/>
      <c r="I63" s="183"/>
      <c r="J63" s="183"/>
      <c r="K63" s="183"/>
      <c r="L63" s="183"/>
      <c r="M63" s="183"/>
      <c r="N63" s="183"/>
      <c r="O63" s="183"/>
      <c r="P63" s="184">
        <f t="shared" si="145"/>
        <v>0</v>
      </c>
      <c r="Q63" s="183"/>
      <c r="R63" s="183"/>
      <c r="S63" s="183"/>
      <c r="T63" s="183"/>
      <c r="U63" s="183"/>
      <c r="V63" s="183"/>
      <c r="W63" s="183"/>
      <c r="X63" s="183"/>
      <c r="Y63" s="183"/>
      <c r="Z63" s="183"/>
      <c r="AA63" s="183"/>
      <c r="AB63" s="183"/>
      <c r="AC63" s="184">
        <f t="shared" si="146"/>
        <v>0</v>
      </c>
      <c r="AD63" s="183"/>
      <c r="AE63" s="183"/>
      <c r="AF63" s="183"/>
      <c r="AG63" s="183"/>
      <c r="AH63" s="183"/>
      <c r="AI63" s="183"/>
      <c r="AJ63" s="183"/>
      <c r="AK63" s="183"/>
      <c r="AL63" s="183"/>
      <c r="AM63" s="183"/>
      <c r="AN63" s="183"/>
      <c r="AO63" s="183"/>
      <c r="AP63" s="184">
        <f t="shared" si="147"/>
        <v>0</v>
      </c>
      <c r="AQ63" s="183"/>
      <c r="AR63" s="183"/>
      <c r="AS63" s="183"/>
      <c r="AT63" s="183"/>
      <c r="AU63" s="183"/>
      <c r="AV63" s="183"/>
      <c r="AW63" s="183"/>
      <c r="AX63" s="183"/>
      <c r="AY63" s="183"/>
      <c r="AZ63" s="183"/>
      <c r="BA63" s="183"/>
      <c r="BB63" s="183"/>
      <c r="BC63" s="184">
        <f t="shared" si="148"/>
        <v>0</v>
      </c>
      <c r="BD63" s="183"/>
      <c r="BE63" s="183"/>
      <c r="BF63" s="183"/>
      <c r="BG63" s="183"/>
      <c r="BH63" s="183"/>
      <c r="BI63" s="183"/>
      <c r="BJ63" s="183"/>
      <c r="BK63" s="183"/>
      <c r="BL63" s="183"/>
      <c r="BM63" s="183"/>
      <c r="BN63" s="183"/>
      <c r="BO63" s="183"/>
      <c r="BP63" s="184">
        <f t="shared" si="149"/>
        <v>0</v>
      </c>
      <c r="BQ63" s="183"/>
      <c r="BR63" s="183"/>
      <c r="BS63" s="183"/>
      <c r="BT63" s="183"/>
      <c r="BU63" s="183"/>
      <c r="BV63" s="183"/>
      <c r="BW63" s="183"/>
      <c r="BX63" s="183"/>
      <c r="BY63" s="183"/>
      <c r="BZ63" s="183"/>
      <c r="CA63" s="183"/>
      <c r="CB63" s="183"/>
      <c r="CC63" s="184">
        <f t="shared" si="150"/>
        <v>0</v>
      </c>
      <c r="CD63" s="183"/>
      <c r="CE63" s="183"/>
      <c r="CF63" s="183"/>
      <c r="CG63" s="183"/>
      <c r="CH63" s="183"/>
      <c r="CI63" s="183"/>
      <c r="CJ63" s="183"/>
      <c r="CK63" s="183"/>
      <c r="CL63" s="183"/>
      <c r="CM63" s="183"/>
      <c r="CN63" s="183"/>
      <c r="CO63" s="183"/>
      <c r="CP63" s="219">
        <f t="shared" si="151"/>
        <v>0</v>
      </c>
      <c r="CQ63" s="199"/>
      <c r="CR63" s="199"/>
      <c r="CS63" s="200"/>
    </row>
    <row r="64" spans="1:97" x14ac:dyDescent="0.25">
      <c r="A64" s="497"/>
      <c r="B64" s="181" t="s">
        <v>35</v>
      </c>
      <c r="C64" s="182" t="s">
        <v>3</v>
      </c>
      <c r="D64" s="183"/>
      <c r="E64" s="183"/>
      <c r="F64" s="183"/>
      <c r="G64" s="183"/>
      <c r="H64" s="183"/>
      <c r="I64" s="183"/>
      <c r="J64" s="183"/>
      <c r="K64" s="183"/>
      <c r="L64" s="183"/>
      <c r="M64" s="183"/>
      <c r="N64" s="183"/>
      <c r="O64" s="183"/>
      <c r="P64" s="184">
        <f t="shared" si="145"/>
        <v>0</v>
      </c>
      <c r="Q64" s="183"/>
      <c r="R64" s="183"/>
      <c r="S64" s="183"/>
      <c r="T64" s="183"/>
      <c r="U64" s="183"/>
      <c r="V64" s="183"/>
      <c r="W64" s="183"/>
      <c r="X64" s="183"/>
      <c r="Y64" s="183"/>
      <c r="Z64" s="183"/>
      <c r="AA64" s="183"/>
      <c r="AB64" s="183"/>
      <c r="AC64" s="184">
        <f t="shared" si="146"/>
        <v>0</v>
      </c>
      <c r="AD64" s="183"/>
      <c r="AE64" s="183"/>
      <c r="AF64" s="183"/>
      <c r="AG64" s="183"/>
      <c r="AH64" s="183"/>
      <c r="AI64" s="183"/>
      <c r="AJ64" s="183"/>
      <c r="AK64" s="183"/>
      <c r="AL64" s="183"/>
      <c r="AM64" s="183"/>
      <c r="AN64" s="183"/>
      <c r="AO64" s="183"/>
      <c r="AP64" s="184">
        <f t="shared" si="147"/>
        <v>0</v>
      </c>
      <c r="AQ64" s="183"/>
      <c r="AR64" s="183"/>
      <c r="AS64" s="183"/>
      <c r="AT64" s="183"/>
      <c r="AU64" s="183"/>
      <c r="AV64" s="183"/>
      <c r="AW64" s="183"/>
      <c r="AX64" s="183"/>
      <c r="AY64" s="183"/>
      <c r="AZ64" s="183"/>
      <c r="BA64" s="183"/>
      <c r="BB64" s="183"/>
      <c r="BC64" s="184">
        <f t="shared" si="148"/>
        <v>0</v>
      </c>
      <c r="BD64" s="183"/>
      <c r="BE64" s="183"/>
      <c r="BF64" s="183"/>
      <c r="BG64" s="183"/>
      <c r="BH64" s="183"/>
      <c r="BI64" s="183"/>
      <c r="BJ64" s="183"/>
      <c r="BK64" s="183"/>
      <c r="BL64" s="183"/>
      <c r="BM64" s="183"/>
      <c r="BN64" s="183"/>
      <c r="BO64" s="183"/>
      <c r="BP64" s="184">
        <f t="shared" si="149"/>
        <v>0</v>
      </c>
      <c r="BQ64" s="183"/>
      <c r="BR64" s="183"/>
      <c r="BS64" s="183"/>
      <c r="BT64" s="183"/>
      <c r="BU64" s="183"/>
      <c r="BV64" s="183"/>
      <c r="BW64" s="183"/>
      <c r="BX64" s="183"/>
      <c r="BY64" s="183"/>
      <c r="BZ64" s="183"/>
      <c r="CA64" s="183"/>
      <c r="CB64" s="183"/>
      <c r="CC64" s="184">
        <f t="shared" si="150"/>
        <v>0</v>
      </c>
      <c r="CD64" s="183"/>
      <c r="CE64" s="183"/>
      <c r="CF64" s="183"/>
      <c r="CG64" s="183"/>
      <c r="CH64" s="183"/>
      <c r="CI64" s="183"/>
      <c r="CJ64" s="183"/>
      <c r="CK64" s="183"/>
      <c r="CL64" s="183"/>
      <c r="CM64" s="183"/>
      <c r="CN64" s="183"/>
      <c r="CO64" s="183"/>
      <c r="CP64" s="219">
        <f t="shared" si="151"/>
        <v>0</v>
      </c>
      <c r="CQ64" s="199"/>
      <c r="CR64" s="199"/>
      <c r="CS64" s="200"/>
    </row>
    <row r="65" spans="1:97" x14ac:dyDescent="0.25">
      <c r="A65" s="497"/>
      <c r="B65" s="181" t="s">
        <v>36</v>
      </c>
      <c r="C65" s="182" t="s">
        <v>3</v>
      </c>
      <c r="D65" s="183"/>
      <c r="E65" s="183"/>
      <c r="F65" s="183"/>
      <c r="G65" s="183"/>
      <c r="H65" s="183"/>
      <c r="I65" s="183"/>
      <c r="J65" s="183"/>
      <c r="K65" s="183"/>
      <c r="L65" s="183"/>
      <c r="M65" s="183"/>
      <c r="N65" s="183"/>
      <c r="O65" s="183"/>
      <c r="P65" s="184">
        <f t="shared" si="145"/>
        <v>0</v>
      </c>
      <c r="Q65" s="183"/>
      <c r="R65" s="183"/>
      <c r="S65" s="183"/>
      <c r="T65" s="183"/>
      <c r="U65" s="183"/>
      <c r="V65" s="183"/>
      <c r="W65" s="183"/>
      <c r="X65" s="183"/>
      <c r="Y65" s="183"/>
      <c r="Z65" s="183"/>
      <c r="AA65" s="183"/>
      <c r="AB65" s="183"/>
      <c r="AC65" s="184">
        <f t="shared" si="146"/>
        <v>0</v>
      </c>
      <c r="AD65" s="183"/>
      <c r="AE65" s="183"/>
      <c r="AF65" s="183"/>
      <c r="AG65" s="183"/>
      <c r="AH65" s="183"/>
      <c r="AI65" s="183"/>
      <c r="AJ65" s="183"/>
      <c r="AK65" s="183"/>
      <c r="AL65" s="183"/>
      <c r="AM65" s="183"/>
      <c r="AN65" s="183"/>
      <c r="AO65" s="183"/>
      <c r="AP65" s="184">
        <f t="shared" si="147"/>
        <v>0</v>
      </c>
      <c r="AQ65" s="183"/>
      <c r="AR65" s="183"/>
      <c r="AS65" s="183"/>
      <c r="AT65" s="183"/>
      <c r="AU65" s="183"/>
      <c r="AV65" s="183"/>
      <c r="AW65" s="183"/>
      <c r="AX65" s="183"/>
      <c r="AY65" s="183"/>
      <c r="AZ65" s="183"/>
      <c r="BA65" s="183"/>
      <c r="BB65" s="183"/>
      <c r="BC65" s="184">
        <f t="shared" si="148"/>
        <v>0</v>
      </c>
      <c r="BD65" s="183"/>
      <c r="BE65" s="183"/>
      <c r="BF65" s="183"/>
      <c r="BG65" s="183"/>
      <c r="BH65" s="183"/>
      <c r="BI65" s="183"/>
      <c r="BJ65" s="183"/>
      <c r="BK65" s="183"/>
      <c r="BL65" s="183"/>
      <c r="BM65" s="183"/>
      <c r="BN65" s="183"/>
      <c r="BO65" s="183"/>
      <c r="BP65" s="184">
        <f t="shared" si="149"/>
        <v>0</v>
      </c>
      <c r="BQ65" s="183"/>
      <c r="BR65" s="183"/>
      <c r="BS65" s="183"/>
      <c r="BT65" s="183"/>
      <c r="BU65" s="183"/>
      <c r="BV65" s="183"/>
      <c r="BW65" s="183"/>
      <c r="BX65" s="183"/>
      <c r="BY65" s="183"/>
      <c r="BZ65" s="183"/>
      <c r="CA65" s="183"/>
      <c r="CB65" s="183"/>
      <c r="CC65" s="184">
        <f t="shared" si="150"/>
        <v>0</v>
      </c>
      <c r="CD65" s="183"/>
      <c r="CE65" s="183"/>
      <c r="CF65" s="183"/>
      <c r="CG65" s="183"/>
      <c r="CH65" s="183"/>
      <c r="CI65" s="183"/>
      <c r="CJ65" s="183"/>
      <c r="CK65" s="183"/>
      <c r="CL65" s="183"/>
      <c r="CM65" s="183"/>
      <c r="CN65" s="183"/>
      <c r="CO65" s="183"/>
      <c r="CP65" s="219">
        <f t="shared" si="151"/>
        <v>0</v>
      </c>
      <c r="CQ65" s="199"/>
      <c r="CR65" s="199"/>
      <c r="CS65" s="200"/>
    </row>
    <row r="66" spans="1:97" x14ac:dyDescent="0.25">
      <c r="A66" s="497"/>
      <c r="B66" s="181" t="s">
        <v>37</v>
      </c>
      <c r="C66" s="182" t="s">
        <v>3</v>
      </c>
      <c r="D66" s="183"/>
      <c r="E66" s="183"/>
      <c r="F66" s="183"/>
      <c r="G66" s="183"/>
      <c r="H66" s="183"/>
      <c r="I66" s="183"/>
      <c r="J66" s="183"/>
      <c r="K66" s="183"/>
      <c r="L66" s="183"/>
      <c r="M66" s="183"/>
      <c r="N66" s="183"/>
      <c r="O66" s="183"/>
      <c r="P66" s="184">
        <f t="shared" si="145"/>
        <v>0</v>
      </c>
      <c r="Q66" s="183"/>
      <c r="R66" s="183"/>
      <c r="S66" s="183"/>
      <c r="T66" s="183"/>
      <c r="U66" s="183"/>
      <c r="V66" s="183"/>
      <c r="W66" s="183"/>
      <c r="X66" s="183"/>
      <c r="Y66" s="183"/>
      <c r="Z66" s="183"/>
      <c r="AA66" s="183"/>
      <c r="AB66" s="183"/>
      <c r="AC66" s="184">
        <f t="shared" si="146"/>
        <v>0</v>
      </c>
      <c r="AD66" s="183"/>
      <c r="AE66" s="183"/>
      <c r="AF66" s="183"/>
      <c r="AG66" s="183"/>
      <c r="AH66" s="183"/>
      <c r="AI66" s="183"/>
      <c r="AJ66" s="183"/>
      <c r="AK66" s="183"/>
      <c r="AL66" s="183"/>
      <c r="AM66" s="183"/>
      <c r="AN66" s="183"/>
      <c r="AO66" s="183"/>
      <c r="AP66" s="184">
        <f t="shared" si="147"/>
        <v>0</v>
      </c>
      <c r="AQ66" s="183"/>
      <c r="AR66" s="183"/>
      <c r="AS66" s="183"/>
      <c r="AT66" s="183"/>
      <c r="AU66" s="183"/>
      <c r="AV66" s="183"/>
      <c r="AW66" s="183"/>
      <c r="AX66" s="183"/>
      <c r="AY66" s="183"/>
      <c r="AZ66" s="183"/>
      <c r="BA66" s="183"/>
      <c r="BB66" s="183"/>
      <c r="BC66" s="184">
        <f t="shared" si="148"/>
        <v>0</v>
      </c>
      <c r="BD66" s="183"/>
      <c r="BE66" s="183"/>
      <c r="BF66" s="183"/>
      <c r="BG66" s="183"/>
      <c r="BH66" s="183"/>
      <c r="BI66" s="183"/>
      <c r="BJ66" s="183"/>
      <c r="BK66" s="183"/>
      <c r="BL66" s="183"/>
      <c r="BM66" s="183"/>
      <c r="BN66" s="183"/>
      <c r="BO66" s="183"/>
      <c r="BP66" s="184">
        <f t="shared" si="149"/>
        <v>0</v>
      </c>
      <c r="BQ66" s="183"/>
      <c r="BR66" s="183"/>
      <c r="BS66" s="183"/>
      <c r="BT66" s="183"/>
      <c r="BU66" s="183"/>
      <c r="BV66" s="183"/>
      <c r="BW66" s="183"/>
      <c r="BX66" s="183"/>
      <c r="BY66" s="183"/>
      <c r="BZ66" s="183"/>
      <c r="CA66" s="183"/>
      <c r="CB66" s="183"/>
      <c r="CC66" s="184">
        <f t="shared" si="150"/>
        <v>0</v>
      </c>
      <c r="CD66" s="183"/>
      <c r="CE66" s="183"/>
      <c r="CF66" s="183"/>
      <c r="CG66" s="183"/>
      <c r="CH66" s="183"/>
      <c r="CI66" s="183"/>
      <c r="CJ66" s="183"/>
      <c r="CK66" s="183"/>
      <c r="CL66" s="183"/>
      <c r="CM66" s="183"/>
      <c r="CN66" s="183"/>
      <c r="CO66" s="183"/>
      <c r="CP66" s="219">
        <f t="shared" si="151"/>
        <v>0</v>
      </c>
      <c r="CQ66" s="199"/>
      <c r="CR66" s="199"/>
      <c r="CS66" s="200"/>
    </row>
    <row r="67" spans="1:97" x14ac:dyDescent="0.25">
      <c r="A67" s="497"/>
      <c r="B67" s="181" t="s">
        <v>38</v>
      </c>
      <c r="C67" s="182" t="s">
        <v>3</v>
      </c>
      <c r="D67" s="183"/>
      <c r="E67" s="183"/>
      <c r="F67" s="183"/>
      <c r="G67" s="183"/>
      <c r="H67" s="183"/>
      <c r="I67" s="183"/>
      <c r="J67" s="183"/>
      <c r="K67" s="183"/>
      <c r="L67" s="183"/>
      <c r="M67" s="183"/>
      <c r="N67" s="183"/>
      <c r="O67" s="183"/>
      <c r="P67" s="184">
        <f t="shared" si="145"/>
        <v>0</v>
      </c>
      <c r="Q67" s="183"/>
      <c r="R67" s="183"/>
      <c r="S67" s="183"/>
      <c r="T67" s="183"/>
      <c r="U67" s="183"/>
      <c r="V67" s="183"/>
      <c r="W67" s="183"/>
      <c r="X67" s="183"/>
      <c r="Y67" s="183"/>
      <c r="Z67" s="183"/>
      <c r="AA67" s="183"/>
      <c r="AB67" s="183"/>
      <c r="AC67" s="184">
        <f t="shared" si="146"/>
        <v>0</v>
      </c>
      <c r="AD67" s="183"/>
      <c r="AE67" s="183"/>
      <c r="AF67" s="183"/>
      <c r="AG67" s="183"/>
      <c r="AH67" s="183"/>
      <c r="AI67" s="183"/>
      <c r="AJ67" s="183"/>
      <c r="AK67" s="183"/>
      <c r="AL67" s="183"/>
      <c r="AM67" s="183"/>
      <c r="AN67" s="183"/>
      <c r="AO67" s="183"/>
      <c r="AP67" s="184">
        <f t="shared" si="147"/>
        <v>0</v>
      </c>
      <c r="AQ67" s="183"/>
      <c r="AR67" s="183"/>
      <c r="AS67" s="183"/>
      <c r="AT67" s="183"/>
      <c r="AU67" s="183"/>
      <c r="AV67" s="183"/>
      <c r="AW67" s="183"/>
      <c r="AX67" s="183"/>
      <c r="AY67" s="183"/>
      <c r="AZ67" s="183"/>
      <c r="BA67" s="183"/>
      <c r="BB67" s="183"/>
      <c r="BC67" s="184">
        <f t="shared" si="148"/>
        <v>0</v>
      </c>
      <c r="BD67" s="183"/>
      <c r="BE67" s="183"/>
      <c r="BF67" s="183"/>
      <c r="BG67" s="183"/>
      <c r="BH67" s="183"/>
      <c r="BI67" s="183"/>
      <c r="BJ67" s="183"/>
      <c r="BK67" s="183"/>
      <c r="BL67" s="183"/>
      <c r="BM67" s="183"/>
      <c r="BN67" s="183"/>
      <c r="BO67" s="183"/>
      <c r="BP67" s="184">
        <f t="shared" si="149"/>
        <v>0</v>
      </c>
      <c r="BQ67" s="183"/>
      <c r="BR67" s="183"/>
      <c r="BS67" s="183"/>
      <c r="BT67" s="183"/>
      <c r="BU67" s="183"/>
      <c r="BV67" s="183"/>
      <c r="BW67" s="183"/>
      <c r="BX67" s="183"/>
      <c r="BY67" s="183"/>
      <c r="BZ67" s="183"/>
      <c r="CA67" s="183"/>
      <c r="CB67" s="183"/>
      <c r="CC67" s="184">
        <f t="shared" si="150"/>
        <v>0</v>
      </c>
      <c r="CD67" s="183"/>
      <c r="CE67" s="183"/>
      <c r="CF67" s="183"/>
      <c r="CG67" s="183"/>
      <c r="CH67" s="183"/>
      <c r="CI67" s="183"/>
      <c r="CJ67" s="183"/>
      <c r="CK67" s="183"/>
      <c r="CL67" s="183"/>
      <c r="CM67" s="183"/>
      <c r="CN67" s="183"/>
      <c r="CO67" s="183"/>
      <c r="CP67" s="219">
        <f t="shared" si="151"/>
        <v>0</v>
      </c>
      <c r="CQ67" s="199"/>
      <c r="CR67" s="199"/>
      <c r="CS67" s="200"/>
    </row>
    <row r="68" spans="1:97" outlineLevel="1" x14ac:dyDescent="0.25">
      <c r="A68" s="497"/>
      <c r="B68" s="181" t="s">
        <v>76</v>
      </c>
      <c r="C68" s="182" t="s">
        <v>3</v>
      </c>
      <c r="D68" s="183"/>
      <c r="E68" s="183"/>
      <c r="F68" s="183"/>
      <c r="G68" s="183"/>
      <c r="H68" s="183"/>
      <c r="I68" s="183"/>
      <c r="J68" s="183"/>
      <c r="K68" s="183"/>
      <c r="L68" s="183"/>
      <c r="M68" s="183"/>
      <c r="N68" s="183"/>
      <c r="O68" s="183"/>
      <c r="P68" s="184">
        <f t="shared" si="145"/>
        <v>0</v>
      </c>
      <c r="Q68" s="183"/>
      <c r="R68" s="183"/>
      <c r="S68" s="183"/>
      <c r="T68" s="183"/>
      <c r="U68" s="183"/>
      <c r="V68" s="183"/>
      <c r="W68" s="183"/>
      <c r="X68" s="183"/>
      <c r="Y68" s="183"/>
      <c r="Z68" s="183"/>
      <c r="AA68" s="183"/>
      <c r="AB68" s="183"/>
      <c r="AC68" s="184">
        <f t="shared" si="146"/>
        <v>0</v>
      </c>
      <c r="AD68" s="183"/>
      <c r="AE68" s="183"/>
      <c r="AF68" s="183"/>
      <c r="AG68" s="183"/>
      <c r="AH68" s="183"/>
      <c r="AI68" s="183"/>
      <c r="AJ68" s="183"/>
      <c r="AK68" s="183"/>
      <c r="AL68" s="183"/>
      <c r="AM68" s="183"/>
      <c r="AN68" s="183"/>
      <c r="AO68" s="183"/>
      <c r="AP68" s="184">
        <f t="shared" si="147"/>
        <v>0</v>
      </c>
      <c r="AQ68" s="183"/>
      <c r="AR68" s="183"/>
      <c r="AS68" s="183"/>
      <c r="AT68" s="183"/>
      <c r="AU68" s="183"/>
      <c r="AV68" s="183"/>
      <c r="AW68" s="183"/>
      <c r="AX68" s="183"/>
      <c r="AY68" s="183"/>
      <c r="AZ68" s="183"/>
      <c r="BA68" s="183"/>
      <c r="BB68" s="183"/>
      <c r="BC68" s="184">
        <f t="shared" si="148"/>
        <v>0</v>
      </c>
      <c r="BD68" s="183"/>
      <c r="BE68" s="183"/>
      <c r="BF68" s="183"/>
      <c r="BG68" s="183"/>
      <c r="BH68" s="183"/>
      <c r="BI68" s="183"/>
      <c r="BJ68" s="183"/>
      <c r="BK68" s="183"/>
      <c r="BL68" s="183"/>
      <c r="BM68" s="183"/>
      <c r="BN68" s="183"/>
      <c r="BO68" s="183"/>
      <c r="BP68" s="184">
        <f t="shared" si="149"/>
        <v>0</v>
      </c>
      <c r="BQ68" s="183"/>
      <c r="BR68" s="183"/>
      <c r="BS68" s="183"/>
      <c r="BT68" s="183"/>
      <c r="BU68" s="183"/>
      <c r="BV68" s="183"/>
      <c r="BW68" s="183"/>
      <c r="BX68" s="183"/>
      <c r="BY68" s="183"/>
      <c r="BZ68" s="183"/>
      <c r="CA68" s="183"/>
      <c r="CB68" s="183"/>
      <c r="CC68" s="184">
        <f t="shared" si="150"/>
        <v>0</v>
      </c>
      <c r="CD68" s="183"/>
      <c r="CE68" s="183"/>
      <c r="CF68" s="183"/>
      <c r="CG68" s="183"/>
      <c r="CH68" s="183"/>
      <c r="CI68" s="183"/>
      <c r="CJ68" s="183"/>
      <c r="CK68" s="183"/>
      <c r="CL68" s="183"/>
      <c r="CM68" s="183"/>
      <c r="CN68" s="183"/>
      <c r="CO68" s="183"/>
      <c r="CP68" s="219">
        <f t="shared" si="151"/>
        <v>0</v>
      </c>
      <c r="CQ68" s="199"/>
      <c r="CR68" s="199"/>
      <c r="CS68" s="200"/>
    </row>
    <row r="69" spans="1:97" outlineLevel="1" x14ac:dyDescent="0.25">
      <c r="A69" s="497"/>
      <c r="B69" s="181" t="s">
        <v>77</v>
      </c>
      <c r="C69" s="182" t="s">
        <v>3</v>
      </c>
      <c r="D69" s="183"/>
      <c r="E69" s="183"/>
      <c r="F69" s="183"/>
      <c r="G69" s="183"/>
      <c r="H69" s="183"/>
      <c r="I69" s="183"/>
      <c r="J69" s="183"/>
      <c r="K69" s="183"/>
      <c r="L69" s="183"/>
      <c r="M69" s="183"/>
      <c r="N69" s="183"/>
      <c r="O69" s="183"/>
      <c r="P69" s="184">
        <f t="shared" si="145"/>
        <v>0</v>
      </c>
      <c r="Q69" s="183"/>
      <c r="R69" s="183"/>
      <c r="S69" s="183"/>
      <c r="T69" s="183"/>
      <c r="U69" s="183"/>
      <c r="V69" s="183"/>
      <c r="W69" s="183"/>
      <c r="X69" s="183"/>
      <c r="Y69" s="183"/>
      <c r="Z69" s="183"/>
      <c r="AA69" s="183"/>
      <c r="AB69" s="183"/>
      <c r="AC69" s="184">
        <f t="shared" si="146"/>
        <v>0</v>
      </c>
      <c r="AD69" s="183"/>
      <c r="AE69" s="183"/>
      <c r="AF69" s="183"/>
      <c r="AG69" s="183"/>
      <c r="AH69" s="183"/>
      <c r="AI69" s="183"/>
      <c r="AJ69" s="183"/>
      <c r="AK69" s="183"/>
      <c r="AL69" s="183"/>
      <c r="AM69" s="183"/>
      <c r="AN69" s="183"/>
      <c r="AO69" s="183"/>
      <c r="AP69" s="184">
        <f t="shared" si="147"/>
        <v>0</v>
      </c>
      <c r="AQ69" s="183"/>
      <c r="AR69" s="183"/>
      <c r="AS69" s="183"/>
      <c r="AT69" s="183"/>
      <c r="AU69" s="183"/>
      <c r="AV69" s="183"/>
      <c r="AW69" s="183"/>
      <c r="AX69" s="183"/>
      <c r="AY69" s="183"/>
      <c r="AZ69" s="183"/>
      <c r="BA69" s="183"/>
      <c r="BB69" s="183"/>
      <c r="BC69" s="184">
        <f t="shared" si="148"/>
        <v>0</v>
      </c>
      <c r="BD69" s="183"/>
      <c r="BE69" s="183"/>
      <c r="BF69" s="183"/>
      <c r="BG69" s="183"/>
      <c r="BH69" s="183"/>
      <c r="BI69" s="183"/>
      <c r="BJ69" s="183"/>
      <c r="BK69" s="183"/>
      <c r="BL69" s="183"/>
      <c r="BM69" s="183"/>
      <c r="BN69" s="183"/>
      <c r="BO69" s="183"/>
      <c r="BP69" s="184">
        <f t="shared" si="149"/>
        <v>0</v>
      </c>
      <c r="BQ69" s="183"/>
      <c r="BR69" s="183"/>
      <c r="BS69" s="183"/>
      <c r="BT69" s="183"/>
      <c r="BU69" s="183"/>
      <c r="BV69" s="183"/>
      <c r="BW69" s="183"/>
      <c r="BX69" s="183"/>
      <c r="BY69" s="183"/>
      <c r="BZ69" s="183"/>
      <c r="CA69" s="183"/>
      <c r="CB69" s="183"/>
      <c r="CC69" s="184">
        <f t="shared" si="150"/>
        <v>0</v>
      </c>
      <c r="CD69" s="183"/>
      <c r="CE69" s="183"/>
      <c r="CF69" s="183"/>
      <c r="CG69" s="183"/>
      <c r="CH69" s="183"/>
      <c r="CI69" s="183"/>
      <c r="CJ69" s="183"/>
      <c r="CK69" s="183"/>
      <c r="CL69" s="183"/>
      <c r="CM69" s="183"/>
      <c r="CN69" s="183"/>
      <c r="CO69" s="183"/>
      <c r="CP69" s="219">
        <f t="shared" si="151"/>
        <v>0</v>
      </c>
      <c r="CQ69" s="199"/>
      <c r="CR69" s="199"/>
      <c r="CS69" s="200"/>
    </row>
    <row r="70" spans="1:97" outlineLevel="1" x14ac:dyDescent="0.25">
      <c r="A70" s="497"/>
      <c r="B70" s="181" t="s">
        <v>78</v>
      </c>
      <c r="C70" s="182" t="s">
        <v>3</v>
      </c>
      <c r="D70" s="183"/>
      <c r="E70" s="183"/>
      <c r="F70" s="183"/>
      <c r="G70" s="183"/>
      <c r="H70" s="183"/>
      <c r="I70" s="183"/>
      <c r="J70" s="183"/>
      <c r="K70" s="183"/>
      <c r="L70" s="183"/>
      <c r="M70" s="183"/>
      <c r="N70" s="183"/>
      <c r="O70" s="183"/>
      <c r="P70" s="184">
        <f t="shared" si="145"/>
        <v>0</v>
      </c>
      <c r="Q70" s="183"/>
      <c r="R70" s="183"/>
      <c r="S70" s="183"/>
      <c r="T70" s="183"/>
      <c r="U70" s="183"/>
      <c r="V70" s="183"/>
      <c r="W70" s="183"/>
      <c r="X70" s="183"/>
      <c r="Y70" s="183"/>
      <c r="Z70" s="183"/>
      <c r="AA70" s="183"/>
      <c r="AB70" s="183"/>
      <c r="AC70" s="184">
        <f t="shared" si="146"/>
        <v>0</v>
      </c>
      <c r="AD70" s="183"/>
      <c r="AE70" s="183"/>
      <c r="AF70" s="183"/>
      <c r="AG70" s="183"/>
      <c r="AH70" s="183"/>
      <c r="AI70" s="183"/>
      <c r="AJ70" s="183"/>
      <c r="AK70" s="183"/>
      <c r="AL70" s="183"/>
      <c r="AM70" s="183"/>
      <c r="AN70" s="183"/>
      <c r="AO70" s="183"/>
      <c r="AP70" s="184">
        <f t="shared" si="147"/>
        <v>0</v>
      </c>
      <c r="AQ70" s="183"/>
      <c r="AR70" s="183"/>
      <c r="AS70" s="183"/>
      <c r="AT70" s="183"/>
      <c r="AU70" s="183"/>
      <c r="AV70" s="183"/>
      <c r="AW70" s="183"/>
      <c r="AX70" s="183"/>
      <c r="AY70" s="183"/>
      <c r="AZ70" s="183"/>
      <c r="BA70" s="183"/>
      <c r="BB70" s="183"/>
      <c r="BC70" s="184">
        <f t="shared" si="148"/>
        <v>0</v>
      </c>
      <c r="BD70" s="183"/>
      <c r="BE70" s="183"/>
      <c r="BF70" s="183"/>
      <c r="BG70" s="183"/>
      <c r="BH70" s="183"/>
      <c r="BI70" s="183"/>
      <c r="BJ70" s="183"/>
      <c r="BK70" s="183"/>
      <c r="BL70" s="183"/>
      <c r="BM70" s="183"/>
      <c r="BN70" s="183"/>
      <c r="BO70" s="183"/>
      <c r="BP70" s="184">
        <f t="shared" si="149"/>
        <v>0</v>
      </c>
      <c r="BQ70" s="183"/>
      <c r="BR70" s="183"/>
      <c r="BS70" s="183"/>
      <c r="BT70" s="183"/>
      <c r="BU70" s="183"/>
      <c r="BV70" s="183"/>
      <c r="BW70" s="183"/>
      <c r="BX70" s="183"/>
      <c r="BY70" s="183"/>
      <c r="BZ70" s="183"/>
      <c r="CA70" s="183"/>
      <c r="CB70" s="183"/>
      <c r="CC70" s="184">
        <f t="shared" si="150"/>
        <v>0</v>
      </c>
      <c r="CD70" s="183"/>
      <c r="CE70" s="183"/>
      <c r="CF70" s="183"/>
      <c r="CG70" s="183"/>
      <c r="CH70" s="183"/>
      <c r="CI70" s="183"/>
      <c r="CJ70" s="183"/>
      <c r="CK70" s="183"/>
      <c r="CL70" s="183"/>
      <c r="CM70" s="183"/>
      <c r="CN70" s="183"/>
      <c r="CO70" s="183"/>
      <c r="CP70" s="219">
        <f t="shared" si="151"/>
        <v>0</v>
      </c>
      <c r="CQ70" s="199"/>
      <c r="CR70" s="199"/>
      <c r="CS70" s="200"/>
    </row>
    <row r="71" spans="1:97" outlineLevel="1" x14ac:dyDescent="0.25">
      <c r="A71" s="497"/>
      <c r="B71" s="181" t="s">
        <v>79</v>
      </c>
      <c r="C71" s="182" t="s">
        <v>3</v>
      </c>
      <c r="D71" s="183"/>
      <c r="E71" s="183"/>
      <c r="F71" s="183"/>
      <c r="G71" s="183"/>
      <c r="H71" s="183"/>
      <c r="I71" s="183"/>
      <c r="J71" s="183"/>
      <c r="K71" s="183"/>
      <c r="L71" s="183"/>
      <c r="M71" s="183"/>
      <c r="N71" s="183"/>
      <c r="O71" s="183"/>
      <c r="P71" s="184">
        <f t="shared" si="145"/>
        <v>0</v>
      </c>
      <c r="Q71" s="183"/>
      <c r="R71" s="183"/>
      <c r="S71" s="183"/>
      <c r="T71" s="183"/>
      <c r="U71" s="183"/>
      <c r="V71" s="183"/>
      <c r="W71" s="183"/>
      <c r="X71" s="183"/>
      <c r="Y71" s="183"/>
      <c r="Z71" s="183"/>
      <c r="AA71" s="183"/>
      <c r="AB71" s="183"/>
      <c r="AC71" s="184">
        <f t="shared" si="146"/>
        <v>0</v>
      </c>
      <c r="AD71" s="183"/>
      <c r="AE71" s="183"/>
      <c r="AF71" s="183"/>
      <c r="AG71" s="183"/>
      <c r="AH71" s="183"/>
      <c r="AI71" s="183"/>
      <c r="AJ71" s="183"/>
      <c r="AK71" s="183"/>
      <c r="AL71" s="183"/>
      <c r="AM71" s="183"/>
      <c r="AN71" s="183"/>
      <c r="AO71" s="183"/>
      <c r="AP71" s="184">
        <f t="shared" si="147"/>
        <v>0</v>
      </c>
      <c r="AQ71" s="183"/>
      <c r="AR71" s="183"/>
      <c r="AS71" s="183"/>
      <c r="AT71" s="183"/>
      <c r="AU71" s="183"/>
      <c r="AV71" s="183"/>
      <c r="AW71" s="183"/>
      <c r="AX71" s="183"/>
      <c r="AY71" s="183"/>
      <c r="AZ71" s="183"/>
      <c r="BA71" s="183"/>
      <c r="BB71" s="183"/>
      <c r="BC71" s="184">
        <f t="shared" si="148"/>
        <v>0</v>
      </c>
      <c r="BD71" s="183"/>
      <c r="BE71" s="183"/>
      <c r="BF71" s="183"/>
      <c r="BG71" s="183"/>
      <c r="BH71" s="183"/>
      <c r="BI71" s="183"/>
      <c r="BJ71" s="183"/>
      <c r="BK71" s="183"/>
      <c r="BL71" s="183"/>
      <c r="BM71" s="183"/>
      <c r="BN71" s="183"/>
      <c r="BO71" s="183"/>
      <c r="BP71" s="184">
        <f t="shared" si="149"/>
        <v>0</v>
      </c>
      <c r="BQ71" s="183"/>
      <c r="BR71" s="183"/>
      <c r="BS71" s="183"/>
      <c r="BT71" s="183"/>
      <c r="BU71" s="183"/>
      <c r="BV71" s="183"/>
      <c r="BW71" s="183"/>
      <c r="BX71" s="183"/>
      <c r="BY71" s="183"/>
      <c r="BZ71" s="183"/>
      <c r="CA71" s="183"/>
      <c r="CB71" s="183"/>
      <c r="CC71" s="184">
        <f t="shared" si="150"/>
        <v>0</v>
      </c>
      <c r="CD71" s="183"/>
      <c r="CE71" s="183"/>
      <c r="CF71" s="183"/>
      <c r="CG71" s="183"/>
      <c r="CH71" s="183"/>
      <c r="CI71" s="183"/>
      <c r="CJ71" s="183"/>
      <c r="CK71" s="183"/>
      <c r="CL71" s="183"/>
      <c r="CM71" s="183"/>
      <c r="CN71" s="183"/>
      <c r="CO71" s="183"/>
      <c r="CP71" s="219">
        <f t="shared" si="151"/>
        <v>0</v>
      </c>
      <c r="CQ71" s="199"/>
      <c r="CR71" s="199"/>
      <c r="CS71" s="200"/>
    </row>
    <row r="72" spans="1:97" outlineLevel="1" x14ac:dyDescent="0.25">
      <c r="A72" s="497"/>
      <c r="B72" s="181" t="s">
        <v>80</v>
      </c>
      <c r="C72" s="182" t="s">
        <v>3</v>
      </c>
      <c r="D72" s="183"/>
      <c r="E72" s="183"/>
      <c r="F72" s="183"/>
      <c r="G72" s="183"/>
      <c r="H72" s="183"/>
      <c r="I72" s="183"/>
      <c r="J72" s="183"/>
      <c r="K72" s="183"/>
      <c r="L72" s="183"/>
      <c r="M72" s="183"/>
      <c r="N72" s="183"/>
      <c r="O72" s="183"/>
      <c r="P72" s="184">
        <f t="shared" si="145"/>
        <v>0</v>
      </c>
      <c r="Q72" s="183"/>
      <c r="R72" s="183"/>
      <c r="S72" s="183"/>
      <c r="T72" s="183"/>
      <c r="U72" s="183"/>
      <c r="V72" s="183"/>
      <c r="W72" s="183"/>
      <c r="X72" s="183"/>
      <c r="Y72" s="183"/>
      <c r="Z72" s="183"/>
      <c r="AA72" s="183"/>
      <c r="AB72" s="183"/>
      <c r="AC72" s="184">
        <f t="shared" si="146"/>
        <v>0</v>
      </c>
      <c r="AD72" s="183"/>
      <c r="AE72" s="183"/>
      <c r="AF72" s="183"/>
      <c r="AG72" s="183"/>
      <c r="AH72" s="183"/>
      <c r="AI72" s="183"/>
      <c r="AJ72" s="183"/>
      <c r="AK72" s="183"/>
      <c r="AL72" s="183"/>
      <c r="AM72" s="183"/>
      <c r="AN72" s="183"/>
      <c r="AO72" s="183"/>
      <c r="AP72" s="184">
        <f t="shared" si="147"/>
        <v>0</v>
      </c>
      <c r="AQ72" s="183"/>
      <c r="AR72" s="183"/>
      <c r="AS72" s="183"/>
      <c r="AT72" s="183"/>
      <c r="AU72" s="183"/>
      <c r="AV72" s="183"/>
      <c r="AW72" s="183"/>
      <c r="AX72" s="183"/>
      <c r="AY72" s="183"/>
      <c r="AZ72" s="183"/>
      <c r="BA72" s="183"/>
      <c r="BB72" s="183"/>
      <c r="BC72" s="184">
        <f t="shared" si="148"/>
        <v>0</v>
      </c>
      <c r="BD72" s="183"/>
      <c r="BE72" s="183"/>
      <c r="BF72" s="183"/>
      <c r="BG72" s="183"/>
      <c r="BH72" s="183"/>
      <c r="BI72" s="183"/>
      <c r="BJ72" s="183"/>
      <c r="BK72" s="183"/>
      <c r="BL72" s="183"/>
      <c r="BM72" s="183"/>
      <c r="BN72" s="183"/>
      <c r="BO72" s="183"/>
      <c r="BP72" s="184">
        <f t="shared" si="149"/>
        <v>0</v>
      </c>
      <c r="BQ72" s="183"/>
      <c r="BR72" s="183"/>
      <c r="BS72" s="183"/>
      <c r="BT72" s="183"/>
      <c r="BU72" s="183"/>
      <c r="BV72" s="183"/>
      <c r="BW72" s="183"/>
      <c r="BX72" s="183"/>
      <c r="BY72" s="183"/>
      <c r="BZ72" s="183"/>
      <c r="CA72" s="183"/>
      <c r="CB72" s="183"/>
      <c r="CC72" s="184">
        <f t="shared" si="150"/>
        <v>0</v>
      </c>
      <c r="CD72" s="183"/>
      <c r="CE72" s="183"/>
      <c r="CF72" s="183"/>
      <c r="CG72" s="183"/>
      <c r="CH72" s="183"/>
      <c r="CI72" s="183"/>
      <c r="CJ72" s="183"/>
      <c r="CK72" s="183"/>
      <c r="CL72" s="183"/>
      <c r="CM72" s="183"/>
      <c r="CN72" s="183"/>
      <c r="CO72" s="183"/>
      <c r="CP72" s="219">
        <f t="shared" si="151"/>
        <v>0</v>
      </c>
      <c r="CQ72" s="199"/>
      <c r="CR72" s="199"/>
      <c r="CS72" s="200"/>
    </row>
    <row r="73" spans="1:97" outlineLevel="1" x14ac:dyDescent="0.25">
      <c r="A73" s="497"/>
      <c r="B73" s="181" t="s">
        <v>81</v>
      </c>
      <c r="C73" s="182" t="s">
        <v>3</v>
      </c>
      <c r="D73" s="183"/>
      <c r="E73" s="183"/>
      <c r="F73" s="183"/>
      <c r="G73" s="183"/>
      <c r="H73" s="183"/>
      <c r="I73" s="183"/>
      <c r="J73" s="183"/>
      <c r="K73" s="183"/>
      <c r="L73" s="183"/>
      <c r="M73" s="183"/>
      <c r="N73" s="183"/>
      <c r="O73" s="183"/>
      <c r="P73" s="184">
        <f t="shared" si="145"/>
        <v>0</v>
      </c>
      <c r="Q73" s="183"/>
      <c r="R73" s="183"/>
      <c r="S73" s="183"/>
      <c r="T73" s="183"/>
      <c r="U73" s="183"/>
      <c r="V73" s="183"/>
      <c r="W73" s="183"/>
      <c r="X73" s="183"/>
      <c r="Y73" s="183"/>
      <c r="Z73" s="183"/>
      <c r="AA73" s="183"/>
      <c r="AB73" s="183"/>
      <c r="AC73" s="184">
        <f t="shared" si="146"/>
        <v>0</v>
      </c>
      <c r="AD73" s="183"/>
      <c r="AE73" s="183"/>
      <c r="AF73" s="183"/>
      <c r="AG73" s="183"/>
      <c r="AH73" s="183"/>
      <c r="AI73" s="183"/>
      <c r="AJ73" s="183"/>
      <c r="AK73" s="183"/>
      <c r="AL73" s="183"/>
      <c r="AM73" s="183"/>
      <c r="AN73" s="183"/>
      <c r="AO73" s="183"/>
      <c r="AP73" s="184">
        <f t="shared" si="147"/>
        <v>0</v>
      </c>
      <c r="AQ73" s="183"/>
      <c r="AR73" s="183"/>
      <c r="AS73" s="183"/>
      <c r="AT73" s="183"/>
      <c r="AU73" s="183"/>
      <c r="AV73" s="183"/>
      <c r="AW73" s="183"/>
      <c r="AX73" s="183"/>
      <c r="AY73" s="183"/>
      <c r="AZ73" s="183"/>
      <c r="BA73" s="183"/>
      <c r="BB73" s="183"/>
      <c r="BC73" s="184">
        <f t="shared" si="148"/>
        <v>0</v>
      </c>
      <c r="BD73" s="183"/>
      <c r="BE73" s="183"/>
      <c r="BF73" s="183"/>
      <c r="BG73" s="183"/>
      <c r="BH73" s="183"/>
      <c r="BI73" s="183"/>
      <c r="BJ73" s="183"/>
      <c r="BK73" s="183"/>
      <c r="BL73" s="183"/>
      <c r="BM73" s="183"/>
      <c r="BN73" s="183"/>
      <c r="BO73" s="183"/>
      <c r="BP73" s="184">
        <f t="shared" si="149"/>
        <v>0</v>
      </c>
      <c r="BQ73" s="183"/>
      <c r="BR73" s="183"/>
      <c r="BS73" s="183"/>
      <c r="BT73" s="183"/>
      <c r="BU73" s="183"/>
      <c r="BV73" s="183"/>
      <c r="BW73" s="183"/>
      <c r="BX73" s="183"/>
      <c r="BY73" s="183"/>
      <c r="BZ73" s="183"/>
      <c r="CA73" s="183"/>
      <c r="CB73" s="183"/>
      <c r="CC73" s="184">
        <f t="shared" si="150"/>
        <v>0</v>
      </c>
      <c r="CD73" s="183"/>
      <c r="CE73" s="183"/>
      <c r="CF73" s="183"/>
      <c r="CG73" s="183"/>
      <c r="CH73" s="183"/>
      <c r="CI73" s="183"/>
      <c r="CJ73" s="183"/>
      <c r="CK73" s="183"/>
      <c r="CL73" s="183"/>
      <c r="CM73" s="183"/>
      <c r="CN73" s="183"/>
      <c r="CO73" s="183"/>
      <c r="CP73" s="219">
        <f t="shared" si="151"/>
        <v>0</v>
      </c>
      <c r="CQ73" s="199"/>
      <c r="CR73" s="199"/>
      <c r="CS73" s="200"/>
    </row>
    <row r="74" spans="1:97" outlineLevel="1" x14ac:dyDescent="0.25">
      <c r="A74" s="497"/>
      <c r="B74" s="181" t="s">
        <v>82</v>
      </c>
      <c r="C74" s="182" t="s">
        <v>3</v>
      </c>
      <c r="D74" s="183"/>
      <c r="E74" s="183"/>
      <c r="F74" s="183"/>
      <c r="G74" s="183"/>
      <c r="H74" s="183"/>
      <c r="I74" s="183"/>
      <c r="J74" s="183"/>
      <c r="K74" s="183"/>
      <c r="L74" s="183"/>
      <c r="M74" s="183"/>
      <c r="N74" s="183"/>
      <c r="O74" s="183"/>
      <c r="P74" s="184">
        <f t="shared" si="145"/>
        <v>0</v>
      </c>
      <c r="Q74" s="183"/>
      <c r="R74" s="183"/>
      <c r="S74" s="183"/>
      <c r="T74" s="183"/>
      <c r="U74" s="183"/>
      <c r="V74" s="183"/>
      <c r="W74" s="183"/>
      <c r="X74" s="183"/>
      <c r="Y74" s="183"/>
      <c r="Z74" s="183"/>
      <c r="AA74" s="183"/>
      <c r="AB74" s="183"/>
      <c r="AC74" s="184">
        <f t="shared" si="146"/>
        <v>0</v>
      </c>
      <c r="AD74" s="183"/>
      <c r="AE74" s="183"/>
      <c r="AF74" s="183"/>
      <c r="AG74" s="183"/>
      <c r="AH74" s="183"/>
      <c r="AI74" s="183"/>
      <c r="AJ74" s="183"/>
      <c r="AK74" s="183"/>
      <c r="AL74" s="183"/>
      <c r="AM74" s="183"/>
      <c r="AN74" s="183"/>
      <c r="AO74" s="183"/>
      <c r="AP74" s="184">
        <f t="shared" si="147"/>
        <v>0</v>
      </c>
      <c r="AQ74" s="183"/>
      <c r="AR74" s="183"/>
      <c r="AS74" s="183"/>
      <c r="AT74" s="183"/>
      <c r="AU74" s="183"/>
      <c r="AV74" s="183"/>
      <c r="AW74" s="183"/>
      <c r="AX74" s="183"/>
      <c r="AY74" s="183"/>
      <c r="AZ74" s="183"/>
      <c r="BA74" s="183"/>
      <c r="BB74" s="183"/>
      <c r="BC74" s="184">
        <f t="shared" si="148"/>
        <v>0</v>
      </c>
      <c r="BD74" s="183"/>
      <c r="BE74" s="183"/>
      <c r="BF74" s="183"/>
      <c r="BG74" s="183"/>
      <c r="BH74" s="183"/>
      <c r="BI74" s="183"/>
      <c r="BJ74" s="183"/>
      <c r="BK74" s="183"/>
      <c r="BL74" s="183"/>
      <c r="BM74" s="183"/>
      <c r="BN74" s="183"/>
      <c r="BO74" s="183"/>
      <c r="BP74" s="184">
        <f t="shared" si="149"/>
        <v>0</v>
      </c>
      <c r="BQ74" s="183"/>
      <c r="BR74" s="183"/>
      <c r="BS74" s="183"/>
      <c r="BT74" s="183"/>
      <c r="BU74" s="183"/>
      <c r="BV74" s="183"/>
      <c r="BW74" s="183"/>
      <c r="BX74" s="183"/>
      <c r="BY74" s="183"/>
      <c r="BZ74" s="183"/>
      <c r="CA74" s="183"/>
      <c r="CB74" s="183"/>
      <c r="CC74" s="184">
        <f t="shared" si="150"/>
        <v>0</v>
      </c>
      <c r="CD74" s="183"/>
      <c r="CE74" s="183"/>
      <c r="CF74" s="183"/>
      <c r="CG74" s="183"/>
      <c r="CH74" s="183"/>
      <c r="CI74" s="183"/>
      <c r="CJ74" s="183"/>
      <c r="CK74" s="183"/>
      <c r="CL74" s="183"/>
      <c r="CM74" s="183"/>
      <c r="CN74" s="183"/>
      <c r="CO74" s="183"/>
      <c r="CP74" s="219">
        <f t="shared" si="151"/>
        <v>0</v>
      </c>
      <c r="CQ74" s="199"/>
      <c r="CR74" s="199"/>
      <c r="CS74" s="200"/>
    </row>
    <row r="75" spans="1:97" outlineLevel="1" x14ac:dyDescent="0.25">
      <c r="A75" s="497"/>
      <c r="B75" s="181" t="s">
        <v>83</v>
      </c>
      <c r="C75" s="182" t="s">
        <v>3</v>
      </c>
      <c r="D75" s="183"/>
      <c r="E75" s="183"/>
      <c r="F75" s="183"/>
      <c r="G75" s="183"/>
      <c r="H75" s="183"/>
      <c r="I75" s="183"/>
      <c r="J75" s="183"/>
      <c r="K75" s="183"/>
      <c r="L75" s="183"/>
      <c r="M75" s="183"/>
      <c r="N75" s="183"/>
      <c r="O75" s="183"/>
      <c r="P75" s="184">
        <f t="shared" si="145"/>
        <v>0</v>
      </c>
      <c r="Q75" s="183"/>
      <c r="R75" s="183"/>
      <c r="S75" s="183"/>
      <c r="T75" s="183"/>
      <c r="U75" s="183"/>
      <c r="V75" s="183"/>
      <c r="W75" s="183"/>
      <c r="X75" s="183"/>
      <c r="Y75" s="183"/>
      <c r="Z75" s="183"/>
      <c r="AA75" s="183"/>
      <c r="AB75" s="183"/>
      <c r="AC75" s="184">
        <f t="shared" si="146"/>
        <v>0</v>
      </c>
      <c r="AD75" s="183"/>
      <c r="AE75" s="183"/>
      <c r="AF75" s="183"/>
      <c r="AG75" s="183"/>
      <c r="AH75" s="183"/>
      <c r="AI75" s="183"/>
      <c r="AJ75" s="183"/>
      <c r="AK75" s="183"/>
      <c r="AL75" s="183"/>
      <c r="AM75" s="183"/>
      <c r="AN75" s="183"/>
      <c r="AO75" s="183"/>
      <c r="AP75" s="184">
        <f t="shared" si="147"/>
        <v>0</v>
      </c>
      <c r="AQ75" s="183"/>
      <c r="AR75" s="183"/>
      <c r="AS75" s="183"/>
      <c r="AT75" s="183"/>
      <c r="AU75" s="183"/>
      <c r="AV75" s="183"/>
      <c r="AW75" s="183"/>
      <c r="AX75" s="183"/>
      <c r="AY75" s="183"/>
      <c r="AZ75" s="183"/>
      <c r="BA75" s="183"/>
      <c r="BB75" s="183"/>
      <c r="BC75" s="184">
        <f t="shared" si="148"/>
        <v>0</v>
      </c>
      <c r="BD75" s="183"/>
      <c r="BE75" s="183"/>
      <c r="BF75" s="183"/>
      <c r="BG75" s="183"/>
      <c r="BH75" s="183"/>
      <c r="BI75" s="183"/>
      <c r="BJ75" s="183"/>
      <c r="BK75" s="183"/>
      <c r="BL75" s="183"/>
      <c r="BM75" s="183"/>
      <c r="BN75" s="183"/>
      <c r="BO75" s="183"/>
      <c r="BP75" s="184">
        <f t="shared" si="149"/>
        <v>0</v>
      </c>
      <c r="BQ75" s="183"/>
      <c r="BR75" s="183"/>
      <c r="BS75" s="183"/>
      <c r="BT75" s="183"/>
      <c r="BU75" s="183"/>
      <c r="BV75" s="183"/>
      <c r="BW75" s="183"/>
      <c r="BX75" s="183"/>
      <c r="BY75" s="183"/>
      <c r="BZ75" s="183"/>
      <c r="CA75" s="183"/>
      <c r="CB75" s="183"/>
      <c r="CC75" s="184">
        <f t="shared" si="150"/>
        <v>0</v>
      </c>
      <c r="CD75" s="183"/>
      <c r="CE75" s="183"/>
      <c r="CF75" s="183"/>
      <c r="CG75" s="183"/>
      <c r="CH75" s="183"/>
      <c r="CI75" s="183"/>
      <c r="CJ75" s="183"/>
      <c r="CK75" s="183"/>
      <c r="CL75" s="183"/>
      <c r="CM75" s="183"/>
      <c r="CN75" s="183"/>
      <c r="CO75" s="183"/>
      <c r="CP75" s="219">
        <f t="shared" si="151"/>
        <v>0</v>
      </c>
      <c r="CQ75" s="199"/>
      <c r="CR75" s="199"/>
      <c r="CS75" s="200"/>
    </row>
    <row r="76" spans="1:97" outlineLevel="1" x14ac:dyDescent="0.25">
      <c r="A76" s="497"/>
      <c r="B76" s="181" t="s">
        <v>84</v>
      </c>
      <c r="C76" s="182" t="s">
        <v>3</v>
      </c>
      <c r="D76" s="183"/>
      <c r="E76" s="183"/>
      <c r="F76" s="183"/>
      <c r="G76" s="183"/>
      <c r="H76" s="183"/>
      <c r="I76" s="183"/>
      <c r="J76" s="183"/>
      <c r="K76" s="183"/>
      <c r="L76" s="183"/>
      <c r="M76" s="183"/>
      <c r="N76" s="183"/>
      <c r="O76" s="183"/>
      <c r="P76" s="184">
        <f t="shared" si="145"/>
        <v>0</v>
      </c>
      <c r="Q76" s="183"/>
      <c r="R76" s="183"/>
      <c r="S76" s="183"/>
      <c r="T76" s="183"/>
      <c r="U76" s="183"/>
      <c r="V76" s="183"/>
      <c r="W76" s="183"/>
      <c r="X76" s="183"/>
      <c r="Y76" s="183"/>
      <c r="Z76" s="183"/>
      <c r="AA76" s="183"/>
      <c r="AB76" s="183"/>
      <c r="AC76" s="184">
        <f t="shared" si="146"/>
        <v>0</v>
      </c>
      <c r="AD76" s="183"/>
      <c r="AE76" s="183"/>
      <c r="AF76" s="183"/>
      <c r="AG76" s="183"/>
      <c r="AH76" s="183"/>
      <c r="AI76" s="183"/>
      <c r="AJ76" s="183"/>
      <c r="AK76" s="183"/>
      <c r="AL76" s="183"/>
      <c r="AM76" s="183"/>
      <c r="AN76" s="183"/>
      <c r="AO76" s="183"/>
      <c r="AP76" s="184">
        <f t="shared" si="147"/>
        <v>0</v>
      </c>
      <c r="AQ76" s="183"/>
      <c r="AR76" s="183"/>
      <c r="AS76" s="183"/>
      <c r="AT76" s="183"/>
      <c r="AU76" s="183"/>
      <c r="AV76" s="183"/>
      <c r="AW76" s="183"/>
      <c r="AX76" s="183"/>
      <c r="AY76" s="183"/>
      <c r="AZ76" s="183"/>
      <c r="BA76" s="183"/>
      <c r="BB76" s="183"/>
      <c r="BC76" s="184">
        <f t="shared" si="148"/>
        <v>0</v>
      </c>
      <c r="BD76" s="183"/>
      <c r="BE76" s="183"/>
      <c r="BF76" s="183"/>
      <c r="BG76" s="183"/>
      <c r="BH76" s="183"/>
      <c r="BI76" s="183"/>
      <c r="BJ76" s="183"/>
      <c r="BK76" s="183"/>
      <c r="BL76" s="183"/>
      <c r="BM76" s="183"/>
      <c r="BN76" s="183"/>
      <c r="BO76" s="183"/>
      <c r="BP76" s="184">
        <f t="shared" si="149"/>
        <v>0</v>
      </c>
      <c r="BQ76" s="183"/>
      <c r="BR76" s="183"/>
      <c r="BS76" s="183"/>
      <c r="BT76" s="183"/>
      <c r="BU76" s="183"/>
      <c r="BV76" s="183"/>
      <c r="BW76" s="183"/>
      <c r="BX76" s="183"/>
      <c r="BY76" s="183"/>
      <c r="BZ76" s="183"/>
      <c r="CA76" s="183"/>
      <c r="CB76" s="183"/>
      <c r="CC76" s="184">
        <f t="shared" si="150"/>
        <v>0</v>
      </c>
      <c r="CD76" s="183"/>
      <c r="CE76" s="183"/>
      <c r="CF76" s="183"/>
      <c r="CG76" s="183"/>
      <c r="CH76" s="183"/>
      <c r="CI76" s="183"/>
      <c r="CJ76" s="183"/>
      <c r="CK76" s="183"/>
      <c r="CL76" s="183"/>
      <c r="CM76" s="183"/>
      <c r="CN76" s="183"/>
      <c r="CO76" s="183"/>
      <c r="CP76" s="219">
        <f t="shared" si="151"/>
        <v>0</v>
      </c>
      <c r="CQ76" s="199"/>
      <c r="CR76" s="199"/>
      <c r="CS76" s="200"/>
    </row>
    <row r="77" spans="1:97" outlineLevel="1" x14ac:dyDescent="0.25">
      <c r="A77" s="497"/>
      <c r="B77" s="181" t="s">
        <v>85</v>
      </c>
      <c r="C77" s="182" t="s">
        <v>3</v>
      </c>
      <c r="D77" s="183"/>
      <c r="E77" s="183"/>
      <c r="F77" s="183"/>
      <c r="G77" s="183"/>
      <c r="H77" s="183"/>
      <c r="I77" s="183"/>
      <c r="J77" s="183"/>
      <c r="K77" s="183"/>
      <c r="L77" s="183"/>
      <c r="M77" s="183"/>
      <c r="N77" s="183"/>
      <c r="O77" s="183"/>
      <c r="P77" s="184">
        <f t="shared" si="145"/>
        <v>0</v>
      </c>
      <c r="Q77" s="183"/>
      <c r="R77" s="183"/>
      <c r="S77" s="183"/>
      <c r="T77" s="183"/>
      <c r="U77" s="183"/>
      <c r="V77" s="183"/>
      <c r="W77" s="183"/>
      <c r="X77" s="183"/>
      <c r="Y77" s="183"/>
      <c r="Z77" s="183"/>
      <c r="AA77" s="183"/>
      <c r="AB77" s="183"/>
      <c r="AC77" s="184">
        <f t="shared" si="146"/>
        <v>0</v>
      </c>
      <c r="AD77" s="183"/>
      <c r="AE77" s="183"/>
      <c r="AF77" s="183"/>
      <c r="AG77" s="183"/>
      <c r="AH77" s="183"/>
      <c r="AI77" s="183"/>
      <c r="AJ77" s="183"/>
      <c r="AK77" s="183"/>
      <c r="AL77" s="183"/>
      <c r="AM77" s="183"/>
      <c r="AN77" s="183"/>
      <c r="AO77" s="183"/>
      <c r="AP77" s="184">
        <f t="shared" si="147"/>
        <v>0</v>
      </c>
      <c r="AQ77" s="183"/>
      <c r="AR77" s="183"/>
      <c r="AS77" s="183"/>
      <c r="AT77" s="183"/>
      <c r="AU77" s="183"/>
      <c r="AV77" s="183"/>
      <c r="AW77" s="183"/>
      <c r="AX77" s="183"/>
      <c r="AY77" s="183"/>
      <c r="AZ77" s="183"/>
      <c r="BA77" s="183"/>
      <c r="BB77" s="183"/>
      <c r="BC77" s="184">
        <f t="shared" si="148"/>
        <v>0</v>
      </c>
      <c r="BD77" s="183"/>
      <c r="BE77" s="183"/>
      <c r="BF77" s="183"/>
      <c r="BG77" s="183"/>
      <c r="BH77" s="183"/>
      <c r="BI77" s="183"/>
      <c r="BJ77" s="183"/>
      <c r="BK77" s="183"/>
      <c r="BL77" s="183"/>
      <c r="BM77" s="183"/>
      <c r="BN77" s="183"/>
      <c r="BO77" s="183"/>
      <c r="BP77" s="184">
        <f t="shared" si="149"/>
        <v>0</v>
      </c>
      <c r="BQ77" s="183"/>
      <c r="BR77" s="183"/>
      <c r="BS77" s="183"/>
      <c r="BT77" s="183"/>
      <c r="BU77" s="183"/>
      <c r="BV77" s="183"/>
      <c r="BW77" s="183"/>
      <c r="BX77" s="183"/>
      <c r="BY77" s="183"/>
      <c r="BZ77" s="183"/>
      <c r="CA77" s="183"/>
      <c r="CB77" s="183"/>
      <c r="CC77" s="184">
        <f t="shared" si="150"/>
        <v>0</v>
      </c>
      <c r="CD77" s="183"/>
      <c r="CE77" s="183"/>
      <c r="CF77" s="183"/>
      <c r="CG77" s="183"/>
      <c r="CH77" s="183"/>
      <c r="CI77" s="183"/>
      <c r="CJ77" s="183"/>
      <c r="CK77" s="183"/>
      <c r="CL77" s="183"/>
      <c r="CM77" s="183"/>
      <c r="CN77" s="183"/>
      <c r="CO77" s="183"/>
      <c r="CP77" s="219">
        <f t="shared" si="151"/>
        <v>0</v>
      </c>
      <c r="CQ77" s="199"/>
      <c r="CR77" s="199"/>
      <c r="CS77" s="200"/>
    </row>
    <row r="78" spans="1:97" x14ac:dyDescent="0.25">
      <c r="A78" s="497"/>
      <c r="B78" s="181" t="s">
        <v>40</v>
      </c>
      <c r="C78" s="182" t="s">
        <v>3</v>
      </c>
      <c r="D78" s="201">
        <f>SUM(D58:D77)</f>
        <v>0</v>
      </c>
      <c r="E78" s="201">
        <f t="shared" ref="E78:BA78" si="152">SUM(E58:E77)</f>
        <v>0</v>
      </c>
      <c r="F78" s="201">
        <f t="shared" si="152"/>
        <v>0</v>
      </c>
      <c r="G78" s="201">
        <f t="shared" si="152"/>
        <v>0</v>
      </c>
      <c r="H78" s="201">
        <f t="shared" si="152"/>
        <v>0</v>
      </c>
      <c r="I78" s="201">
        <f t="shared" si="152"/>
        <v>0</v>
      </c>
      <c r="J78" s="201">
        <f t="shared" si="152"/>
        <v>0</v>
      </c>
      <c r="K78" s="201">
        <f t="shared" si="152"/>
        <v>0</v>
      </c>
      <c r="L78" s="201">
        <f t="shared" si="152"/>
        <v>0</v>
      </c>
      <c r="M78" s="201">
        <f t="shared" si="152"/>
        <v>0</v>
      </c>
      <c r="N78" s="201">
        <f t="shared" si="152"/>
        <v>0</v>
      </c>
      <c r="O78" s="201">
        <f t="shared" si="152"/>
        <v>0</v>
      </c>
      <c r="P78" s="184">
        <f t="shared" si="145"/>
        <v>0</v>
      </c>
      <c r="Q78" s="201">
        <f t="shared" si="152"/>
        <v>0</v>
      </c>
      <c r="R78" s="201">
        <f t="shared" si="152"/>
        <v>0</v>
      </c>
      <c r="S78" s="201">
        <f t="shared" si="152"/>
        <v>0</v>
      </c>
      <c r="T78" s="201">
        <f t="shared" si="152"/>
        <v>0</v>
      </c>
      <c r="U78" s="201">
        <f t="shared" si="152"/>
        <v>0</v>
      </c>
      <c r="V78" s="201">
        <f t="shared" si="152"/>
        <v>0</v>
      </c>
      <c r="W78" s="201">
        <f t="shared" si="152"/>
        <v>0</v>
      </c>
      <c r="X78" s="201">
        <f t="shared" si="152"/>
        <v>0</v>
      </c>
      <c r="Y78" s="201">
        <f t="shared" si="152"/>
        <v>0</v>
      </c>
      <c r="Z78" s="201">
        <f t="shared" si="152"/>
        <v>0</v>
      </c>
      <c r="AA78" s="201">
        <f t="shared" si="152"/>
        <v>0</v>
      </c>
      <c r="AB78" s="201">
        <f t="shared" si="152"/>
        <v>0</v>
      </c>
      <c r="AC78" s="184">
        <f t="shared" si="146"/>
        <v>0</v>
      </c>
      <c r="AD78" s="201">
        <f t="shared" si="152"/>
        <v>0</v>
      </c>
      <c r="AE78" s="201">
        <f t="shared" si="152"/>
        <v>0</v>
      </c>
      <c r="AF78" s="201">
        <f t="shared" si="152"/>
        <v>0</v>
      </c>
      <c r="AG78" s="201">
        <f t="shared" si="152"/>
        <v>0</v>
      </c>
      <c r="AH78" s="201">
        <f t="shared" si="152"/>
        <v>0</v>
      </c>
      <c r="AI78" s="201">
        <f t="shared" si="152"/>
        <v>0</v>
      </c>
      <c r="AJ78" s="201">
        <f t="shared" si="152"/>
        <v>0</v>
      </c>
      <c r="AK78" s="201">
        <f t="shared" si="152"/>
        <v>0</v>
      </c>
      <c r="AL78" s="201">
        <f t="shared" si="152"/>
        <v>0</v>
      </c>
      <c r="AM78" s="201">
        <f t="shared" si="152"/>
        <v>0</v>
      </c>
      <c r="AN78" s="201">
        <f t="shared" si="152"/>
        <v>0</v>
      </c>
      <c r="AO78" s="201">
        <f t="shared" si="152"/>
        <v>0</v>
      </c>
      <c r="AP78" s="184">
        <f t="shared" si="147"/>
        <v>0</v>
      </c>
      <c r="AQ78" s="201">
        <f t="shared" si="152"/>
        <v>0</v>
      </c>
      <c r="AR78" s="201">
        <f t="shared" si="152"/>
        <v>0</v>
      </c>
      <c r="AS78" s="201">
        <f t="shared" si="152"/>
        <v>0</v>
      </c>
      <c r="AT78" s="201">
        <f t="shared" si="152"/>
        <v>0</v>
      </c>
      <c r="AU78" s="201">
        <f t="shared" si="152"/>
        <v>0</v>
      </c>
      <c r="AV78" s="201">
        <f t="shared" si="152"/>
        <v>0</v>
      </c>
      <c r="AW78" s="201">
        <f t="shared" si="152"/>
        <v>0</v>
      </c>
      <c r="AX78" s="201">
        <f t="shared" si="152"/>
        <v>0</v>
      </c>
      <c r="AY78" s="201">
        <f t="shared" si="152"/>
        <v>0</v>
      </c>
      <c r="AZ78" s="201">
        <f t="shared" si="152"/>
        <v>0</v>
      </c>
      <c r="BA78" s="201">
        <f t="shared" si="152"/>
        <v>0</v>
      </c>
      <c r="BB78" s="201">
        <f t="shared" ref="BB78:CM78" si="153">SUM(BB58:BB77)</f>
        <v>0</v>
      </c>
      <c r="BC78" s="184">
        <f t="shared" si="148"/>
        <v>0</v>
      </c>
      <c r="BD78" s="201">
        <f t="shared" si="153"/>
        <v>0</v>
      </c>
      <c r="BE78" s="201">
        <f t="shared" si="153"/>
        <v>0</v>
      </c>
      <c r="BF78" s="201">
        <f t="shared" si="153"/>
        <v>0</v>
      </c>
      <c r="BG78" s="201">
        <f t="shared" si="153"/>
        <v>0</v>
      </c>
      <c r="BH78" s="201">
        <f t="shared" si="153"/>
        <v>0</v>
      </c>
      <c r="BI78" s="201">
        <f t="shared" si="153"/>
        <v>0</v>
      </c>
      <c r="BJ78" s="201">
        <f t="shared" si="153"/>
        <v>0</v>
      </c>
      <c r="BK78" s="201">
        <f t="shared" si="153"/>
        <v>0</v>
      </c>
      <c r="BL78" s="201">
        <f t="shared" si="153"/>
        <v>0</v>
      </c>
      <c r="BM78" s="201">
        <f t="shared" si="153"/>
        <v>0</v>
      </c>
      <c r="BN78" s="201">
        <f t="shared" si="153"/>
        <v>0</v>
      </c>
      <c r="BO78" s="201">
        <f t="shared" si="153"/>
        <v>0</v>
      </c>
      <c r="BP78" s="184">
        <f t="shared" si="149"/>
        <v>0</v>
      </c>
      <c r="BQ78" s="201">
        <f t="shared" si="153"/>
        <v>0</v>
      </c>
      <c r="BR78" s="201">
        <f t="shared" si="153"/>
        <v>0</v>
      </c>
      <c r="BS78" s="201">
        <f t="shared" si="153"/>
        <v>0</v>
      </c>
      <c r="BT78" s="201">
        <f t="shared" si="153"/>
        <v>0</v>
      </c>
      <c r="BU78" s="201">
        <f t="shared" si="153"/>
        <v>0</v>
      </c>
      <c r="BV78" s="201">
        <f t="shared" si="153"/>
        <v>0</v>
      </c>
      <c r="BW78" s="201">
        <f t="shared" si="153"/>
        <v>0</v>
      </c>
      <c r="BX78" s="201">
        <f t="shared" si="153"/>
        <v>0</v>
      </c>
      <c r="BY78" s="201">
        <f t="shared" si="153"/>
        <v>0</v>
      </c>
      <c r="BZ78" s="201">
        <f t="shared" si="153"/>
        <v>0</v>
      </c>
      <c r="CA78" s="201">
        <f t="shared" si="153"/>
        <v>0</v>
      </c>
      <c r="CB78" s="201">
        <f t="shared" si="153"/>
        <v>0</v>
      </c>
      <c r="CC78" s="184">
        <f t="shared" si="150"/>
        <v>0</v>
      </c>
      <c r="CD78" s="201">
        <f t="shared" si="153"/>
        <v>0</v>
      </c>
      <c r="CE78" s="201">
        <f t="shared" si="153"/>
        <v>0</v>
      </c>
      <c r="CF78" s="201">
        <f t="shared" si="153"/>
        <v>0</v>
      </c>
      <c r="CG78" s="201">
        <f t="shared" si="153"/>
        <v>0</v>
      </c>
      <c r="CH78" s="201">
        <f t="shared" si="153"/>
        <v>0</v>
      </c>
      <c r="CI78" s="201">
        <f t="shared" si="153"/>
        <v>0</v>
      </c>
      <c r="CJ78" s="201">
        <f t="shared" si="153"/>
        <v>0</v>
      </c>
      <c r="CK78" s="201">
        <f t="shared" si="153"/>
        <v>0</v>
      </c>
      <c r="CL78" s="201">
        <f t="shared" si="153"/>
        <v>0</v>
      </c>
      <c r="CM78" s="201">
        <f t="shared" si="153"/>
        <v>0</v>
      </c>
      <c r="CN78" s="201">
        <f t="shared" ref="CN78:CO78" si="154">SUM(CN58:CN77)</f>
        <v>0</v>
      </c>
      <c r="CO78" s="201">
        <f t="shared" si="154"/>
        <v>0</v>
      </c>
      <c r="CP78" s="219">
        <f t="shared" si="151"/>
        <v>0</v>
      </c>
      <c r="CQ78" s="199"/>
      <c r="CR78" s="199"/>
      <c r="CS78" s="200"/>
    </row>
    <row r="79" spans="1:97" x14ac:dyDescent="0.25">
      <c r="A79" s="497"/>
      <c r="B79" s="181" t="s">
        <v>39</v>
      </c>
      <c r="C79" s="202"/>
      <c r="D79" s="201">
        <f>D78*33.8%</f>
        <v>0</v>
      </c>
      <c r="E79" s="201">
        <f>E78*33.8%</f>
        <v>0</v>
      </c>
      <c r="F79" s="201">
        <f>F78*33.8%</f>
        <v>0</v>
      </c>
      <c r="G79" s="201">
        <f t="shared" ref="G79:O79" si="155">G78*33.8%</f>
        <v>0</v>
      </c>
      <c r="H79" s="201">
        <f t="shared" si="155"/>
        <v>0</v>
      </c>
      <c r="I79" s="201">
        <f t="shared" si="155"/>
        <v>0</v>
      </c>
      <c r="J79" s="201">
        <f t="shared" si="155"/>
        <v>0</v>
      </c>
      <c r="K79" s="201">
        <f t="shared" si="155"/>
        <v>0</v>
      </c>
      <c r="L79" s="201">
        <f t="shared" si="155"/>
        <v>0</v>
      </c>
      <c r="M79" s="201">
        <f t="shared" si="155"/>
        <v>0</v>
      </c>
      <c r="N79" s="201">
        <f t="shared" si="155"/>
        <v>0</v>
      </c>
      <c r="O79" s="201">
        <f t="shared" si="155"/>
        <v>0</v>
      </c>
      <c r="P79" s="184">
        <f>SUM(D79:O79)</f>
        <v>0</v>
      </c>
      <c r="Q79" s="201">
        <f>Q78*33.8%</f>
        <v>0</v>
      </c>
      <c r="R79" s="201">
        <f t="shared" ref="R79:AB79" si="156">R78*33.8%</f>
        <v>0</v>
      </c>
      <c r="S79" s="201">
        <f t="shared" si="156"/>
        <v>0</v>
      </c>
      <c r="T79" s="201">
        <f t="shared" si="156"/>
        <v>0</v>
      </c>
      <c r="U79" s="201">
        <f t="shared" si="156"/>
        <v>0</v>
      </c>
      <c r="V79" s="201">
        <f t="shared" si="156"/>
        <v>0</v>
      </c>
      <c r="W79" s="201">
        <f t="shared" si="156"/>
        <v>0</v>
      </c>
      <c r="X79" s="201">
        <f t="shared" si="156"/>
        <v>0</v>
      </c>
      <c r="Y79" s="201">
        <f t="shared" si="156"/>
        <v>0</v>
      </c>
      <c r="Z79" s="201">
        <f t="shared" si="156"/>
        <v>0</v>
      </c>
      <c r="AA79" s="201">
        <f t="shared" si="156"/>
        <v>0</v>
      </c>
      <c r="AB79" s="201">
        <f t="shared" si="156"/>
        <v>0</v>
      </c>
      <c r="AC79" s="184">
        <f t="shared" si="146"/>
        <v>0</v>
      </c>
      <c r="AD79" s="201">
        <f>AD78*33.8%</f>
        <v>0</v>
      </c>
      <c r="AE79" s="201">
        <f t="shared" ref="AE79:AO79" si="157">AE78*33.8%</f>
        <v>0</v>
      </c>
      <c r="AF79" s="201">
        <f t="shared" si="157"/>
        <v>0</v>
      </c>
      <c r="AG79" s="201">
        <f t="shared" si="157"/>
        <v>0</v>
      </c>
      <c r="AH79" s="201">
        <f t="shared" si="157"/>
        <v>0</v>
      </c>
      <c r="AI79" s="201">
        <f t="shared" si="157"/>
        <v>0</v>
      </c>
      <c r="AJ79" s="201">
        <f t="shared" si="157"/>
        <v>0</v>
      </c>
      <c r="AK79" s="201">
        <f t="shared" si="157"/>
        <v>0</v>
      </c>
      <c r="AL79" s="201">
        <f t="shared" si="157"/>
        <v>0</v>
      </c>
      <c r="AM79" s="201">
        <f t="shared" si="157"/>
        <v>0</v>
      </c>
      <c r="AN79" s="201">
        <f t="shared" si="157"/>
        <v>0</v>
      </c>
      <c r="AO79" s="201">
        <f t="shared" si="157"/>
        <v>0</v>
      </c>
      <c r="AP79" s="184">
        <f t="shared" si="147"/>
        <v>0</v>
      </c>
      <c r="AQ79" s="201">
        <f>AQ78*33.8%</f>
        <v>0</v>
      </c>
      <c r="AR79" s="201">
        <f t="shared" ref="AR79:BB79" si="158">AR78*33.8%</f>
        <v>0</v>
      </c>
      <c r="AS79" s="201">
        <f t="shared" si="158"/>
        <v>0</v>
      </c>
      <c r="AT79" s="201">
        <f t="shared" si="158"/>
        <v>0</v>
      </c>
      <c r="AU79" s="201">
        <f t="shared" si="158"/>
        <v>0</v>
      </c>
      <c r="AV79" s="201">
        <f t="shared" si="158"/>
        <v>0</v>
      </c>
      <c r="AW79" s="201">
        <f t="shared" si="158"/>
        <v>0</v>
      </c>
      <c r="AX79" s="201">
        <f t="shared" si="158"/>
        <v>0</v>
      </c>
      <c r="AY79" s="201">
        <f t="shared" si="158"/>
        <v>0</v>
      </c>
      <c r="AZ79" s="201">
        <f t="shared" si="158"/>
        <v>0</v>
      </c>
      <c r="BA79" s="201">
        <f t="shared" si="158"/>
        <v>0</v>
      </c>
      <c r="BB79" s="201">
        <f t="shared" si="158"/>
        <v>0</v>
      </c>
      <c r="BC79" s="184">
        <f t="shared" si="148"/>
        <v>0</v>
      </c>
      <c r="BD79" s="201">
        <f>BD78*33.8%</f>
        <v>0</v>
      </c>
      <c r="BE79" s="201">
        <f t="shared" ref="BE79:BO79" si="159">BE78*33.8%</f>
        <v>0</v>
      </c>
      <c r="BF79" s="201">
        <f t="shared" si="159"/>
        <v>0</v>
      </c>
      <c r="BG79" s="201">
        <f t="shared" si="159"/>
        <v>0</v>
      </c>
      <c r="BH79" s="201">
        <f t="shared" si="159"/>
        <v>0</v>
      </c>
      <c r="BI79" s="201">
        <f t="shared" si="159"/>
        <v>0</v>
      </c>
      <c r="BJ79" s="201">
        <f t="shared" si="159"/>
        <v>0</v>
      </c>
      <c r="BK79" s="201">
        <f t="shared" si="159"/>
        <v>0</v>
      </c>
      <c r="BL79" s="201">
        <f t="shared" si="159"/>
        <v>0</v>
      </c>
      <c r="BM79" s="201">
        <f t="shared" si="159"/>
        <v>0</v>
      </c>
      <c r="BN79" s="201">
        <f t="shared" si="159"/>
        <v>0</v>
      </c>
      <c r="BO79" s="201">
        <f t="shared" si="159"/>
        <v>0</v>
      </c>
      <c r="BP79" s="184">
        <f t="shared" si="149"/>
        <v>0</v>
      </c>
      <c r="BQ79" s="201">
        <f>BQ78*33.8%</f>
        <v>0</v>
      </c>
      <c r="BR79" s="201">
        <f t="shared" ref="BR79:CB79" si="160">BR78*33.8%</f>
        <v>0</v>
      </c>
      <c r="BS79" s="201">
        <f t="shared" si="160"/>
        <v>0</v>
      </c>
      <c r="BT79" s="201">
        <f t="shared" si="160"/>
        <v>0</v>
      </c>
      <c r="BU79" s="201">
        <f t="shared" si="160"/>
        <v>0</v>
      </c>
      <c r="BV79" s="201">
        <f t="shared" si="160"/>
        <v>0</v>
      </c>
      <c r="BW79" s="201">
        <f t="shared" si="160"/>
        <v>0</v>
      </c>
      <c r="BX79" s="201">
        <f t="shared" si="160"/>
        <v>0</v>
      </c>
      <c r="BY79" s="201">
        <f t="shared" si="160"/>
        <v>0</v>
      </c>
      <c r="BZ79" s="201">
        <f t="shared" si="160"/>
        <v>0</v>
      </c>
      <c r="CA79" s="201">
        <f t="shared" si="160"/>
        <v>0</v>
      </c>
      <c r="CB79" s="201">
        <f t="shared" si="160"/>
        <v>0</v>
      </c>
      <c r="CC79" s="184">
        <f t="shared" si="150"/>
        <v>0</v>
      </c>
      <c r="CD79" s="201">
        <f>CD78*33.8%</f>
        <v>0</v>
      </c>
      <c r="CE79" s="201">
        <f t="shared" ref="CE79:CO79" si="161">CE78*33.8%</f>
        <v>0</v>
      </c>
      <c r="CF79" s="201">
        <f t="shared" si="161"/>
        <v>0</v>
      </c>
      <c r="CG79" s="201">
        <f t="shared" si="161"/>
        <v>0</v>
      </c>
      <c r="CH79" s="201">
        <f t="shared" si="161"/>
        <v>0</v>
      </c>
      <c r="CI79" s="201">
        <f t="shared" si="161"/>
        <v>0</v>
      </c>
      <c r="CJ79" s="201">
        <f t="shared" si="161"/>
        <v>0</v>
      </c>
      <c r="CK79" s="201">
        <f t="shared" si="161"/>
        <v>0</v>
      </c>
      <c r="CL79" s="201">
        <f t="shared" si="161"/>
        <v>0</v>
      </c>
      <c r="CM79" s="201">
        <f t="shared" si="161"/>
        <v>0</v>
      </c>
      <c r="CN79" s="201">
        <f t="shared" si="161"/>
        <v>0</v>
      </c>
      <c r="CO79" s="201">
        <f t="shared" si="161"/>
        <v>0</v>
      </c>
      <c r="CP79" s="219">
        <f t="shared" si="151"/>
        <v>0</v>
      </c>
      <c r="CQ79" s="199"/>
      <c r="CR79" s="199"/>
      <c r="CS79" s="200"/>
    </row>
    <row r="80" spans="1:97" x14ac:dyDescent="0.25">
      <c r="A80" s="498" t="s">
        <v>41</v>
      </c>
      <c r="B80" s="499"/>
      <c r="C80" s="203"/>
      <c r="D80" s="204">
        <f>SUM(D78:D79)</f>
        <v>0</v>
      </c>
      <c r="E80" s="204">
        <f t="shared" ref="E80:BA80" si="162">SUM(E78:E79)</f>
        <v>0</v>
      </c>
      <c r="F80" s="204">
        <f t="shared" si="162"/>
        <v>0</v>
      </c>
      <c r="G80" s="204">
        <f t="shared" si="162"/>
        <v>0</v>
      </c>
      <c r="H80" s="204">
        <f t="shared" si="162"/>
        <v>0</v>
      </c>
      <c r="I80" s="204">
        <f t="shared" si="162"/>
        <v>0</v>
      </c>
      <c r="J80" s="204">
        <f t="shared" si="162"/>
        <v>0</v>
      </c>
      <c r="K80" s="204">
        <f t="shared" si="162"/>
        <v>0</v>
      </c>
      <c r="L80" s="204">
        <f t="shared" si="162"/>
        <v>0</v>
      </c>
      <c r="M80" s="204">
        <f t="shared" si="162"/>
        <v>0</v>
      </c>
      <c r="N80" s="204">
        <f t="shared" si="162"/>
        <v>0</v>
      </c>
      <c r="O80" s="204">
        <f t="shared" si="162"/>
        <v>0</v>
      </c>
      <c r="P80" s="204">
        <f t="shared" si="162"/>
        <v>0</v>
      </c>
      <c r="Q80" s="204">
        <f t="shared" si="162"/>
        <v>0</v>
      </c>
      <c r="R80" s="204">
        <f t="shared" si="162"/>
        <v>0</v>
      </c>
      <c r="S80" s="204">
        <f t="shared" si="162"/>
        <v>0</v>
      </c>
      <c r="T80" s="204">
        <f t="shared" si="162"/>
        <v>0</v>
      </c>
      <c r="U80" s="204">
        <f t="shared" si="162"/>
        <v>0</v>
      </c>
      <c r="V80" s="204">
        <f t="shared" si="162"/>
        <v>0</v>
      </c>
      <c r="W80" s="204">
        <f t="shared" si="162"/>
        <v>0</v>
      </c>
      <c r="X80" s="204">
        <f t="shared" si="162"/>
        <v>0</v>
      </c>
      <c r="Y80" s="204">
        <f t="shared" si="162"/>
        <v>0</v>
      </c>
      <c r="Z80" s="204">
        <f t="shared" si="162"/>
        <v>0</v>
      </c>
      <c r="AA80" s="204">
        <f t="shared" si="162"/>
        <v>0</v>
      </c>
      <c r="AB80" s="204">
        <f t="shared" si="162"/>
        <v>0</v>
      </c>
      <c r="AC80" s="204">
        <f t="shared" si="162"/>
        <v>0</v>
      </c>
      <c r="AD80" s="204">
        <f t="shared" si="162"/>
        <v>0</v>
      </c>
      <c r="AE80" s="204">
        <f t="shared" si="162"/>
        <v>0</v>
      </c>
      <c r="AF80" s="204">
        <f t="shared" si="162"/>
        <v>0</v>
      </c>
      <c r="AG80" s="204">
        <f t="shared" si="162"/>
        <v>0</v>
      </c>
      <c r="AH80" s="204">
        <f t="shared" si="162"/>
        <v>0</v>
      </c>
      <c r="AI80" s="204">
        <f t="shared" si="162"/>
        <v>0</v>
      </c>
      <c r="AJ80" s="204">
        <f t="shared" si="162"/>
        <v>0</v>
      </c>
      <c r="AK80" s="204">
        <f t="shared" si="162"/>
        <v>0</v>
      </c>
      <c r="AL80" s="204">
        <f t="shared" si="162"/>
        <v>0</v>
      </c>
      <c r="AM80" s="204">
        <f t="shared" si="162"/>
        <v>0</v>
      </c>
      <c r="AN80" s="204">
        <f t="shared" si="162"/>
        <v>0</v>
      </c>
      <c r="AO80" s="204">
        <f t="shared" si="162"/>
        <v>0</v>
      </c>
      <c r="AP80" s="204">
        <f t="shared" si="162"/>
        <v>0</v>
      </c>
      <c r="AQ80" s="204">
        <f t="shared" si="162"/>
        <v>0</v>
      </c>
      <c r="AR80" s="204">
        <f t="shared" si="162"/>
        <v>0</v>
      </c>
      <c r="AS80" s="204">
        <f t="shared" si="162"/>
        <v>0</v>
      </c>
      <c r="AT80" s="204">
        <f t="shared" si="162"/>
        <v>0</v>
      </c>
      <c r="AU80" s="204">
        <f t="shared" si="162"/>
        <v>0</v>
      </c>
      <c r="AV80" s="204">
        <f t="shared" si="162"/>
        <v>0</v>
      </c>
      <c r="AW80" s="204">
        <f t="shared" si="162"/>
        <v>0</v>
      </c>
      <c r="AX80" s="204">
        <f t="shared" si="162"/>
        <v>0</v>
      </c>
      <c r="AY80" s="204">
        <f t="shared" si="162"/>
        <v>0</v>
      </c>
      <c r="AZ80" s="204">
        <f t="shared" si="162"/>
        <v>0</v>
      </c>
      <c r="BA80" s="204">
        <f t="shared" si="162"/>
        <v>0</v>
      </c>
      <c r="BB80" s="204">
        <f t="shared" ref="BB80:CM80" si="163">SUM(BB78:BB79)</f>
        <v>0</v>
      </c>
      <c r="BC80" s="204">
        <f t="shared" si="163"/>
        <v>0</v>
      </c>
      <c r="BD80" s="204">
        <f t="shared" si="163"/>
        <v>0</v>
      </c>
      <c r="BE80" s="204">
        <f t="shared" si="163"/>
        <v>0</v>
      </c>
      <c r="BF80" s="204">
        <f t="shared" si="163"/>
        <v>0</v>
      </c>
      <c r="BG80" s="204">
        <f t="shared" si="163"/>
        <v>0</v>
      </c>
      <c r="BH80" s="204">
        <f t="shared" si="163"/>
        <v>0</v>
      </c>
      <c r="BI80" s="204">
        <f t="shared" si="163"/>
        <v>0</v>
      </c>
      <c r="BJ80" s="204">
        <f t="shared" si="163"/>
        <v>0</v>
      </c>
      <c r="BK80" s="204">
        <f t="shared" si="163"/>
        <v>0</v>
      </c>
      <c r="BL80" s="204">
        <f t="shared" si="163"/>
        <v>0</v>
      </c>
      <c r="BM80" s="204">
        <f t="shared" si="163"/>
        <v>0</v>
      </c>
      <c r="BN80" s="204">
        <f t="shared" si="163"/>
        <v>0</v>
      </c>
      <c r="BO80" s="204">
        <f t="shared" si="163"/>
        <v>0</v>
      </c>
      <c r="BP80" s="204">
        <f t="shared" si="163"/>
        <v>0</v>
      </c>
      <c r="BQ80" s="204">
        <f t="shared" si="163"/>
        <v>0</v>
      </c>
      <c r="BR80" s="204">
        <f t="shared" si="163"/>
        <v>0</v>
      </c>
      <c r="BS80" s="204">
        <f t="shared" si="163"/>
        <v>0</v>
      </c>
      <c r="BT80" s="204">
        <f t="shared" si="163"/>
        <v>0</v>
      </c>
      <c r="BU80" s="204">
        <f t="shared" si="163"/>
        <v>0</v>
      </c>
      <c r="BV80" s="204">
        <f t="shared" si="163"/>
        <v>0</v>
      </c>
      <c r="BW80" s="204">
        <f t="shared" si="163"/>
        <v>0</v>
      </c>
      <c r="BX80" s="204">
        <f t="shared" si="163"/>
        <v>0</v>
      </c>
      <c r="BY80" s="204">
        <f t="shared" si="163"/>
        <v>0</v>
      </c>
      <c r="BZ80" s="204">
        <f t="shared" si="163"/>
        <v>0</v>
      </c>
      <c r="CA80" s="204">
        <f t="shared" si="163"/>
        <v>0</v>
      </c>
      <c r="CB80" s="204">
        <f t="shared" si="163"/>
        <v>0</v>
      </c>
      <c r="CC80" s="204">
        <f t="shared" si="163"/>
        <v>0</v>
      </c>
      <c r="CD80" s="204">
        <f t="shared" si="163"/>
        <v>0</v>
      </c>
      <c r="CE80" s="204">
        <f t="shared" si="163"/>
        <v>0</v>
      </c>
      <c r="CF80" s="204">
        <f t="shared" si="163"/>
        <v>0</v>
      </c>
      <c r="CG80" s="204">
        <f t="shared" si="163"/>
        <v>0</v>
      </c>
      <c r="CH80" s="204">
        <f t="shared" si="163"/>
        <v>0</v>
      </c>
      <c r="CI80" s="204">
        <f t="shared" si="163"/>
        <v>0</v>
      </c>
      <c r="CJ80" s="204">
        <f t="shared" si="163"/>
        <v>0</v>
      </c>
      <c r="CK80" s="204">
        <f t="shared" si="163"/>
        <v>0</v>
      </c>
      <c r="CL80" s="204">
        <f t="shared" si="163"/>
        <v>0</v>
      </c>
      <c r="CM80" s="204">
        <f t="shared" si="163"/>
        <v>0</v>
      </c>
      <c r="CN80" s="204">
        <f t="shared" ref="CN80:CP80" si="164">SUM(CN78:CN79)</f>
        <v>0</v>
      </c>
      <c r="CO80" s="204">
        <f t="shared" si="164"/>
        <v>0</v>
      </c>
      <c r="CP80" s="204">
        <f t="shared" si="164"/>
        <v>0</v>
      </c>
      <c r="CQ80" s="199"/>
      <c r="CR80" s="199"/>
      <c r="CS80" s="200"/>
    </row>
    <row r="81" spans="1:97" ht="8.25" customHeight="1" x14ac:dyDescent="0.25">
      <c r="A81" s="167"/>
      <c r="B81" s="168"/>
      <c r="C81" s="170"/>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205"/>
      <c r="CM81" s="205"/>
      <c r="CN81" s="205"/>
      <c r="CO81" s="205"/>
      <c r="CP81" s="206"/>
      <c r="CQ81" s="199"/>
      <c r="CR81" s="199"/>
      <c r="CS81" s="200"/>
    </row>
    <row r="82" spans="1:97" x14ac:dyDescent="0.25">
      <c r="A82" s="497" t="s">
        <v>42</v>
      </c>
      <c r="B82" s="181" t="s">
        <v>43</v>
      </c>
      <c r="C82" s="182" t="s">
        <v>3</v>
      </c>
      <c r="D82" s="183"/>
      <c r="E82" s="183"/>
      <c r="F82" s="183"/>
      <c r="G82" s="183"/>
      <c r="H82" s="183"/>
      <c r="I82" s="183"/>
      <c r="J82" s="183"/>
      <c r="K82" s="183"/>
      <c r="L82" s="183"/>
      <c r="M82" s="183"/>
      <c r="N82" s="183"/>
      <c r="O82" s="183"/>
      <c r="P82" s="184">
        <f>SUM(D82:O82)</f>
        <v>0</v>
      </c>
      <c r="Q82" s="183"/>
      <c r="R82" s="183"/>
      <c r="S82" s="183"/>
      <c r="T82" s="183"/>
      <c r="U82" s="183"/>
      <c r="V82" s="183"/>
      <c r="W82" s="183"/>
      <c r="X82" s="183"/>
      <c r="Y82" s="183"/>
      <c r="Z82" s="183"/>
      <c r="AA82" s="183"/>
      <c r="AB82" s="183"/>
      <c r="AC82" s="184">
        <f>SUM(Q82:AB82)</f>
        <v>0</v>
      </c>
      <c r="AD82" s="183"/>
      <c r="AE82" s="183"/>
      <c r="AF82" s="183"/>
      <c r="AG82" s="183"/>
      <c r="AH82" s="183"/>
      <c r="AI82" s="183"/>
      <c r="AJ82" s="183"/>
      <c r="AK82" s="183"/>
      <c r="AL82" s="183"/>
      <c r="AM82" s="183"/>
      <c r="AN82" s="183"/>
      <c r="AO82" s="183"/>
      <c r="AP82" s="184">
        <f>SUM(AD82:AO82)</f>
        <v>0</v>
      </c>
      <c r="AQ82" s="183"/>
      <c r="AR82" s="183"/>
      <c r="AS82" s="183"/>
      <c r="AT82" s="183"/>
      <c r="AU82" s="183"/>
      <c r="AV82" s="183"/>
      <c r="AW82" s="183"/>
      <c r="AX82" s="183"/>
      <c r="AY82" s="183"/>
      <c r="AZ82" s="183"/>
      <c r="BA82" s="183"/>
      <c r="BB82" s="183"/>
      <c r="BC82" s="184">
        <f>SUM(AQ82:BB82)</f>
        <v>0</v>
      </c>
      <c r="BD82" s="183"/>
      <c r="BE82" s="183"/>
      <c r="BF82" s="183"/>
      <c r="BG82" s="183"/>
      <c r="BH82" s="183"/>
      <c r="BI82" s="183"/>
      <c r="BJ82" s="183"/>
      <c r="BK82" s="183"/>
      <c r="BL82" s="183"/>
      <c r="BM82" s="183"/>
      <c r="BN82" s="183"/>
      <c r="BO82" s="183"/>
      <c r="BP82" s="184">
        <f>SUM(BD82:BO82)</f>
        <v>0</v>
      </c>
      <c r="BQ82" s="183"/>
      <c r="BR82" s="183"/>
      <c r="BS82" s="183"/>
      <c r="BT82" s="183"/>
      <c r="BU82" s="183"/>
      <c r="BV82" s="183"/>
      <c r="BW82" s="183"/>
      <c r="BX82" s="183"/>
      <c r="BY82" s="183"/>
      <c r="BZ82" s="183"/>
      <c r="CA82" s="183"/>
      <c r="CB82" s="183"/>
      <c r="CC82" s="184">
        <f>SUM(BQ82:CB82)</f>
        <v>0</v>
      </c>
      <c r="CD82" s="183"/>
      <c r="CE82" s="183"/>
      <c r="CF82" s="183"/>
      <c r="CG82" s="183"/>
      <c r="CH82" s="183"/>
      <c r="CI82" s="183"/>
      <c r="CJ82" s="183"/>
      <c r="CK82" s="183"/>
      <c r="CL82" s="183"/>
      <c r="CM82" s="183"/>
      <c r="CN82" s="183"/>
      <c r="CO82" s="183"/>
      <c r="CP82" s="219">
        <f>SUM(CD82:CO82)</f>
        <v>0</v>
      </c>
      <c r="CQ82" s="199"/>
      <c r="CR82" s="199"/>
      <c r="CS82" s="200"/>
    </row>
    <row r="83" spans="1:97" x14ac:dyDescent="0.25">
      <c r="A83" s="497"/>
      <c r="B83" s="181" t="s">
        <v>44</v>
      </c>
      <c r="C83" s="182" t="s">
        <v>3</v>
      </c>
      <c r="D83" s="183"/>
      <c r="E83" s="183"/>
      <c r="F83" s="183"/>
      <c r="G83" s="183"/>
      <c r="H83" s="183"/>
      <c r="I83" s="183"/>
      <c r="J83" s="183"/>
      <c r="K83" s="183"/>
      <c r="L83" s="183"/>
      <c r="M83" s="183"/>
      <c r="N83" s="183"/>
      <c r="O83" s="183"/>
      <c r="P83" s="184">
        <f t="shared" ref="P83:P91" si="165">SUM(D83:O83)</f>
        <v>0</v>
      </c>
      <c r="Q83" s="183"/>
      <c r="R83" s="183"/>
      <c r="S83" s="183"/>
      <c r="T83" s="183"/>
      <c r="U83" s="183"/>
      <c r="V83" s="183"/>
      <c r="W83" s="183"/>
      <c r="X83" s="183"/>
      <c r="Y83" s="183"/>
      <c r="Z83" s="183"/>
      <c r="AA83" s="183"/>
      <c r="AB83" s="183"/>
      <c r="AC83" s="184">
        <f t="shared" ref="AC83:AC91" si="166">SUM(Q83:AB83)</f>
        <v>0</v>
      </c>
      <c r="AD83" s="183"/>
      <c r="AE83" s="183"/>
      <c r="AF83" s="183"/>
      <c r="AG83" s="183"/>
      <c r="AH83" s="183"/>
      <c r="AI83" s="183"/>
      <c r="AJ83" s="183"/>
      <c r="AK83" s="183"/>
      <c r="AL83" s="183"/>
      <c r="AM83" s="183"/>
      <c r="AN83" s="183"/>
      <c r="AO83" s="183"/>
      <c r="AP83" s="184">
        <f t="shared" ref="AP83:AP91" si="167">SUM(AD83:AO83)</f>
        <v>0</v>
      </c>
      <c r="AQ83" s="183"/>
      <c r="AR83" s="183"/>
      <c r="AS83" s="183"/>
      <c r="AT83" s="183"/>
      <c r="AU83" s="183"/>
      <c r="AV83" s="183"/>
      <c r="AW83" s="183"/>
      <c r="AX83" s="183"/>
      <c r="AY83" s="183"/>
      <c r="AZ83" s="183"/>
      <c r="BA83" s="183"/>
      <c r="BB83" s="183"/>
      <c r="BC83" s="184">
        <f t="shared" ref="BC83:BC91" si="168">SUM(AQ83:BB83)</f>
        <v>0</v>
      </c>
      <c r="BD83" s="183"/>
      <c r="BE83" s="183"/>
      <c r="BF83" s="183"/>
      <c r="BG83" s="183"/>
      <c r="BH83" s="183"/>
      <c r="BI83" s="183"/>
      <c r="BJ83" s="183"/>
      <c r="BK83" s="183"/>
      <c r="BL83" s="183"/>
      <c r="BM83" s="183"/>
      <c r="BN83" s="183"/>
      <c r="BO83" s="183"/>
      <c r="BP83" s="184">
        <f t="shared" ref="BP83:BP91" si="169">SUM(BD83:BO83)</f>
        <v>0</v>
      </c>
      <c r="BQ83" s="183"/>
      <c r="BR83" s="183"/>
      <c r="BS83" s="183"/>
      <c r="BT83" s="183"/>
      <c r="BU83" s="183"/>
      <c r="BV83" s="183"/>
      <c r="BW83" s="183"/>
      <c r="BX83" s="183"/>
      <c r="BY83" s="183"/>
      <c r="BZ83" s="183"/>
      <c r="CA83" s="183"/>
      <c r="CB83" s="183"/>
      <c r="CC83" s="184">
        <f t="shared" ref="CC83:CC91" si="170">SUM(BQ83:CB83)</f>
        <v>0</v>
      </c>
      <c r="CD83" s="183"/>
      <c r="CE83" s="183"/>
      <c r="CF83" s="183"/>
      <c r="CG83" s="183"/>
      <c r="CH83" s="183"/>
      <c r="CI83" s="183"/>
      <c r="CJ83" s="183"/>
      <c r="CK83" s="183"/>
      <c r="CL83" s="183"/>
      <c r="CM83" s="183"/>
      <c r="CN83" s="183"/>
      <c r="CO83" s="183"/>
      <c r="CP83" s="219">
        <f t="shared" ref="CP83:CP91" si="171">SUM(CD83:CO83)</f>
        <v>0</v>
      </c>
      <c r="CQ83" s="199"/>
      <c r="CR83" s="199"/>
      <c r="CS83" s="200"/>
    </row>
    <row r="84" spans="1:97" x14ac:dyDescent="0.25">
      <c r="A84" s="497"/>
      <c r="B84" s="181" t="s">
        <v>45</v>
      </c>
      <c r="C84" s="182" t="s">
        <v>3</v>
      </c>
      <c r="D84" s="183"/>
      <c r="E84" s="183"/>
      <c r="F84" s="183"/>
      <c r="G84" s="183"/>
      <c r="H84" s="183"/>
      <c r="I84" s="183"/>
      <c r="J84" s="183"/>
      <c r="K84" s="183"/>
      <c r="L84" s="183"/>
      <c r="M84" s="183"/>
      <c r="N84" s="183"/>
      <c r="O84" s="183"/>
      <c r="P84" s="184">
        <f t="shared" si="165"/>
        <v>0</v>
      </c>
      <c r="Q84" s="183"/>
      <c r="R84" s="183"/>
      <c r="S84" s="183"/>
      <c r="T84" s="183"/>
      <c r="U84" s="183"/>
      <c r="V84" s="183"/>
      <c r="W84" s="183"/>
      <c r="X84" s="183"/>
      <c r="Y84" s="183"/>
      <c r="Z84" s="183"/>
      <c r="AA84" s="183"/>
      <c r="AB84" s="183"/>
      <c r="AC84" s="184">
        <f t="shared" si="166"/>
        <v>0</v>
      </c>
      <c r="AD84" s="183"/>
      <c r="AE84" s="183"/>
      <c r="AF84" s="183"/>
      <c r="AG84" s="183"/>
      <c r="AH84" s="183"/>
      <c r="AI84" s="183"/>
      <c r="AJ84" s="183"/>
      <c r="AK84" s="183"/>
      <c r="AL84" s="183"/>
      <c r="AM84" s="183"/>
      <c r="AN84" s="183"/>
      <c r="AO84" s="183"/>
      <c r="AP84" s="184">
        <f t="shared" si="167"/>
        <v>0</v>
      </c>
      <c r="AQ84" s="183"/>
      <c r="AR84" s="183"/>
      <c r="AS84" s="183"/>
      <c r="AT84" s="183"/>
      <c r="AU84" s="183"/>
      <c r="AV84" s="183"/>
      <c r="AW84" s="183"/>
      <c r="AX84" s="183"/>
      <c r="AY84" s="183"/>
      <c r="AZ84" s="183"/>
      <c r="BA84" s="183"/>
      <c r="BB84" s="183"/>
      <c r="BC84" s="184">
        <f t="shared" si="168"/>
        <v>0</v>
      </c>
      <c r="BD84" s="183"/>
      <c r="BE84" s="183"/>
      <c r="BF84" s="183"/>
      <c r="BG84" s="183"/>
      <c r="BH84" s="183"/>
      <c r="BI84" s="183"/>
      <c r="BJ84" s="183"/>
      <c r="BK84" s="183"/>
      <c r="BL84" s="183"/>
      <c r="BM84" s="183"/>
      <c r="BN84" s="183"/>
      <c r="BO84" s="183"/>
      <c r="BP84" s="184">
        <f t="shared" si="169"/>
        <v>0</v>
      </c>
      <c r="BQ84" s="183"/>
      <c r="BR84" s="183"/>
      <c r="BS84" s="183"/>
      <c r="BT84" s="183"/>
      <c r="BU84" s="183"/>
      <c r="BV84" s="183"/>
      <c r="BW84" s="183"/>
      <c r="BX84" s="183"/>
      <c r="BY84" s="183"/>
      <c r="BZ84" s="183"/>
      <c r="CA84" s="183"/>
      <c r="CB84" s="183"/>
      <c r="CC84" s="184">
        <f t="shared" si="170"/>
        <v>0</v>
      </c>
      <c r="CD84" s="183"/>
      <c r="CE84" s="183"/>
      <c r="CF84" s="183"/>
      <c r="CG84" s="183"/>
      <c r="CH84" s="183"/>
      <c r="CI84" s="183"/>
      <c r="CJ84" s="183"/>
      <c r="CK84" s="183"/>
      <c r="CL84" s="183"/>
      <c r="CM84" s="183"/>
      <c r="CN84" s="183"/>
      <c r="CO84" s="183"/>
      <c r="CP84" s="219">
        <f t="shared" si="171"/>
        <v>0</v>
      </c>
      <c r="CQ84" s="199"/>
      <c r="CR84" s="199"/>
      <c r="CS84" s="200"/>
    </row>
    <row r="85" spans="1:97" x14ac:dyDescent="0.25">
      <c r="A85" s="497"/>
      <c r="B85" s="181" t="s">
        <v>46</v>
      </c>
      <c r="C85" s="182" t="s">
        <v>3</v>
      </c>
      <c r="D85" s="183"/>
      <c r="E85" s="183"/>
      <c r="F85" s="183"/>
      <c r="G85" s="183"/>
      <c r="H85" s="183"/>
      <c r="I85" s="183"/>
      <c r="J85" s="183"/>
      <c r="K85" s="183"/>
      <c r="L85" s="183"/>
      <c r="M85" s="183"/>
      <c r="N85" s="183"/>
      <c r="O85" s="183"/>
      <c r="P85" s="184">
        <f t="shared" si="165"/>
        <v>0</v>
      </c>
      <c r="Q85" s="183"/>
      <c r="R85" s="183"/>
      <c r="S85" s="183"/>
      <c r="T85" s="183"/>
      <c r="U85" s="183"/>
      <c r="V85" s="183"/>
      <c r="W85" s="183"/>
      <c r="X85" s="183"/>
      <c r="Y85" s="183"/>
      <c r="Z85" s="183"/>
      <c r="AA85" s="183"/>
      <c r="AB85" s="183"/>
      <c r="AC85" s="184">
        <f t="shared" si="166"/>
        <v>0</v>
      </c>
      <c r="AD85" s="183"/>
      <c r="AE85" s="183"/>
      <c r="AF85" s="183"/>
      <c r="AG85" s="183"/>
      <c r="AH85" s="183"/>
      <c r="AI85" s="183"/>
      <c r="AJ85" s="183"/>
      <c r="AK85" s="183"/>
      <c r="AL85" s="183"/>
      <c r="AM85" s="183"/>
      <c r="AN85" s="183"/>
      <c r="AO85" s="183"/>
      <c r="AP85" s="184">
        <f t="shared" si="167"/>
        <v>0</v>
      </c>
      <c r="AQ85" s="183"/>
      <c r="AR85" s="183"/>
      <c r="AS85" s="183"/>
      <c r="AT85" s="183"/>
      <c r="AU85" s="183"/>
      <c r="AV85" s="183"/>
      <c r="AW85" s="183"/>
      <c r="AX85" s="183"/>
      <c r="AY85" s="183"/>
      <c r="AZ85" s="183"/>
      <c r="BA85" s="183"/>
      <c r="BB85" s="183"/>
      <c r="BC85" s="184">
        <f t="shared" si="168"/>
        <v>0</v>
      </c>
      <c r="BD85" s="183"/>
      <c r="BE85" s="183"/>
      <c r="BF85" s="183"/>
      <c r="BG85" s="183"/>
      <c r="BH85" s="183"/>
      <c r="BI85" s="183"/>
      <c r="BJ85" s="183"/>
      <c r="BK85" s="183"/>
      <c r="BL85" s="183"/>
      <c r="BM85" s="183"/>
      <c r="BN85" s="183"/>
      <c r="BO85" s="183"/>
      <c r="BP85" s="184">
        <f t="shared" si="169"/>
        <v>0</v>
      </c>
      <c r="BQ85" s="183"/>
      <c r="BR85" s="183"/>
      <c r="BS85" s="183"/>
      <c r="BT85" s="183"/>
      <c r="BU85" s="183"/>
      <c r="BV85" s="183"/>
      <c r="BW85" s="183"/>
      <c r="BX85" s="183"/>
      <c r="BY85" s="183"/>
      <c r="BZ85" s="183"/>
      <c r="CA85" s="183"/>
      <c r="CB85" s="183"/>
      <c r="CC85" s="184">
        <f t="shared" si="170"/>
        <v>0</v>
      </c>
      <c r="CD85" s="183"/>
      <c r="CE85" s="183"/>
      <c r="CF85" s="183"/>
      <c r="CG85" s="183"/>
      <c r="CH85" s="183"/>
      <c r="CI85" s="183"/>
      <c r="CJ85" s="183"/>
      <c r="CK85" s="183"/>
      <c r="CL85" s="183"/>
      <c r="CM85" s="183"/>
      <c r="CN85" s="183"/>
      <c r="CO85" s="183"/>
      <c r="CP85" s="219">
        <f t="shared" si="171"/>
        <v>0</v>
      </c>
      <c r="CQ85" s="199"/>
      <c r="CR85" s="199"/>
      <c r="CS85" s="200"/>
    </row>
    <row r="86" spans="1:97" x14ac:dyDescent="0.25">
      <c r="A86" s="497"/>
      <c r="B86" s="181" t="s">
        <v>99</v>
      </c>
      <c r="C86" s="182" t="s">
        <v>3</v>
      </c>
      <c r="D86" s="183"/>
      <c r="E86" s="183"/>
      <c r="F86" s="183"/>
      <c r="G86" s="183"/>
      <c r="H86" s="183"/>
      <c r="I86" s="183"/>
      <c r="J86" s="183"/>
      <c r="K86" s="183"/>
      <c r="L86" s="183"/>
      <c r="M86" s="183"/>
      <c r="N86" s="183"/>
      <c r="O86" s="183"/>
      <c r="P86" s="184">
        <f t="shared" si="165"/>
        <v>0</v>
      </c>
      <c r="Q86" s="183"/>
      <c r="R86" s="183"/>
      <c r="S86" s="183"/>
      <c r="T86" s="183"/>
      <c r="U86" s="183"/>
      <c r="V86" s="183"/>
      <c r="W86" s="183"/>
      <c r="X86" s="183"/>
      <c r="Y86" s="183"/>
      <c r="Z86" s="183"/>
      <c r="AA86" s="183"/>
      <c r="AB86" s="183"/>
      <c r="AC86" s="184">
        <f t="shared" si="166"/>
        <v>0</v>
      </c>
      <c r="AD86" s="183"/>
      <c r="AE86" s="183"/>
      <c r="AF86" s="183"/>
      <c r="AG86" s="183"/>
      <c r="AH86" s="183"/>
      <c r="AI86" s="183"/>
      <c r="AJ86" s="183"/>
      <c r="AK86" s="183"/>
      <c r="AL86" s="183"/>
      <c r="AM86" s="183"/>
      <c r="AN86" s="183"/>
      <c r="AO86" s="183"/>
      <c r="AP86" s="184">
        <f t="shared" si="167"/>
        <v>0</v>
      </c>
      <c r="AQ86" s="183"/>
      <c r="AR86" s="183"/>
      <c r="AS86" s="183"/>
      <c r="AT86" s="183"/>
      <c r="AU86" s="183"/>
      <c r="AV86" s="183"/>
      <c r="AW86" s="183"/>
      <c r="AX86" s="183"/>
      <c r="AY86" s="183"/>
      <c r="AZ86" s="183"/>
      <c r="BA86" s="183"/>
      <c r="BB86" s="183"/>
      <c r="BC86" s="184">
        <f t="shared" si="168"/>
        <v>0</v>
      </c>
      <c r="BD86" s="183"/>
      <c r="BE86" s="183"/>
      <c r="BF86" s="183"/>
      <c r="BG86" s="183"/>
      <c r="BH86" s="183"/>
      <c r="BI86" s="183"/>
      <c r="BJ86" s="183"/>
      <c r="BK86" s="183"/>
      <c r="BL86" s="183"/>
      <c r="BM86" s="183"/>
      <c r="BN86" s="183"/>
      <c r="BO86" s="183"/>
      <c r="BP86" s="184">
        <f t="shared" si="169"/>
        <v>0</v>
      </c>
      <c r="BQ86" s="183"/>
      <c r="BR86" s="183"/>
      <c r="BS86" s="183"/>
      <c r="BT86" s="183"/>
      <c r="BU86" s="183"/>
      <c r="BV86" s="183"/>
      <c r="BW86" s="183"/>
      <c r="BX86" s="183"/>
      <c r="BY86" s="183"/>
      <c r="BZ86" s="183"/>
      <c r="CA86" s="183"/>
      <c r="CB86" s="183"/>
      <c r="CC86" s="184">
        <f t="shared" si="170"/>
        <v>0</v>
      </c>
      <c r="CD86" s="183"/>
      <c r="CE86" s="183"/>
      <c r="CF86" s="183"/>
      <c r="CG86" s="183"/>
      <c r="CH86" s="183"/>
      <c r="CI86" s="183"/>
      <c r="CJ86" s="183"/>
      <c r="CK86" s="183"/>
      <c r="CL86" s="183"/>
      <c r="CM86" s="183"/>
      <c r="CN86" s="183"/>
      <c r="CO86" s="183"/>
      <c r="CP86" s="219">
        <f t="shared" si="171"/>
        <v>0</v>
      </c>
      <c r="CQ86" s="199"/>
      <c r="CR86" s="199"/>
      <c r="CS86" s="200"/>
    </row>
    <row r="87" spans="1:97" x14ac:dyDescent="0.25">
      <c r="A87" s="497"/>
      <c r="B87" s="181" t="s">
        <v>47</v>
      </c>
      <c r="C87" s="182" t="s">
        <v>3</v>
      </c>
      <c r="D87" s="183"/>
      <c r="E87" s="183"/>
      <c r="F87" s="183"/>
      <c r="G87" s="183"/>
      <c r="H87" s="183"/>
      <c r="I87" s="183"/>
      <c r="J87" s="183"/>
      <c r="K87" s="183"/>
      <c r="L87" s="183"/>
      <c r="M87" s="183"/>
      <c r="N87" s="183"/>
      <c r="O87" s="183"/>
      <c r="P87" s="184">
        <f t="shared" si="165"/>
        <v>0</v>
      </c>
      <c r="Q87" s="183"/>
      <c r="R87" s="183"/>
      <c r="S87" s="183"/>
      <c r="T87" s="183"/>
      <c r="U87" s="183"/>
      <c r="V87" s="183"/>
      <c r="W87" s="183"/>
      <c r="X87" s="183"/>
      <c r="Y87" s="183"/>
      <c r="Z87" s="183"/>
      <c r="AA87" s="183"/>
      <c r="AB87" s="183"/>
      <c r="AC87" s="184">
        <f t="shared" si="166"/>
        <v>0</v>
      </c>
      <c r="AD87" s="183"/>
      <c r="AE87" s="183"/>
      <c r="AF87" s="183"/>
      <c r="AG87" s="183"/>
      <c r="AH87" s="183"/>
      <c r="AI87" s="183"/>
      <c r="AJ87" s="183"/>
      <c r="AK87" s="183"/>
      <c r="AL87" s="183"/>
      <c r="AM87" s="183"/>
      <c r="AN87" s="183"/>
      <c r="AO87" s="183"/>
      <c r="AP87" s="184">
        <f t="shared" si="167"/>
        <v>0</v>
      </c>
      <c r="AQ87" s="183"/>
      <c r="AR87" s="183"/>
      <c r="AS87" s="183"/>
      <c r="AT87" s="183"/>
      <c r="AU87" s="183"/>
      <c r="AV87" s="183"/>
      <c r="AW87" s="183"/>
      <c r="AX87" s="183"/>
      <c r="AY87" s="183"/>
      <c r="AZ87" s="183"/>
      <c r="BA87" s="183"/>
      <c r="BB87" s="183"/>
      <c r="BC87" s="184">
        <f t="shared" si="168"/>
        <v>0</v>
      </c>
      <c r="BD87" s="183"/>
      <c r="BE87" s="183"/>
      <c r="BF87" s="183"/>
      <c r="BG87" s="183"/>
      <c r="BH87" s="183"/>
      <c r="BI87" s="183"/>
      <c r="BJ87" s="183"/>
      <c r="BK87" s="183"/>
      <c r="BL87" s="183"/>
      <c r="BM87" s="183"/>
      <c r="BN87" s="183"/>
      <c r="BO87" s="183"/>
      <c r="BP87" s="184">
        <f t="shared" si="169"/>
        <v>0</v>
      </c>
      <c r="BQ87" s="183"/>
      <c r="BR87" s="183"/>
      <c r="BS87" s="183"/>
      <c r="BT87" s="183"/>
      <c r="BU87" s="183"/>
      <c r="BV87" s="183"/>
      <c r="BW87" s="183"/>
      <c r="BX87" s="183"/>
      <c r="BY87" s="183"/>
      <c r="BZ87" s="183"/>
      <c r="CA87" s="183"/>
      <c r="CB87" s="183"/>
      <c r="CC87" s="184">
        <f t="shared" si="170"/>
        <v>0</v>
      </c>
      <c r="CD87" s="183"/>
      <c r="CE87" s="183"/>
      <c r="CF87" s="183"/>
      <c r="CG87" s="183"/>
      <c r="CH87" s="183"/>
      <c r="CI87" s="183"/>
      <c r="CJ87" s="183"/>
      <c r="CK87" s="183"/>
      <c r="CL87" s="183"/>
      <c r="CM87" s="183"/>
      <c r="CN87" s="183"/>
      <c r="CO87" s="183"/>
      <c r="CP87" s="219">
        <f t="shared" si="171"/>
        <v>0</v>
      </c>
      <c r="CQ87" s="199"/>
      <c r="CR87" s="199"/>
      <c r="CS87" s="200"/>
    </row>
    <row r="88" spans="1:97" x14ac:dyDescent="0.25">
      <c r="A88" s="497"/>
      <c r="B88" s="181" t="s">
        <v>86</v>
      </c>
      <c r="C88" s="182" t="s">
        <v>3</v>
      </c>
      <c r="D88" s="183"/>
      <c r="E88" s="183"/>
      <c r="F88" s="183"/>
      <c r="G88" s="183"/>
      <c r="H88" s="183"/>
      <c r="I88" s="183"/>
      <c r="J88" s="183"/>
      <c r="K88" s="183"/>
      <c r="L88" s="183"/>
      <c r="M88" s="183"/>
      <c r="N88" s="183"/>
      <c r="O88" s="183"/>
      <c r="P88" s="184">
        <f t="shared" si="165"/>
        <v>0</v>
      </c>
      <c r="Q88" s="183"/>
      <c r="R88" s="183"/>
      <c r="S88" s="183"/>
      <c r="T88" s="183"/>
      <c r="U88" s="183"/>
      <c r="V88" s="183"/>
      <c r="W88" s="183"/>
      <c r="X88" s="183"/>
      <c r="Y88" s="183"/>
      <c r="Z88" s="183"/>
      <c r="AA88" s="183"/>
      <c r="AB88" s="183"/>
      <c r="AC88" s="184">
        <f t="shared" si="166"/>
        <v>0</v>
      </c>
      <c r="AD88" s="183"/>
      <c r="AE88" s="183"/>
      <c r="AF88" s="183"/>
      <c r="AG88" s="183"/>
      <c r="AH88" s="183"/>
      <c r="AI88" s="183"/>
      <c r="AJ88" s="183"/>
      <c r="AK88" s="183"/>
      <c r="AL88" s="183"/>
      <c r="AM88" s="183"/>
      <c r="AN88" s="183"/>
      <c r="AO88" s="183"/>
      <c r="AP88" s="184">
        <f t="shared" si="167"/>
        <v>0</v>
      </c>
      <c r="AQ88" s="183"/>
      <c r="AR88" s="183"/>
      <c r="AS88" s="183"/>
      <c r="AT88" s="183"/>
      <c r="AU88" s="183"/>
      <c r="AV88" s="183"/>
      <c r="AW88" s="183"/>
      <c r="AX88" s="183"/>
      <c r="AY88" s="183"/>
      <c r="AZ88" s="183"/>
      <c r="BA88" s="183"/>
      <c r="BB88" s="183"/>
      <c r="BC88" s="184">
        <f t="shared" si="168"/>
        <v>0</v>
      </c>
      <c r="BD88" s="183"/>
      <c r="BE88" s="183"/>
      <c r="BF88" s="183"/>
      <c r="BG88" s="183"/>
      <c r="BH88" s="183"/>
      <c r="BI88" s="183"/>
      <c r="BJ88" s="183"/>
      <c r="BK88" s="183"/>
      <c r="BL88" s="183"/>
      <c r="BM88" s="183"/>
      <c r="BN88" s="183"/>
      <c r="BO88" s="183"/>
      <c r="BP88" s="184">
        <f t="shared" si="169"/>
        <v>0</v>
      </c>
      <c r="BQ88" s="183"/>
      <c r="BR88" s="183"/>
      <c r="BS88" s="183"/>
      <c r="BT88" s="183"/>
      <c r="BU88" s="183"/>
      <c r="BV88" s="183"/>
      <c r="BW88" s="183"/>
      <c r="BX88" s="183"/>
      <c r="BY88" s="183"/>
      <c r="BZ88" s="183"/>
      <c r="CA88" s="183"/>
      <c r="CB88" s="183"/>
      <c r="CC88" s="184">
        <f t="shared" si="170"/>
        <v>0</v>
      </c>
      <c r="CD88" s="183"/>
      <c r="CE88" s="183"/>
      <c r="CF88" s="183"/>
      <c r="CG88" s="183"/>
      <c r="CH88" s="183"/>
      <c r="CI88" s="183"/>
      <c r="CJ88" s="183"/>
      <c r="CK88" s="183"/>
      <c r="CL88" s="183"/>
      <c r="CM88" s="183"/>
      <c r="CN88" s="183"/>
      <c r="CO88" s="183"/>
      <c r="CP88" s="219">
        <f t="shared" si="171"/>
        <v>0</v>
      </c>
      <c r="CQ88" s="199"/>
      <c r="CR88" s="199"/>
      <c r="CS88" s="200"/>
    </row>
    <row r="89" spans="1:97" x14ac:dyDescent="0.25">
      <c r="A89" s="497"/>
      <c r="B89" s="181" t="s">
        <v>87</v>
      </c>
      <c r="C89" s="182" t="s">
        <v>3</v>
      </c>
      <c r="D89" s="183"/>
      <c r="E89" s="183"/>
      <c r="F89" s="183"/>
      <c r="G89" s="183"/>
      <c r="H89" s="183"/>
      <c r="I89" s="183"/>
      <c r="J89" s="183"/>
      <c r="K89" s="183"/>
      <c r="L89" s="183"/>
      <c r="M89" s="183"/>
      <c r="N89" s="183"/>
      <c r="O89" s="183"/>
      <c r="P89" s="184">
        <f t="shared" si="165"/>
        <v>0</v>
      </c>
      <c r="Q89" s="183"/>
      <c r="R89" s="183"/>
      <c r="S89" s="183"/>
      <c r="T89" s="183"/>
      <c r="U89" s="183"/>
      <c r="V89" s="183"/>
      <c r="W89" s="183"/>
      <c r="X89" s="183"/>
      <c r="Y89" s="183"/>
      <c r="Z89" s="183"/>
      <c r="AA89" s="183"/>
      <c r="AB89" s="183"/>
      <c r="AC89" s="184">
        <f t="shared" si="166"/>
        <v>0</v>
      </c>
      <c r="AD89" s="183"/>
      <c r="AE89" s="183"/>
      <c r="AF89" s="183"/>
      <c r="AG89" s="183"/>
      <c r="AH89" s="183"/>
      <c r="AI89" s="183"/>
      <c r="AJ89" s="183"/>
      <c r="AK89" s="183"/>
      <c r="AL89" s="183"/>
      <c r="AM89" s="183"/>
      <c r="AN89" s="183"/>
      <c r="AO89" s="183"/>
      <c r="AP89" s="184">
        <f t="shared" si="167"/>
        <v>0</v>
      </c>
      <c r="AQ89" s="183"/>
      <c r="AR89" s="183"/>
      <c r="AS89" s="183"/>
      <c r="AT89" s="183"/>
      <c r="AU89" s="183"/>
      <c r="AV89" s="183"/>
      <c r="AW89" s="183"/>
      <c r="AX89" s="183"/>
      <c r="AY89" s="183"/>
      <c r="AZ89" s="183"/>
      <c r="BA89" s="183"/>
      <c r="BB89" s="183"/>
      <c r="BC89" s="184">
        <f t="shared" si="168"/>
        <v>0</v>
      </c>
      <c r="BD89" s="183"/>
      <c r="BE89" s="183"/>
      <c r="BF89" s="183"/>
      <c r="BG89" s="183"/>
      <c r="BH89" s="183"/>
      <c r="BI89" s="183"/>
      <c r="BJ89" s="183"/>
      <c r="BK89" s="183"/>
      <c r="BL89" s="183"/>
      <c r="BM89" s="183"/>
      <c r="BN89" s="183"/>
      <c r="BO89" s="183"/>
      <c r="BP89" s="184">
        <f t="shared" si="169"/>
        <v>0</v>
      </c>
      <c r="BQ89" s="183"/>
      <c r="BR89" s="183"/>
      <c r="BS89" s="183"/>
      <c r="BT89" s="183"/>
      <c r="BU89" s="183"/>
      <c r="BV89" s="183"/>
      <c r="BW89" s="183"/>
      <c r="BX89" s="183"/>
      <c r="BY89" s="183"/>
      <c r="BZ89" s="183"/>
      <c r="CA89" s="183"/>
      <c r="CB89" s="183"/>
      <c r="CC89" s="184">
        <f t="shared" si="170"/>
        <v>0</v>
      </c>
      <c r="CD89" s="183"/>
      <c r="CE89" s="183"/>
      <c r="CF89" s="183"/>
      <c r="CG89" s="183"/>
      <c r="CH89" s="183"/>
      <c r="CI89" s="183"/>
      <c r="CJ89" s="183"/>
      <c r="CK89" s="183"/>
      <c r="CL89" s="183"/>
      <c r="CM89" s="183"/>
      <c r="CN89" s="183"/>
      <c r="CO89" s="183"/>
      <c r="CP89" s="219">
        <f t="shared" si="171"/>
        <v>0</v>
      </c>
      <c r="CQ89" s="199"/>
      <c r="CR89" s="199"/>
      <c r="CS89" s="200"/>
    </row>
    <row r="90" spans="1:97" x14ac:dyDescent="0.25">
      <c r="A90" s="497"/>
      <c r="B90" s="181" t="s">
        <v>88</v>
      </c>
      <c r="C90" s="182" t="s">
        <v>3</v>
      </c>
      <c r="D90" s="183"/>
      <c r="E90" s="183"/>
      <c r="F90" s="183"/>
      <c r="G90" s="183"/>
      <c r="H90" s="183"/>
      <c r="I90" s="183"/>
      <c r="J90" s="183"/>
      <c r="K90" s="183"/>
      <c r="L90" s="183"/>
      <c r="M90" s="183"/>
      <c r="N90" s="183"/>
      <c r="O90" s="183"/>
      <c r="P90" s="184">
        <f t="shared" si="165"/>
        <v>0</v>
      </c>
      <c r="Q90" s="183"/>
      <c r="R90" s="183"/>
      <c r="S90" s="183"/>
      <c r="T90" s="183"/>
      <c r="U90" s="183"/>
      <c r="V90" s="183"/>
      <c r="W90" s="183"/>
      <c r="X90" s="183"/>
      <c r="Y90" s="183"/>
      <c r="Z90" s="183"/>
      <c r="AA90" s="183"/>
      <c r="AB90" s="183"/>
      <c r="AC90" s="184">
        <f t="shared" si="166"/>
        <v>0</v>
      </c>
      <c r="AD90" s="183"/>
      <c r="AE90" s="183"/>
      <c r="AF90" s="183"/>
      <c r="AG90" s="183"/>
      <c r="AH90" s="183"/>
      <c r="AI90" s="183"/>
      <c r="AJ90" s="183"/>
      <c r="AK90" s="183"/>
      <c r="AL90" s="183"/>
      <c r="AM90" s="183"/>
      <c r="AN90" s="183"/>
      <c r="AO90" s="183"/>
      <c r="AP90" s="184">
        <f t="shared" si="167"/>
        <v>0</v>
      </c>
      <c r="AQ90" s="183"/>
      <c r="AR90" s="183"/>
      <c r="AS90" s="183"/>
      <c r="AT90" s="183"/>
      <c r="AU90" s="183"/>
      <c r="AV90" s="183"/>
      <c r="AW90" s="183"/>
      <c r="AX90" s="183"/>
      <c r="AY90" s="183"/>
      <c r="AZ90" s="183"/>
      <c r="BA90" s="183"/>
      <c r="BB90" s="183"/>
      <c r="BC90" s="184">
        <f t="shared" si="168"/>
        <v>0</v>
      </c>
      <c r="BD90" s="183"/>
      <c r="BE90" s="183"/>
      <c r="BF90" s="183"/>
      <c r="BG90" s="183"/>
      <c r="BH90" s="183"/>
      <c r="BI90" s="183"/>
      <c r="BJ90" s="183"/>
      <c r="BK90" s="183"/>
      <c r="BL90" s="183"/>
      <c r="BM90" s="183"/>
      <c r="BN90" s="183"/>
      <c r="BO90" s="183"/>
      <c r="BP90" s="184">
        <f t="shared" si="169"/>
        <v>0</v>
      </c>
      <c r="BQ90" s="183"/>
      <c r="BR90" s="183"/>
      <c r="BS90" s="183"/>
      <c r="BT90" s="183"/>
      <c r="BU90" s="183"/>
      <c r="BV90" s="183"/>
      <c r="BW90" s="183"/>
      <c r="BX90" s="183"/>
      <c r="BY90" s="183"/>
      <c r="BZ90" s="183"/>
      <c r="CA90" s="183"/>
      <c r="CB90" s="183"/>
      <c r="CC90" s="184">
        <f t="shared" si="170"/>
        <v>0</v>
      </c>
      <c r="CD90" s="183"/>
      <c r="CE90" s="183"/>
      <c r="CF90" s="183"/>
      <c r="CG90" s="183"/>
      <c r="CH90" s="183"/>
      <c r="CI90" s="183"/>
      <c r="CJ90" s="183"/>
      <c r="CK90" s="183"/>
      <c r="CL90" s="183"/>
      <c r="CM90" s="183"/>
      <c r="CN90" s="183"/>
      <c r="CO90" s="183"/>
      <c r="CP90" s="219">
        <f t="shared" si="171"/>
        <v>0</v>
      </c>
      <c r="CQ90" s="199"/>
      <c r="CR90" s="199"/>
      <c r="CS90" s="200"/>
    </row>
    <row r="91" spans="1:97" x14ac:dyDescent="0.25">
      <c r="A91" s="497"/>
      <c r="B91" s="181" t="s">
        <v>89</v>
      </c>
      <c r="C91" s="182" t="s">
        <v>3</v>
      </c>
      <c r="D91" s="183"/>
      <c r="E91" s="183"/>
      <c r="F91" s="183"/>
      <c r="G91" s="183"/>
      <c r="H91" s="183"/>
      <c r="I91" s="183"/>
      <c r="J91" s="183"/>
      <c r="K91" s="183"/>
      <c r="L91" s="183"/>
      <c r="M91" s="183"/>
      <c r="N91" s="183"/>
      <c r="O91" s="183"/>
      <c r="P91" s="184">
        <f t="shared" si="165"/>
        <v>0</v>
      </c>
      <c r="Q91" s="183"/>
      <c r="R91" s="183"/>
      <c r="S91" s="183"/>
      <c r="T91" s="183"/>
      <c r="U91" s="183"/>
      <c r="V91" s="183"/>
      <c r="W91" s="183"/>
      <c r="X91" s="183"/>
      <c r="Y91" s="183"/>
      <c r="Z91" s="183"/>
      <c r="AA91" s="183"/>
      <c r="AB91" s="183"/>
      <c r="AC91" s="184">
        <f t="shared" si="166"/>
        <v>0</v>
      </c>
      <c r="AD91" s="183"/>
      <c r="AE91" s="183"/>
      <c r="AF91" s="183"/>
      <c r="AG91" s="183"/>
      <c r="AH91" s="183"/>
      <c r="AI91" s="183"/>
      <c r="AJ91" s="183"/>
      <c r="AK91" s="183"/>
      <c r="AL91" s="183"/>
      <c r="AM91" s="183"/>
      <c r="AN91" s="183"/>
      <c r="AO91" s="183"/>
      <c r="AP91" s="184">
        <f t="shared" si="167"/>
        <v>0</v>
      </c>
      <c r="AQ91" s="183"/>
      <c r="AR91" s="183"/>
      <c r="AS91" s="183"/>
      <c r="AT91" s="183"/>
      <c r="AU91" s="183"/>
      <c r="AV91" s="183"/>
      <c r="AW91" s="183"/>
      <c r="AX91" s="183"/>
      <c r="AY91" s="183"/>
      <c r="AZ91" s="183"/>
      <c r="BA91" s="183"/>
      <c r="BB91" s="183"/>
      <c r="BC91" s="184">
        <f t="shared" si="168"/>
        <v>0</v>
      </c>
      <c r="BD91" s="183"/>
      <c r="BE91" s="183"/>
      <c r="BF91" s="183"/>
      <c r="BG91" s="183"/>
      <c r="BH91" s="183"/>
      <c r="BI91" s="183"/>
      <c r="BJ91" s="183"/>
      <c r="BK91" s="183"/>
      <c r="BL91" s="183"/>
      <c r="BM91" s="183"/>
      <c r="BN91" s="183"/>
      <c r="BO91" s="183"/>
      <c r="BP91" s="184">
        <f t="shared" si="169"/>
        <v>0</v>
      </c>
      <c r="BQ91" s="183"/>
      <c r="BR91" s="183"/>
      <c r="BS91" s="183"/>
      <c r="BT91" s="183"/>
      <c r="BU91" s="183"/>
      <c r="BV91" s="183"/>
      <c r="BW91" s="183"/>
      <c r="BX91" s="183"/>
      <c r="BY91" s="183"/>
      <c r="BZ91" s="183"/>
      <c r="CA91" s="183"/>
      <c r="CB91" s="183"/>
      <c r="CC91" s="184">
        <f t="shared" si="170"/>
        <v>0</v>
      </c>
      <c r="CD91" s="183"/>
      <c r="CE91" s="183"/>
      <c r="CF91" s="183"/>
      <c r="CG91" s="183"/>
      <c r="CH91" s="183"/>
      <c r="CI91" s="183"/>
      <c r="CJ91" s="183"/>
      <c r="CK91" s="183"/>
      <c r="CL91" s="183"/>
      <c r="CM91" s="183"/>
      <c r="CN91" s="183"/>
      <c r="CO91" s="183"/>
      <c r="CP91" s="219">
        <f t="shared" si="171"/>
        <v>0</v>
      </c>
      <c r="CQ91" s="199"/>
      <c r="CR91" s="199"/>
      <c r="CS91" s="200"/>
    </row>
    <row r="92" spans="1:97" x14ac:dyDescent="0.25">
      <c r="A92" s="498" t="s">
        <v>48</v>
      </c>
      <c r="B92" s="499"/>
      <c r="C92" s="203"/>
      <c r="D92" s="204">
        <f>SUM(D82:D91)</f>
        <v>0</v>
      </c>
      <c r="E92" s="204">
        <f t="shared" ref="E92:BA92" si="172">SUM(E82:E91)</f>
        <v>0</v>
      </c>
      <c r="F92" s="204">
        <f t="shared" si="172"/>
        <v>0</v>
      </c>
      <c r="G92" s="204">
        <f t="shared" si="172"/>
        <v>0</v>
      </c>
      <c r="H92" s="204">
        <f t="shared" si="172"/>
        <v>0</v>
      </c>
      <c r="I92" s="204">
        <f t="shared" si="172"/>
        <v>0</v>
      </c>
      <c r="J92" s="204">
        <f t="shared" si="172"/>
        <v>0</v>
      </c>
      <c r="K92" s="204">
        <f t="shared" si="172"/>
        <v>0</v>
      </c>
      <c r="L92" s="204">
        <f t="shared" si="172"/>
        <v>0</v>
      </c>
      <c r="M92" s="204">
        <f t="shared" si="172"/>
        <v>0</v>
      </c>
      <c r="N92" s="204">
        <f t="shared" si="172"/>
        <v>0</v>
      </c>
      <c r="O92" s="204">
        <f t="shared" si="172"/>
        <v>0</v>
      </c>
      <c r="P92" s="204">
        <f t="shared" si="172"/>
        <v>0</v>
      </c>
      <c r="Q92" s="204">
        <f t="shared" si="172"/>
        <v>0</v>
      </c>
      <c r="R92" s="204">
        <f t="shared" si="172"/>
        <v>0</v>
      </c>
      <c r="S92" s="204">
        <f t="shared" si="172"/>
        <v>0</v>
      </c>
      <c r="T92" s="204">
        <f t="shared" si="172"/>
        <v>0</v>
      </c>
      <c r="U92" s="204">
        <f t="shared" si="172"/>
        <v>0</v>
      </c>
      <c r="V92" s="204">
        <f t="shared" si="172"/>
        <v>0</v>
      </c>
      <c r="W92" s="204">
        <f t="shared" si="172"/>
        <v>0</v>
      </c>
      <c r="X92" s="204">
        <f t="shared" si="172"/>
        <v>0</v>
      </c>
      <c r="Y92" s="204">
        <f t="shared" si="172"/>
        <v>0</v>
      </c>
      <c r="Z92" s="204">
        <f t="shared" si="172"/>
        <v>0</v>
      </c>
      <c r="AA92" s="204">
        <f t="shared" si="172"/>
        <v>0</v>
      </c>
      <c r="AB92" s="204">
        <f t="shared" si="172"/>
        <v>0</v>
      </c>
      <c r="AC92" s="204">
        <f t="shared" si="172"/>
        <v>0</v>
      </c>
      <c r="AD92" s="204">
        <f t="shared" si="172"/>
        <v>0</v>
      </c>
      <c r="AE92" s="204">
        <f t="shared" si="172"/>
        <v>0</v>
      </c>
      <c r="AF92" s="204">
        <f t="shared" si="172"/>
        <v>0</v>
      </c>
      <c r="AG92" s="204">
        <f t="shared" si="172"/>
        <v>0</v>
      </c>
      <c r="AH92" s="204">
        <f t="shared" si="172"/>
        <v>0</v>
      </c>
      <c r="AI92" s="204">
        <f t="shared" si="172"/>
        <v>0</v>
      </c>
      <c r="AJ92" s="204">
        <f t="shared" si="172"/>
        <v>0</v>
      </c>
      <c r="AK92" s="204">
        <f t="shared" si="172"/>
        <v>0</v>
      </c>
      <c r="AL92" s="204">
        <f t="shared" si="172"/>
        <v>0</v>
      </c>
      <c r="AM92" s="204">
        <f t="shared" si="172"/>
        <v>0</v>
      </c>
      <c r="AN92" s="204">
        <f t="shared" si="172"/>
        <v>0</v>
      </c>
      <c r="AO92" s="204">
        <f t="shared" si="172"/>
        <v>0</v>
      </c>
      <c r="AP92" s="204">
        <f t="shared" si="172"/>
        <v>0</v>
      </c>
      <c r="AQ92" s="204">
        <f t="shared" si="172"/>
        <v>0</v>
      </c>
      <c r="AR92" s="204">
        <f t="shared" si="172"/>
        <v>0</v>
      </c>
      <c r="AS92" s="204">
        <f t="shared" si="172"/>
        <v>0</v>
      </c>
      <c r="AT92" s="204">
        <f t="shared" si="172"/>
        <v>0</v>
      </c>
      <c r="AU92" s="204">
        <f t="shared" si="172"/>
        <v>0</v>
      </c>
      <c r="AV92" s="204">
        <f t="shared" si="172"/>
        <v>0</v>
      </c>
      <c r="AW92" s="204">
        <f t="shared" si="172"/>
        <v>0</v>
      </c>
      <c r="AX92" s="204">
        <f t="shared" si="172"/>
        <v>0</v>
      </c>
      <c r="AY92" s="204">
        <f t="shared" si="172"/>
        <v>0</v>
      </c>
      <c r="AZ92" s="204">
        <f t="shared" si="172"/>
        <v>0</v>
      </c>
      <c r="BA92" s="204">
        <f t="shared" si="172"/>
        <v>0</v>
      </c>
      <c r="BB92" s="204">
        <f t="shared" ref="BB92:CM92" si="173">SUM(BB82:BB91)</f>
        <v>0</v>
      </c>
      <c r="BC92" s="204">
        <f t="shared" si="173"/>
        <v>0</v>
      </c>
      <c r="BD92" s="204">
        <f t="shared" si="173"/>
        <v>0</v>
      </c>
      <c r="BE92" s="204">
        <f t="shared" si="173"/>
        <v>0</v>
      </c>
      <c r="BF92" s="204">
        <f t="shared" si="173"/>
        <v>0</v>
      </c>
      <c r="BG92" s="204">
        <f t="shared" si="173"/>
        <v>0</v>
      </c>
      <c r="BH92" s="204">
        <f t="shared" si="173"/>
        <v>0</v>
      </c>
      <c r="BI92" s="204">
        <f t="shared" si="173"/>
        <v>0</v>
      </c>
      <c r="BJ92" s="204">
        <f t="shared" si="173"/>
        <v>0</v>
      </c>
      <c r="BK92" s="204">
        <f t="shared" si="173"/>
        <v>0</v>
      </c>
      <c r="BL92" s="204">
        <f t="shared" si="173"/>
        <v>0</v>
      </c>
      <c r="BM92" s="204">
        <f t="shared" si="173"/>
        <v>0</v>
      </c>
      <c r="BN92" s="204">
        <f t="shared" si="173"/>
        <v>0</v>
      </c>
      <c r="BO92" s="204">
        <f t="shared" si="173"/>
        <v>0</v>
      </c>
      <c r="BP92" s="204">
        <f t="shared" si="173"/>
        <v>0</v>
      </c>
      <c r="BQ92" s="204">
        <f t="shared" si="173"/>
        <v>0</v>
      </c>
      <c r="BR92" s="204">
        <f t="shared" si="173"/>
        <v>0</v>
      </c>
      <c r="BS92" s="204">
        <f t="shared" si="173"/>
        <v>0</v>
      </c>
      <c r="BT92" s="204">
        <f t="shared" si="173"/>
        <v>0</v>
      </c>
      <c r="BU92" s="204">
        <f t="shared" si="173"/>
        <v>0</v>
      </c>
      <c r="BV92" s="204">
        <f t="shared" si="173"/>
        <v>0</v>
      </c>
      <c r="BW92" s="204">
        <f t="shared" si="173"/>
        <v>0</v>
      </c>
      <c r="BX92" s="204">
        <f t="shared" si="173"/>
        <v>0</v>
      </c>
      <c r="BY92" s="204">
        <f t="shared" si="173"/>
        <v>0</v>
      </c>
      <c r="BZ92" s="204">
        <f t="shared" si="173"/>
        <v>0</v>
      </c>
      <c r="CA92" s="204">
        <f t="shared" si="173"/>
        <v>0</v>
      </c>
      <c r="CB92" s="204">
        <f t="shared" si="173"/>
        <v>0</v>
      </c>
      <c r="CC92" s="204">
        <f t="shared" si="173"/>
        <v>0</v>
      </c>
      <c r="CD92" s="204">
        <f t="shared" si="173"/>
        <v>0</v>
      </c>
      <c r="CE92" s="204">
        <f t="shared" si="173"/>
        <v>0</v>
      </c>
      <c r="CF92" s="204">
        <f t="shared" si="173"/>
        <v>0</v>
      </c>
      <c r="CG92" s="204">
        <f t="shared" si="173"/>
        <v>0</v>
      </c>
      <c r="CH92" s="204">
        <f t="shared" si="173"/>
        <v>0</v>
      </c>
      <c r="CI92" s="204">
        <f t="shared" si="173"/>
        <v>0</v>
      </c>
      <c r="CJ92" s="204">
        <f t="shared" si="173"/>
        <v>0</v>
      </c>
      <c r="CK92" s="204">
        <f t="shared" si="173"/>
        <v>0</v>
      </c>
      <c r="CL92" s="204">
        <f t="shared" si="173"/>
        <v>0</v>
      </c>
      <c r="CM92" s="204">
        <f t="shared" si="173"/>
        <v>0</v>
      </c>
      <c r="CN92" s="204">
        <f t="shared" ref="CN92:CP92" si="174">SUM(CN82:CN91)</f>
        <v>0</v>
      </c>
      <c r="CO92" s="204">
        <f t="shared" si="174"/>
        <v>0</v>
      </c>
      <c r="CP92" s="204">
        <f t="shared" si="174"/>
        <v>0</v>
      </c>
      <c r="CQ92" s="199"/>
      <c r="CR92" s="199"/>
      <c r="CS92" s="200"/>
    </row>
    <row r="93" spans="1:97" ht="7.5" customHeight="1" x14ac:dyDescent="0.25">
      <c r="A93" s="167"/>
      <c r="B93" s="168"/>
      <c r="C93" s="170"/>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6"/>
      <c r="CQ93" s="199"/>
      <c r="CR93" s="199"/>
      <c r="CS93" s="200"/>
    </row>
    <row r="94" spans="1:97" x14ac:dyDescent="0.25">
      <c r="A94" s="505" t="s">
        <v>49</v>
      </c>
      <c r="B94" s="181" t="s">
        <v>50</v>
      </c>
      <c r="C94" s="182" t="s">
        <v>3</v>
      </c>
      <c r="D94" s="183"/>
      <c r="E94" s="183"/>
      <c r="F94" s="183"/>
      <c r="G94" s="183"/>
      <c r="H94" s="183"/>
      <c r="I94" s="183"/>
      <c r="J94" s="183"/>
      <c r="K94" s="183"/>
      <c r="L94" s="183"/>
      <c r="M94" s="183"/>
      <c r="N94" s="183"/>
      <c r="O94" s="183"/>
      <c r="P94" s="184">
        <f>SUM(D94:O94)</f>
        <v>0</v>
      </c>
      <c r="Q94" s="183"/>
      <c r="R94" s="183"/>
      <c r="S94" s="183"/>
      <c r="T94" s="183"/>
      <c r="U94" s="183"/>
      <c r="V94" s="183"/>
      <c r="W94" s="183"/>
      <c r="X94" s="183"/>
      <c r="Y94" s="183"/>
      <c r="Z94" s="183"/>
      <c r="AA94" s="183"/>
      <c r="AB94" s="183"/>
      <c r="AC94" s="184">
        <f>SUM(Q94:AB94)</f>
        <v>0</v>
      </c>
      <c r="AD94" s="183"/>
      <c r="AE94" s="183"/>
      <c r="AF94" s="183"/>
      <c r="AG94" s="183"/>
      <c r="AH94" s="183"/>
      <c r="AI94" s="183"/>
      <c r="AJ94" s="183"/>
      <c r="AK94" s="183"/>
      <c r="AL94" s="183"/>
      <c r="AM94" s="183"/>
      <c r="AN94" s="183"/>
      <c r="AO94" s="183"/>
      <c r="AP94" s="184">
        <f>SUM(AD94:AO94)</f>
        <v>0</v>
      </c>
      <c r="AQ94" s="183"/>
      <c r="AR94" s="183"/>
      <c r="AS94" s="183"/>
      <c r="AT94" s="183"/>
      <c r="AU94" s="183"/>
      <c r="AV94" s="183"/>
      <c r="AW94" s="183"/>
      <c r="AX94" s="183"/>
      <c r="AY94" s="183"/>
      <c r="AZ94" s="183"/>
      <c r="BA94" s="183"/>
      <c r="BB94" s="183"/>
      <c r="BC94" s="184">
        <f>SUM(AQ94:BB94)</f>
        <v>0</v>
      </c>
      <c r="BD94" s="183"/>
      <c r="BE94" s="183"/>
      <c r="BF94" s="183"/>
      <c r="BG94" s="183"/>
      <c r="BH94" s="183"/>
      <c r="BI94" s="183"/>
      <c r="BJ94" s="183"/>
      <c r="BK94" s="183"/>
      <c r="BL94" s="183"/>
      <c r="BM94" s="183"/>
      <c r="BN94" s="183"/>
      <c r="BO94" s="183"/>
      <c r="BP94" s="184">
        <f>SUM(BD94:BO94)</f>
        <v>0</v>
      </c>
      <c r="BQ94" s="183"/>
      <c r="BR94" s="183"/>
      <c r="BS94" s="183"/>
      <c r="BT94" s="183"/>
      <c r="BU94" s="183"/>
      <c r="BV94" s="183"/>
      <c r="BW94" s="183"/>
      <c r="BX94" s="183"/>
      <c r="BY94" s="183"/>
      <c r="BZ94" s="183"/>
      <c r="CA94" s="183"/>
      <c r="CB94" s="183"/>
      <c r="CC94" s="184">
        <f>SUM(BQ94:CB94)</f>
        <v>0</v>
      </c>
      <c r="CD94" s="183"/>
      <c r="CE94" s="183"/>
      <c r="CF94" s="183"/>
      <c r="CG94" s="183"/>
      <c r="CH94" s="183"/>
      <c r="CI94" s="183"/>
      <c r="CJ94" s="183"/>
      <c r="CK94" s="183"/>
      <c r="CL94" s="183"/>
      <c r="CM94" s="183"/>
      <c r="CN94" s="183"/>
      <c r="CO94" s="183"/>
      <c r="CP94" s="219">
        <f>SUM(CD94:CO94)</f>
        <v>0</v>
      </c>
      <c r="CQ94" s="199"/>
      <c r="CR94" s="199"/>
      <c r="CS94" s="200"/>
    </row>
    <row r="95" spans="1:97" x14ac:dyDescent="0.25">
      <c r="A95" s="506"/>
      <c r="B95" s="181" t="s">
        <v>51</v>
      </c>
      <c r="C95" s="182" t="s">
        <v>3</v>
      </c>
      <c r="D95" s="183"/>
      <c r="E95" s="183"/>
      <c r="F95" s="183"/>
      <c r="G95" s="183"/>
      <c r="H95" s="183"/>
      <c r="I95" s="183"/>
      <c r="J95" s="183"/>
      <c r="K95" s="183"/>
      <c r="L95" s="183"/>
      <c r="M95" s="183"/>
      <c r="N95" s="183"/>
      <c r="O95" s="183"/>
      <c r="P95" s="184">
        <f t="shared" ref="P95:P103" si="175">SUM(D95:O95)</f>
        <v>0</v>
      </c>
      <c r="Q95" s="183"/>
      <c r="R95" s="183"/>
      <c r="S95" s="183"/>
      <c r="T95" s="183"/>
      <c r="U95" s="183"/>
      <c r="V95" s="183"/>
      <c r="W95" s="183"/>
      <c r="X95" s="183"/>
      <c r="Y95" s="183"/>
      <c r="Z95" s="183"/>
      <c r="AA95" s="183"/>
      <c r="AB95" s="183"/>
      <c r="AC95" s="184">
        <f t="shared" ref="AC95:AC103" si="176">SUM(Q95:AB95)</f>
        <v>0</v>
      </c>
      <c r="AD95" s="183"/>
      <c r="AE95" s="183"/>
      <c r="AF95" s="183"/>
      <c r="AG95" s="183"/>
      <c r="AH95" s="183"/>
      <c r="AI95" s="183"/>
      <c r="AJ95" s="183"/>
      <c r="AK95" s="183"/>
      <c r="AL95" s="183"/>
      <c r="AM95" s="183"/>
      <c r="AN95" s="183"/>
      <c r="AO95" s="183"/>
      <c r="AP95" s="184">
        <f t="shared" ref="AP95:AP103" si="177">SUM(AD95:AO95)</f>
        <v>0</v>
      </c>
      <c r="AQ95" s="183"/>
      <c r="AR95" s="183"/>
      <c r="AS95" s="183"/>
      <c r="AT95" s="183"/>
      <c r="AU95" s="183"/>
      <c r="AV95" s="183"/>
      <c r="AW95" s="183"/>
      <c r="AX95" s="183"/>
      <c r="AY95" s="183"/>
      <c r="AZ95" s="183"/>
      <c r="BA95" s="183"/>
      <c r="BB95" s="183"/>
      <c r="BC95" s="184">
        <f t="shared" ref="BC95:BC103" si="178">SUM(AQ95:BB95)</f>
        <v>0</v>
      </c>
      <c r="BD95" s="183"/>
      <c r="BE95" s="183"/>
      <c r="BF95" s="183"/>
      <c r="BG95" s="183"/>
      <c r="BH95" s="183"/>
      <c r="BI95" s="183"/>
      <c r="BJ95" s="183"/>
      <c r="BK95" s="183"/>
      <c r="BL95" s="183"/>
      <c r="BM95" s="183"/>
      <c r="BN95" s="183"/>
      <c r="BO95" s="183"/>
      <c r="BP95" s="184">
        <f t="shared" ref="BP95:BP103" si="179">SUM(BD95:BO95)</f>
        <v>0</v>
      </c>
      <c r="BQ95" s="183"/>
      <c r="BR95" s="183"/>
      <c r="BS95" s="183"/>
      <c r="BT95" s="183"/>
      <c r="BU95" s="183"/>
      <c r="BV95" s="183"/>
      <c r="BW95" s="183"/>
      <c r="BX95" s="183"/>
      <c r="BY95" s="183"/>
      <c r="BZ95" s="183"/>
      <c r="CA95" s="183"/>
      <c r="CB95" s="183"/>
      <c r="CC95" s="184">
        <f t="shared" ref="CC95:CC103" si="180">SUM(BQ95:CB95)</f>
        <v>0</v>
      </c>
      <c r="CD95" s="183"/>
      <c r="CE95" s="183"/>
      <c r="CF95" s="183"/>
      <c r="CG95" s="183"/>
      <c r="CH95" s="183"/>
      <c r="CI95" s="183"/>
      <c r="CJ95" s="183"/>
      <c r="CK95" s="183"/>
      <c r="CL95" s="183"/>
      <c r="CM95" s="183"/>
      <c r="CN95" s="183"/>
      <c r="CO95" s="183"/>
      <c r="CP95" s="219">
        <f t="shared" ref="CP95:CP103" si="181">SUM(CD95:CO95)</f>
        <v>0</v>
      </c>
      <c r="CQ95" s="199"/>
      <c r="CR95" s="199"/>
      <c r="CS95" s="200"/>
    </row>
    <row r="96" spans="1:97" x14ac:dyDescent="0.25">
      <c r="A96" s="506"/>
      <c r="B96" s="181" t="s">
        <v>52</v>
      </c>
      <c r="C96" s="182" t="s">
        <v>3</v>
      </c>
      <c r="D96" s="183"/>
      <c r="E96" s="183"/>
      <c r="F96" s="183"/>
      <c r="G96" s="183"/>
      <c r="H96" s="183"/>
      <c r="I96" s="183"/>
      <c r="J96" s="183"/>
      <c r="K96" s="183"/>
      <c r="L96" s="183"/>
      <c r="M96" s="183"/>
      <c r="N96" s="183"/>
      <c r="O96" s="183"/>
      <c r="P96" s="184">
        <f t="shared" si="175"/>
        <v>0</v>
      </c>
      <c r="Q96" s="183"/>
      <c r="R96" s="183"/>
      <c r="S96" s="183"/>
      <c r="T96" s="183"/>
      <c r="U96" s="183"/>
      <c r="V96" s="183"/>
      <c r="W96" s="183"/>
      <c r="X96" s="183"/>
      <c r="Y96" s="183"/>
      <c r="Z96" s="183"/>
      <c r="AA96" s="183"/>
      <c r="AB96" s="183"/>
      <c r="AC96" s="184">
        <f t="shared" si="176"/>
        <v>0</v>
      </c>
      <c r="AD96" s="183"/>
      <c r="AE96" s="183"/>
      <c r="AF96" s="183"/>
      <c r="AG96" s="183"/>
      <c r="AH96" s="183"/>
      <c r="AI96" s="183"/>
      <c r="AJ96" s="183"/>
      <c r="AK96" s="183"/>
      <c r="AL96" s="183"/>
      <c r="AM96" s="183"/>
      <c r="AN96" s="183"/>
      <c r="AO96" s="183"/>
      <c r="AP96" s="184">
        <f t="shared" si="177"/>
        <v>0</v>
      </c>
      <c r="AQ96" s="183"/>
      <c r="AR96" s="183"/>
      <c r="AS96" s="183"/>
      <c r="AT96" s="183"/>
      <c r="AU96" s="183"/>
      <c r="AV96" s="183"/>
      <c r="AW96" s="183"/>
      <c r="AX96" s="183"/>
      <c r="AY96" s="183"/>
      <c r="AZ96" s="183"/>
      <c r="BA96" s="183"/>
      <c r="BB96" s="183"/>
      <c r="BC96" s="184">
        <f t="shared" si="178"/>
        <v>0</v>
      </c>
      <c r="BD96" s="183"/>
      <c r="BE96" s="183"/>
      <c r="BF96" s="183"/>
      <c r="BG96" s="183"/>
      <c r="BH96" s="183"/>
      <c r="BI96" s="183"/>
      <c r="BJ96" s="183"/>
      <c r="BK96" s="183"/>
      <c r="BL96" s="183"/>
      <c r="BM96" s="183"/>
      <c r="BN96" s="183"/>
      <c r="BO96" s="183"/>
      <c r="BP96" s="184">
        <f t="shared" si="179"/>
        <v>0</v>
      </c>
      <c r="BQ96" s="183"/>
      <c r="BR96" s="183"/>
      <c r="BS96" s="183"/>
      <c r="BT96" s="183"/>
      <c r="BU96" s="183"/>
      <c r="BV96" s="183"/>
      <c r="BW96" s="183"/>
      <c r="BX96" s="183"/>
      <c r="BY96" s="183"/>
      <c r="BZ96" s="183"/>
      <c r="CA96" s="183"/>
      <c r="CB96" s="183"/>
      <c r="CC96" s="184">
        <f t="shared" si="180"/>
        <v>0</v>
      </c>
      <c r="CD96" s="183"/>
      <c r="CE96" s="183"/>
      <c r="CF96" s="183"/>
      <c r="CG96" s="183"/>
      <c r="CH96" s="183"/>
      <c r="CI96" s="183"/>
      <c r="CJ96" s="183"/>
      <c r="CK96" s="183"/>
      <c r="CL96" s="183"/>
      <c r="CM96" s="183"/>
      <c r="CN96" s="183"/>
      <c r="CO96" s="183"/>
      <c r="CP96" s="219">
        <f t="shared" si="181"/>
        <v>0</v>
      </c>
      <c r="CQ96" s="199"/>
      <c r="CR96" s="199"/>
      <c r="CS96" s="200"/>
    </row>
    <row r="97" spans="1:97" x14ac:dyDescent="0.25">
      <c r="A97" s="506"/>
      <c r="B97" s="181" t="s">
        <v>53</v>
      </c>
      <c r="C97" s="182" t="s">
        <v>3</v>
      </c>
      <c r="D97" s="183"/>
      <c r="E97" s="183"/>
      <c r="F97" s="183"/>
      <c r="G97" s="183"/>
      <c r="H97" s="183"/>
      <c r="I97" s="183"/>
      <c r="J97" s="183"/>
      <c r="K97" s="183"/>
      <c r="L97" s="183"/>
      <c r="M97" s="183"/>
      <c r="N97" s="183"/>
      <c r="O97" s="183"/>
      <c r="P97" s="184">
        <f t="shared" si="175"/>
        <v>0</v>
      </c>
      <c r="Q97" s="183"/>
      <c r="R97" s="183"/>
      <c r="S97" s="183"/>
      <c r="T97" s="183"/>
      <c r="U97" s="183"/>
      <c r="V97" s="183"/>
      <c r="W97" s="183"/>
      <c r="X97" s="183"/>
      <c r="Y97" s="183"/>
      <c r="Z97" s="183"/>
      <c r="AA97" s="183"/>
      <c r="AB97" s="183"/>
      <c r="AC97" s="184">
        <f t="shared" si="176"/>
        <v>0</v>
      </c>
      <c r="AD97" s="183"/>
      <c r="AE97" s="183"/>
      <c r="AF97" s="183"/>
      <c r="AG97" s="183"/>
      <c r="AH97" s="183"/>
      <c r="AI97" s="183"/>
      <c r="AJ97" s="183"/>
      <c r="AK97" s="183"/>
      <c r="AL97" s="183"/>
      <c r="AM97" s="183"/>
      <c r="AN97" s="183"/>
      <c r="AO97" s="183"/>
      <c r="AP97" s="184">
        <f t="shared" si="177"/>
        <v>0</v>
      </c>
      <c r="AQ97" s="183"/>
      <c r="AR97" s="183"/>
      <c r="AS97" s="183"/>
      <c r="AT97" s="183"/>
      <c r="AU97" s="183"/>
      <c r="AV97" s="183"/>
      <c r="AW97" s="183"/>
      <c r="AX97" s="183"/>
      <c r="AY97" s="183"/>
      <c r="AZ97" s="183"/>
      <c r="BA97" s="183"/>
      <c r="BB97" s="183"/>
      <c r="BC97" s="184">
        <f t="shared" si="178"/>
        <v>0</v>
      </c>
      <c r="BD97" s="183"/>
      <c r="BE97" s="183"/>
      <c r="BF97" s="183"/>
      <c r="BG97" s="183"/>
      <c r="BH97" s="183"/>
      <c r="BI97" s="183"/>
      <c r="BJ97" s="183"/>
      <c r="BK97" s="183"/>
      <c r="BL97" s="183"/>
      <c r="BM97" s="183"/>
      <c r="BN97" s="183"/>
      <c r="BO97" s="183"/>
      <c r="BP97" s="184">
        <f t="shared" si="179"/>
        <v>0</v>
      </c>
      <c r="BQ97" s="183"/>
      <c r="BR97" s="183"/>
      <c r="BS97" s="183"/>
      <c r="BT97" s="183"/>
      <c r="BU97" s="183"/>
      <c r="BV97" s="183"/>
      <c r="BW97" s="183"/>
      <c r="BX97" s="183"/>
      <c r="BY97" s="183"/>
      <c r="BZ97" s="183"/>
      <c r="CA97" s="183"/>
      <c r="CB97" s="183"/>
      <c r="CC97" s="184">
        <f t="shared" si="180"/>
        <v>0</v>
      </c>
      <c r="CD97" s="183"/>
      <c r="CE97" s="183"/>
      <c r="CF97" s="183"/>
      <c r="CG97" s="183"/>
      <c r="CH97" s="183"/>
      <c r="CI97" s="183"/>
      <c r="CJ97" s="183"/>
      <c r="CK97" s="183"/>
      <c r="CL97" s="183"/>
      <c r="CM97" s="183"/>
      <c r="CN97" s="183"/>
      <c r="CO97" s="183"/>
      <c r="CP97" s="219">
        <f t="shared" si="181"/>
        <v>0</v>
      </c>
      <c r="CQ97" s="199"/>
      <c r="CR97" s="199"/>
      <c r="CS97" s="200"/>
    </row>
    <row r="98" spans="1:97" x14ac:dyDescent="0.25">
      <c r="A98" s="506"/>
      <c r="B98" s="181" t="s">
        <v>54</v>
      </c>
      <c r="C98" s="182" t="s">
        <v>3</v>
      </c>
      <c r="D98" s="183"/>
      <c r="E98" s="183"/>
      <c r="F98" s="183"/>
      <c r="G98" s="183"/>
      <c r="H98" s="183"/>
      <c r="I98" s="183"/>
      <c r="J98" s="183"/>
      <c r="K98" s="183"/>
      <c r="L98" s="183"/>
      <c r="M98" s="183"/>
      <c r="N98" s="183"/>
      <c r="O98" s="183"/>
      <c r="P98" s="184">
        <f t="shared" si="175"/>
        <v>0</v>
      </c>
      <c r="Q98" s="183"/>
      <c r="R98" s="183"/>
      <c r="S98" s="183"/>
      <c r="T98" s="183"/>
      <c r="U98" s="183"/>
      <c r="V98" s="183"/>
      <c r="W98" s="183"/>
      <c r="X98" s="183"/>
      <c r="Y98" s="183"/>
      <c r="Z98" s="183"/>
      <c r="AA98" s="183"/>
      <c r="AB98" s="183"/>
      <c r="AC98" s="184">
        <f t="shared" si="176"/>
        <v>0</v>
      </c>
      <c r="AD98" s="183"/>
      <c r="AE98" s="183"/>
      <c r="AF98" s="183"/>
      <c r="AG98" s="183"/>
      <c r="AH98" s="183"/>
      <c r="AI98" s="183"/>
      <c r="AJ98" s="183"/>
      <c r="AK98" s="183"/>
      <c r="AL98" s="183"/>
      <c r="AM98" s="183"/>
      <c r="AN98" s="183"/>
      <c r="AO98" s="183"/>
      <c r="AP98" s="184">
        <f t="shared" si="177"/>
        <v>0</v>
      </c>
      <c r="AQ98" s="183"/>
      <c r="AR98" s="183"/>
      <c r="AS98" s="183"/>
      <c r="AT98" s="183"/>
      <c r="AU98" s="183"/>
      <c r="AV98" s="183"/>
      <c r="AW98" s="183"/>
      <c r="AX98" s="183"/>
      <c r="AY98" s="183"/>
      <c r="AZ98" s="183"/>
      <c r="BA98" s="183"/>
      <c r="BB98" s="183"/>
      <c r="BC98" s="184">
        <f t="shared" si="178"/>
        <v>0</v>
      </c>
      <c r="BD98" s="183"/>
      <c r="BE98" s="183"/>
      <c r="BF98" s="183"/>
      <c r="BG98" s="183"/>
      <c r="BH98" s="183"/>
      <c r="BI98" s="183"/>
      <c r="BJ98" s="183"/>
      <c r="BK98" s="183"/>
      <c r="BL98" s="183"/>
      <c r="BM98" s="183"/>
      <c r="BN98" s="183"/>
      <c r="BO98" s="183"/>
      <c r="BP98" s="184">
        <f t="shared" si="179"/>
        <v>0</v>
      </c>
      <c r="BQ98" s="183"/>
      <c r="BR98" s="183"/>
      <c r="BS98" s="183"/>
      <c r="BT98" s="183"/>
      <c r="BU98" s="183"/>
      <c r="BV98" s="183"/>
      <c r="BW98" s="183"/>
      <c r="BX98" s="183"/>
      <c r="BY98" s="183"/>
      <c r="BZ98" s="183"/>
      <c r="CA98" s="183"/>
      <c r="CB98" s="183"/>
      <c r="CC98" s="184">
        <f t="shared" si="180"/>
        <v>0</v>
      </c>
      <c r="CD98" s="183"/>
      <c r="CE98" s="183"/>
      <c r="CF98" s="183"/>
      <c r="CG98" s="183"/>
      <c r="CH98" s="183"/>
      <c r="CI98" s="183"/>
      <c r="CJ98" s="183"/>
      <c r="CK98" s="183"/>
      <c r="CL98" s="183"/>
      <c r="CM98" s="183"/>
      <c r="CN98" s="183"/>
      <c r="CO98" s="183"/>
      <c r="CP98" s="219">
        <f t="shared" si="181"/>
        <v>0</v>
      </c>
      <c r="CQ98" s="199"/>
      <c r="CR98" s="199"/>
      <c r="CS98" s="200"/>
    </row>
    <row r="99" spans="1:97" hidden="1" outlineLevel="1" x14ac:dyDescent="0.25">
      <c r="A99" s="506"/>
      <c r="B99" s="181" t="s">
        <v>55</v>
      </c>
      <c r="C99" s="182" t="s">
        <v>3</v>
      </c>
      <c r="D99" s="183"/>
      <c r="E99" s="183"/>
      <c r="F99" s="183"/>
      <c r="G99" s="183"/>
      <c r="H99" s="183"/>
      <c r="I99" s="183"/>
      <c r="J99" s="183"/>
      <c r="K99" s="183"/>
      <c r="L99" s="183"/>
      <c r="M99" s="183"/>
      <c r="N99" s="183"/>
      <c r="O99" s="183"/>
      <c r="P99" s="184">
        <f t="shared" si="175"/>
        <v>0</v>
      </c>
      <c r="Q99" s="183"/>
      <c r="R99" s="183"/>
      <c r="S99" s="183"/>
      <c r="T99" s="183"/>
      <c r="U99" s="183"/>
      <c r="V99" s="183"/>
      <c r="W99" s="183"/>
      <c r="X99" s="183"/>
      <c r="Y99" s="183"/>
      <c r="Z99" s="183"/>
      <c r="AA99" s="183"/>
      <c r="AB99" s="183"/>
      <c r="AC99" s="184">
        <f t="shared" si="176"/>
        <v>0</v>
      </c>
      <c r="AD99" s="183"/>
      <c r="AE99" s="183"/>
      <c r="AF99" s="183"/>
      <c r="AG99" s="183"/>
      <c r="AH99" s="183"/>
      <c r="AI99" s="183"/>
      <c r="AJ99" s="183"/>
      <c r="AK99" s="183"/>
      <c r="AL99" s="183"/>
      <c r="AM99" s="183"/>
      <c r="AN99" s="183"/>
      <c r="AO99" s="183"/>
      <c r="AP99" s="184">
        <f t="shared" si="177"/>
        <v>0</v>
      </c>
      <c r="AQ99" s="183"/>
      <c r="AR99" s="183"/>
      <c r="AS99" s="183"/>
      <c r="AT99" s="183"/>
      <c r="AU99" s="183"/>
      <c r="AV99" s="183"/>
      <c r="AW99" s="183"/>
      <c r="AX99" s="183"/>
      <c r="AY99" s="183"/>
      <c r="AZ99" s="183"/>
      <c r="BA99" s="183"/>
      <c r="BB99" s="183"/>
      <c r="BC99" s="184">
        <f t="shared" si="178"/>
        <v>0</v>
      </c>
      <c r="BD99" s="183"/>
      <c r="BE99" s="183"/>
      <c r="BF99" s="183"/>
      <c r="BG99" s="183"/>
      <c r="BH99" s="183"/>
      <c r="BI99" s="183"/>
      <c r="BJ99" s="183"/>
      <c r="BK99" s="183"/>
      <c r="BL99" s="183"/>
      <c r="BM99" s="183"/>
      <c r="BN99" s="183"/>
      <c r="BO99" s="183"/>
      <c r="BP99" s="184">
        <f t="shared" si="179"/>
        <v>0</v>
      </c>
      <c r="BQ99" s="183"/>
      <c r="BR99" s="183"/>
      <c r="BS99" s="183"/>
      <c r="BT99" s="183"/>
      <c r="BU99" s="183"/>
      <c r="BV99" s="183"/>
      <c r="BW99" s="183"/>
      <c r="BX99" s="183"/>
      <c r="BY99" s="183"/>
      <c r="BZ99" s="183"/>
      <c r="CA99" s="183"/>
      <c r="CB99" s="183"/>
      <c r="CC99" s="184">
        <f t="shared" si="180"/>
        <v>0</v>
      </c>
      <c r="CD99" s="183"/>
      <c r="CE99" s="183"/>
      <c r="CF99" s="183"/>
      <c r="CG99" s="183"/>
      <c r="CH99" s="183"/>
      <c r="CI99" s="183"/>
      <c r="CJ99" s="183"/>
      <c r="CK99" s="183"/>
      <c r="CL99" s="183"/>
      <c r="CM99" s="183"/>
      <c r="CN99" s="183"/>
      <c r="CO99" s="183"/>
      <c r="CP99" s="219">
        <f t="shared" si="181"/>
        <v>0</v>
      </c>
      <c r="CQ99" s="199"/>
      <c r="CR99" s="199"/>
      <c r="CS99" s="200"/>
    </row>
    <row r="100" spans="1:97" hidden="1" outlineLevel="1" x14ac:dyDescent="0.25">
      <c r="A100" s="506"/>
      <c r="B100" s="181" t="s">
        <v>56</v>
      </c>
      <c r="C100" s="182" t="s">
        <v>3</v>
      </c>
      <c r="D100" s="183"/>
      <c r="E100" s="183"/>
      <c r="F100" s="183"/>
      <c r="G100" s="183"/>
      <c r="H100" s="183"/>
      <c r="I100" s="183"/>
      <c r="J100" s="183"/>
      <c r="K100" s="183"/>
      <c r="L100" s="183"/>
      <c r="M100" s="183"/>
      <c r="N100" s="183"/>
      <c r="O100" s="183"/>
      <c r="P100" s="184">
        <f t="shared" si="175"/>
        <v>0</v>
      </c>
      <c r="Q100" s="183"/>
      <c r="R100" s="183"/>
      <c r="S100" s="183"/>
      <c r="T100" s="183"/>
      <c r="U100" s="183"/>
      <c r="V100" s="183"/>
      <c r="W100" s="183"/>
      <c r="X100" s="183"/>
      <c r="Y100" s="183"/>
      <c r="Z100" s="183"/>
      <c r="AA100" s="183"/>
      <c r="AB100" s="183"/>
      <c r="AC100" s="184">
        <f t="shared" si="176"/>
        <v>0</v>
      </c>
      <c r="AD100" s="183"/>
      <c r="AE100" s="183"/>
      <c r="AF100" s="183"/>
      <c r="AG100" s="183"/>
      <c r="AH100" s="183"/>
      <c r="AI100" s="183"/>
      <c r="AJ100" s="183"/>
      <c r="AK100" s="183"/>
      <c r="AL100" s="183"/>
      <c r="AM100" s="183"/>
      <c r="AN100" s="183"/>
      <c r="AO100" s="183"/>
      <c r="AP100" s="184">
        <f t="shared" si="177"/>
        <v>0</v>
      </c>
      <c r="AQ100" s="183"/>
      <c r="AR100" s="183"/>
      <c r="AS100" s="183"/>
      <c r="AT100" s="183"/>
      <c r="AU100" s="183"/>
      <c r="AV100" s="183"/>
      <c r="AW100" s="183"/>
      <c r="AX100" s="183"/>
      <c r="AY100" s="183"/>
      <c r="AZ100" s="183"/>
      <c r="BA100" s="183"/>
      <c r="BB100" s="183"/>
      <c r="BC100" s="184">
        <f t="shared" si="178"/>
        <v>0</v>
      </c>
      <c r="BD100" s="183"/>
      <c r="BE100" s="183"/>
      <c r="BF100" s="183"/>
      <c r="BG100" s="183"/>
      <c r="BH100" s="183"/>
      <c r="BI100" s="183"/>
      <c r="BJ100" s="183"/>
      <c r="BK100" s="183"/>
      <c r="BL100" s="183"/>
      <c r="BM100" s="183"/>
      <c r="BN100" s="183"/>
      <c r="BO100" s="183"/>
      <c r="BP100" s="184">
        <f t="shared" si="179"/>
        <v>0</v>
      </c>
      <c r="BQ100" s="183"/>
      <c r="BR100" s="183"/>
      <c r="BS100" s="183"/>
      <c r="BT100" s="183"/>
      <c r="BU100" s="183"/>
      <c r="BV100" s="183"/>
      <c r="BW100" s="183"/>
      <c r="BX100" s="183"/>
      <c r="BY100" s="183"/>
      <c r="BZ100" s="183"/>
      <c r="CA100" s="183"/>
      <c r="CB100" s="183"/>
      <c r="CC100" s="184">
        <f t="shared" si="180"/>
        <v>0</v>
      </c>
      <c r="CD100" s="183"/>
      <c r="CE100" s="183"/>
      <c r="CF100" s="183"/>
      <c r="CG100" s="183"/>
      <c r="CH100" s="183"/>
      <c r="CI100" s="183"/>
      <c r="CJ100" s="183"/>
      <c r="CK100" s="183"/>
      <c r="CL100" s="183"/>
      <c r="CM100" s="183"/>
      <c r="CN100" s="183"/>
      <c r="CO100" s="183"/>
      <c r="CP100" s="219">
        <f t="shared" si="181"/>
        <v>0</v>
      </c>
      <c r="CQ100" s="199"/>
      <c r="CR100" s="199"/>
      <c r="CS100" s="200"/>
    </row>
    <row r="101" spans="1:97" hidden="1" outlineLevel="1" x14ac:dyDescent="0.25">
      <c r="A101" s="506"/>
      <c r="B101" s="181" t="s">
        <v>57</v>
      </c>
      <c r="C101" s="182" t="s">
        <v>3</v>
      </c>
      <c r="D101" s="183"/>
      <c r="E101" s="183"/>
      <c r="F101" s="183"/>
      <c r="G101" s="183"/>
      <c r="H101" s="183"/>
      <c r="I101" s="183"/>
      <c r="J101" s="183"/>
      <c r="K101" s="183"/>
      <c r="L101" s="183"/>
      <c r="M101" s="183"/>
      <c r="N101" s="183"/>
      <c r="O101" s="183"/>
      <c r="P101" s="184">
        <f t="shared" si="175"/>
        <v>0</v>
      </c>
      <c r="Q101" s="183"/>
      <c r="R101" s="183"/>
      <c r="S101" s="183"/>
      <c r="T101" s="183"/>
      <c r="U101" s="183"/>
      <c r="V101" s="183"/>
      <c r="W101" s="183"/>
      <c r="X101" s="183"/>
      <c r="Y101" s="183"/>
      <c r="Z101" s="183"/>
      <c r="AA101" s="183"/>
      <c r="AB101" s="183"/>
      <c r="AC101" s="184">
        <f t="shared" si="176"/>
        <v>0</v>
      </c>
      <c r="AD101" s="183"/>
      <c r="AE101" s="183"/>
      <c r="AF101" s="183"/>
      <c r="AG101" s="183"/>
      <c r="AH101" s="183"/>
      <c r="AI101" s="183"/>
      <c r="AJ101" s="183"/>
      <c r="AK101" s="183"/>
      <c r="AL101" s="183"/>
      <c r="AM101" s="183"/>
      <c r="AN101" s="183"/>
      <c r="AO101" s="183"/>
      <c r="AP101" s="184">
        <f t="shared" si="177"/>
        <v>0</v>
      </c>
      <c r="AQ101" s="183"/>
      <c r="AR101" s="183"/>
      <c r="AS101" s="183"/>
      <c r="AT101" s="183"/>
      <c r="AU101" s="183"/>
      <c r="AV101" s="183"/>
      <c r="AW101" s="183"/>
      <c r="AX101" s="183"/>
      <c r="AY101" s="183"/>
      <c r="AZ101" s="183"/>
      <c r="BA101" s="183"/>
      <c r="BB101" s="183"/>
      <c r="BC101" s="184">
        <f t="shared" si="178"/>
        <v>0</v>
      </c>
      <c r="BD101" s="183"/>
      <c r="BE101" s="183"/>
      <c r="BF101" s="183"/>
      <c r="BG101" s="183"/>
      <c r="BH101" s="183"/>
      <c r="BI101" s="183"/>
      <c r="BJ101" s="183"/>
      <c r="BK101" s="183"/>
      <c r="BL101" s="183"/>
      <c r="BM101" s="183"/>
      <c r="BN101" s="183"/>
      <c r="BO101" s="183"/>
      <c r="BP101" s="184">
        <f t="shared" si="179"/>
        <v>0</v>
      </c>
      <c r="BQ101" s="183"/>
      <c r="BR101" s="183"/>
      <c r="BS101" s="183"/>
      <c r="BT101" s="183"/>
      <c r="BU101" s="183"/>
      <c r="BV101" s="183"/>
      <c r="BW101" s="183"/>
      <c r="BX101" s="183"/>
      <c r="BY101" s="183"/>
      <c r="BZ101" s="183"/>
      <c r="CA101" s="183"/>
      <c r="CB101" s="183"/>
      <c r="CC101" s="184">
        <f t="shared" si="180"/>
        <v>0</v>
      </c>
      <c r="CD101" s="183"/>
      <c r="CE101" s="183"/>
      <c r="CF101" s="183"/>
      <c r="CG101" s="183"/>
      <c r="CH101" s="183"/>
      <c r="CI101" s="183"/>
      <c r="CJ101" s="183"/>
      <c r="CK101" s="183"/>
      <c r="CL101" s="183"/>
      <c r="CM101" s="183"/>
      <c r="CN101" s="183"/>
      <c r="CO101" s="183"/>
      <c r="CP101" s="219">
        <f t="shared" si="181"/>
        <v>0</v>
      </c>
      <c r="CQ101" s="199"/>
      <c r="CR101" s="199"/>
      <c r="CS101" s="200"/>
    </row>
    <row r="102" spans="1:97" hidden="1" outlineLevel="1" x14ac:dyDescent="0.25">
      <c r="A102" s="506"/>
      <c r="B102" s="181" t="s">
        <v>58</v>
      </c>
      <c r="C102" s="182" t="s">
        <v>3</v>
      </c>
      <c r="D102" s="183"/>
      <c r="E102" s="183"/>
      <c r="F102" s="183"/>
      <c r="G102" s="183"/>
      <c r="H102" s="183"/>
      <c r="I102" s="183"/>
      <c r="J102" s="183"/>
      <c r="K102" s="183"/>
      <c r="L102" s="183"/>
      <c r="M102" s="183"/>
      <c r="N102" s="183"/>
      <c r="O102" s="183"/>
      <c r="P102" s="184">
        <f t="shared" si="175"/>
        <v>0</v>
      </c>
      <c r="Q102" s="183"/>
      <c r="R102" s="183"/>
      <c r="S102" s="183"/>
      <c r="T102" s="183"/>
      <c r="U102" s="183"/>
      <c r="V102" s="183"/>
      <c r="W102" s="183"/>
      <c r="X102" s="183"/>
      <c r="Y102" s="183"/>
      <c r="Z102" s="183"/>
      <c r="AA102" s="183"/>
      <c r="AB102" s="183"/>
      <c r="AC102" s="184">
        <f t="shared" si="176"/>
        <v>0</v>
      </c>
      <c r="AD102" s="183"/>
      <c r="AE102" s="183"/>
      <c r="AF102" s="183"/>
      <c r="AG102" s="183"/>
      <c r="AH102" s="183"/>
      <c r="AI102" s="183"/>
      <c r="AJ102" s="183"/>
      <c r="AK102" s="183"/>
      <c r="AL102" s="183"/>
      <c r="AM102" s="183"/>
      <c r="AN102" s="183"/>
      <c r="AO102" s="183"/>
      <c r="AP102" s="184">
        <f t="shared" si="177"/>
        <v>0</v>
      </c>
      <c r="AQ102" s="183"/>
      <c r="AR102" s="183"/>
      <c r="AS102" s="183"/>
      <c r="AT102" s="183"/>
      <c r="AU102" s="183"/>
      <c r="AV102" s="183"/>
      <c r="AW102" s="183"/>
      <c r="AX102" s="183"/>
      <c r="AY102" s="183"/>
      <c r="AZ102" s="183"/>
      <c r="BA102" s="183"/>
      <c r="BB102" s="183"/>
      <c r="BC102" s="184">
        <f t="shared" si="178"/>
        <v>0</v>
      </c>
      <c r="BD102" s="183"/>
      <c r="BE102" s="183"/>
      <c r="BF102" s="183"/>
      <c r="BG102" s="183"/>
      <c r="BH102" s="183"/>
      <c r="BI102" s="183"/>
      <c r="BJ102" s="183"/>
      <c r="BK102" s="183"/>
      <c r="BL102" s="183"/>
      <c r="BM102" s="183"/>
      <c r="BN102" s="183"/>
      <c r="BO102" s="183"/>
      <c r="BP102" s="184">
        <f t="shared" si="179"/>
        <v>0</v>
      </c>
      <c r="BQ102" s="183"/>
      <c r="BR102" s="183"/>
      <c r="BS102" s="183"/>
      <c r="BT102" s="183"/>
      <c r="BU102" s="183"/>
      <c r="BV102" s="183"/>
      <c r="BW102" s="183"/>
      <c r="BX102" s="183"/>
      <c r="BY102" s="183"/>
      <c r="BZ102" s="183"/>
      <c r="CA102" s="183"/>
      <c r="CB102" s="183"/>
      <c r="CC102" s="184">
        <f t="shared" si="180"/>
        <v>0</v>
      </c>
      <c r="CD102" s="183"/>
      <c r="CE102" s="183"/>
      <c r="CF102" s="183"/>
      <c r="CG102" s="183"/>
      <c r="CH102" s="183"/>
      <c r="CI102" s="183"/>
      <c r="CJ102" s="183"/>
      <c r="CK102" s="183"/>
      <c r="CL102" s="183"/>
      <c r="CM102" s="183"/>
      <c r="CN102" s="183"/>
      <c r="CO102" s="183"/>
      <c r="CP102" s="219">
        <f t="shared" si="181"/>
        <v>0</v>
      </c>
      <c r="CQ102" s="199"/>
      <c r="CR102" s="199"/>
      <c r="CS102" s="200"/>
    </row>
    <row r="103" spans="1:97" hidden="1" outlineLevel="1" x14ac:dyDescent="0.25">
      <c r="A103" s="507"/>
      <c r="B103" s="181" t="s">
        <v>59</v>
      </c>
      <c r="C103" s="182" t="s">
        <v>3</v>
      </c>
      <c r="D103" s="183"/>
      <c r="E103" s="183"/>
      <c r="F103" s="183"/>
      <c r="G103" s="183"/>
      <c r="H103" s="183"/>
      <c r="I103" s="183"/>
      <c r="J103" s="183"/>
      <c r="K103" s="183"/>
      <c r="L103" s="183"/>
      <c r="M103" s="183"/>
      <c r="N103" s="183"/>
      <c r="O103" s="183"/>
      <c r="P103" s="184">
        <f t="shared" si="175"/>
        <v>0</v>
      </c>
      <c r="Q103" s="183"/>
      <c r="R103" s="183"/>
      <c r="S103" s="183"/>
      <c r="T103" s="183"/>
      <c r="U103" s="183"/>
      <c r="V103" s="183"/>
      <c r="W103" s="183"/>
      <c r="X103" s="183"/>
      <c r="Y103" s="183"/>
      <c r="Z103" s="183"/>
      <c r="AA103" s="183"/>
      <c r="AB103" s="183"/>
      <c r="AC103" s="184">
        <f t="shared" si="176"/>
        <v>0</v>
      </c>
      <c r="AD103" s="183"/>
      <c r="AE103" s="183"/>
      <c r="AF103" s="183"/>
      <c r="AG103" s="183"/>
      <c r="AH103" s="183"/>
      <c r="AI103" s="183"/>
      <c r="AJ103" s="183"/>
      <c r="AK103" s="183"/>
      <c r="AL103" s="183"/>
      <c r="AM103" s="183"/>
      <c r="AN103" s="183"/>
      <c r="AO103" s="183"/>
      <c r="AP103" s="184">
        <f t="shared" si="177"/>
        <v>0</v>
      </c>
      <c r="AQ103" s="183"/>
      <c r="AR103" s="183"/>
      <c r="AS103" s="183"/>
      <c r="AT103" s="183"/>
      <c r="AU103" s="183"/>
      <c r="AV103" s="183"/>
      <c r="AW103" s="183"/>
      <c r="AX103" s="183"/>
      <c r="AY103" s="183"/>
      <c r="AZ103" s="183"/>
      <c r="BA103" s="183"/>
      <c r="BB103" s="183"/>
      <c r="BC103" s="184">
        <f t="shared" si="178"/>
        <v>0</v>
      </c>
      <c r="BD103" s="183"/>
      <c r="BE103" s="183"/>
      <c r="BF103" s="183"/>
      <c r="BG103" s="183"/>
      <c r="BH103" s="183"/>
      <c r="BI103" s="183"/>
      <c r="BJ103" s="183"/>
      <c r="BK103" s="183"/>
      <c r="BL103" s="183"/>
      <c r="BM103" s="183"/>
      <c r="BN103" s="183"/>
      <c r="BO103" s="183"/>
      <c r="BP103" s="184">
        <f t="shared" si="179"/>
        <v>0</v>
      </c>
      <c r="BQ103" s="183"/>
      <c r="BR103" s="183"/>
      <c r="BS103" s="183"/>
      <c r="BT103" s="183"/>
      <c r="BU103" s="183"/>
      <c r="BV103" s="183"/>
      <c r="BW103" s="183"/>
      <c r="BX103" s="183"/>
      <c r="BY103" s="183"/>
      <c r="BZ103" s="183"/>
      <c r="CA103" s="183"/>
      <c r="CB103" s="183"/>
      <c r="CC103" s="184">
        <f t="shared" si="180"/>
        <v>0</v>
      </c>
      <c r="CD103" s="183"/>
      <c r="CE103" s="183"/>
      <c r="CF103" s="183"/>
      <c r="CG103" s="183"/>
      <c r="CH103" s="183"/>
      <c r="CI103" s="183"/>
      <c r="CJ103" s="183"/>
      <c r="CK103" s="183"/>
      <c r="CL103" s="183"/>
      <c r="CM103" s="183"/>
      <c r="CN103" s="183"/>
      <c r="CO103" s="183"/>
      <c r="CP103" s="219">
        <f t="shared" si="181"/>
        <v>0</v>
      </c>
      <c r="CQ103" s="199"/>
      <c r="CR103" s="199"/>
      <c r="CS103" s="200"/>
    </row>
    <row r="104" spans="1:97" s="209" customFormat="1" collapsed="1" x14ac:dyDescent="0.25">
      <c r="A104" s="498" t="s">
        <v>60</v>
      </c>
      <c r="B104" s="499"/>
      <c r="C104" s="203"/>
      <c r="D104" s="204">
        <f>SUM(D94:D103)</f>
        <v>0</v>
      </c>
      <c r="E104" s="204">
        <f t="shared" ref="E104:BA104" si="182">SUM(E94:E103)</f>
        <v>0</v>
      </c>
      <c r="F104" s="204">
        <f t="shared" si="182"/>
        <v>0</v>
      </c>
      <c r="G104" s="204">
        <f t="shared" si="182"/>
        <v>0</v>
      </c>
      <c r="H104" s="204">
        <f t="shared" si="182"/>
        <v>0</v>
      </c>
      <c r="I104" s="204">
        <f t="shared" si="182"/>
        <v>0</v>
      </c>
      <c r="J104" s="204">
        <f t="shared" si="182"/>
        <v>0</v>
      </c>
      <c r="K104" s="204">
        <f t="shared" si="182"/>
        <v>0</v>
      </c>
      <c r="L104" s="204">
        <f t="shared" si="182"/>
        <v>0</v>
      </c>
      <c r="M104" s="204">
        <f t="shared" si="182"/>
        <v>0</v>
      </c>
      <c r="N104" s="204">
        <f t="shared" si="182"/>
        <v>0</v>
      </c>
      <c r="O104" s="204">
        <f t="shared" si="182"/>
        <v>0</v>
      </c>
      <c r="P104" s="204">
        <f t="shared" si="182"/>
        <v>0</v>
      </c>
      <c r="Q104" s="204">
        <f t="shared" si="182"/>
        <v>0</v>
      </c>
      <c r="R104" s="204">
        <f t="shared" si="182"/>
        <v>0</v>
      </c>
      <c r="S104" s="204">
        <f t="shared" si="182"/>
        <v>0</v>
      </c>
      <c r="T104" s="204">
        <f t="shared" si="182"/>
        <v>0</v>
      </c>
      <c r="U104" s="204">
        <f t="shared" si="182"/>
        <v>0</v>
      </c>
      <c r="V104" s="204">
        <f t="shared" si="182"/>
        <v>0</v>
      </c>
      <c r="W104" s="204">
        <f t="shared" si="182"/>
        <v>0</v>
      </c>
      <c r="X104" s="204">
        <f t="shared" si="182"/>
        <v>0</v>
      </c>
      <c r="Y104" s="204">
        <f t="shared" si="182"/>
        <v>0</v>
      </c>
      <c r="Z104" s="204">
        <f t="shared" si="182"/>
        <v>0</v>
      </c>
      <c r="AA104" s="204">
        <f t="shared" si="182"/>
        <v>0</v>
      </c>
      <c r="AB104" s="204">
        <f t="shared" si="182"/>
        <v>0</v>
      </c>
      <c r="AC104" s="204">
        <f t="shared" si="182"/>
        <v>0</v>
      </c>
      <c r="AD104" s="204">
        <f t="shared" si="182"/>
        <v>0</v>
      </c>
      <c r="AE104" s="204">
        <f t="shared" si="182"/>
        <v>0</v>
      </c>
      <c r="AF104" s="204">
        <f t="shared" si="182"/>
        <v>0</v>
      </c>
      <c r="AG104" s="204">
        <f t="shared" si="182"/>
        <v>0</v>
      </c>
      <c r="AH104" s="204">
        <f t="shared" si="182"/>
        <v>0</v>
      </c>
      <c r="AI104" s="204">
        <f t="shared" si="182"/>
        <v>0</v>
      </c>
      <c r="AJ104" s="204">
        <f t="shared" si="182"/>
        <v>0</v>
      </c>
      <c r="AK104" s="204">
        <f t="shared" si="182"/>
        <v>0</v>
      </c>
      <c r="AL104" s="204">
        <f t="shared" si="182"/>
        <v>0</v>
      </c>
      <c r="AM104" s="204">
        <f t="shared" si="182"/>
        <v>0</v>
      </c>
      <c r="AN104" s="204">
        <f t="shared" si="182"/>
        <v>0</v>
      </c>
      <c r="AO104" s="204">
        <f t="shared" si="182"/>
        <v>0</v>
      </c>
      <c r="AP104" s="204">
        <f t="shared" si="182"/>
        <v>0</v>
      </c>
      <c r="AQ104" s="204">
        <f t="shared" si="182"/>
        <v>0</v>
      </c>
      <c r="AR104" s="204">
        <f t="shared" si="182"/>
        <v>0</v>
      </c>
      <c r="AS104" s="204">
        <f t="shared" si="182"/>
        <v>0</v>
      </c>
      <c r="AT104" s="204">
        <f t="shared" si="182"/>
        <v>0</v>
      </c>
      <c r="AU104" s="204">
        <f t="shared" si="182"/>
        <v>0</v>
      </c>
      <c r="AV104" s="204">
        <f t="shared" si="182"/>
        <v>0</v>
      </c>
      <c r="AW104" s="204">
        <f t="shared" si="182"/>
        <v>0</v>
      </c>
      <c r="AX104" s="204">
        <f t="shared" si="182"/>
        <v>0</v>
      </c>
      <c r="AY104" s="204">
        <f t="shared" si="182"/>
        <v>0</v>
      </c>
      <c r="AZ104" s="204">
        <f t="shared" si="182"/>
        <v>0</v>
      </c>
      <c r="BA104" s="204">
        <f t="shared" si="182"/>
        <v>0</v>
      </c>
      <c r="BB104" s="204">
        <f t="shared" ref="BB104:CM104" si="183">SUM(BB94:BB103)</f>
        <v>0</v>
      </c>
      <c r="BC104" s="204">
        <f t="shared" si="183"/>
        <v>0</v>
      </c>
      <c r="BD104" s="204">
        <f t="shared" si="183"/>
        <v>0</v>
      </c>
      <c r="BE104" s="204">
        <f t="shared" si="183"/>
        <v>0</v>
      </c>
      <c r="BF104" s="204">
        <f t="shared" si="183"/>
        <v>0</v>
      </c>
      <c r="BG104" s="204">
        <f t="shared" si="183"/>
        <v>0</v>
      </c>
      <c r="BH104" s="204">
        <f t="shared" si="183"/>
        <v>0</v>
      </c>
      <c r="BI104" s="204">
        <f t="shared" si="183"/>
        <v>0</v>
      </c>
      <c r="BJ104" s="204">
        <f t="shared" si="183"/>
        <v>0</v>
      </c>
      <c r="BK104" s="204">
        <f t="shared" si="183"/>
        <v>0</v>
      </c>
      <c r="BL104" s="204">
        <f t="shared" si="183"/>
        <v>0</v>
      </c>
      <c r="BM104" s="204">
        <f t="shared" si="183"/>
        <v>0</v>
      </c>
      <c r="BN104" s="204">
        <f t="shared" si="183"/>
        <v>0</v>
      </c>
      <c r="BO104" s="204">
        <f t="shared" si="183"/>
        <v>0</v>
      </c>
      <c r="BP104" s="204">
        <f t="shared" si="183"/>
        <v>0</v>
      </c>
      <c r="BQ104" s="204">
        <f t="shared" si="183"/>
        <v>0</v>
      </c>
      <c r="BR104" s="204">
        <f t="shared" si="183"/>
        <v>0</v>
      </c>
      <c r="BS104" s="204">
        <f t="shared" si="183"/>
        <v>0</v>
      </c>
      <c r="BT104" s="204">
        <f t="shared" si="183"/>
        <v>0</v>
      </c>
      <c r="BU104" s="204">
        <f t="shared" si="183"/>
        <v>0</v>
      </c>
      <c r="BV104" s="204">
        <f t="shared" si="183"/>
        <v>0</v>
      </c>
      <c r="BW104" s="204">
        <f t="shared" si="183"/>
        <v>0</v>
      </c>
      <c r="BX104" s="204">
        <f t="shared" si="183"/>
        <v>0</v>
      </c>
      <c r="BY104" s="204">
        <f t="shared" si="183"/>
        <v>0</v>
      </c>
      <c r="BZ104" s="204">
        <f t="shared" si="183"/>
        <v>0</v>
      </c>
      <c r="CA104" s="204">
        <f t="shared" si="183"/>
        <v>0</v>
      </c>
      <c r="CB104" s="204">
        <f t="shared" si="183"/>
        <v>0</v>
      </c>
      <c r="CC104" s="204">
        <f t="shared" si="183"/>
        <v>0</v>
      </c>
      <c r="CD104" s="204">
        <f t="shared" si="183"/>
        <v>0</v>
      </c>
      <c r="CE104" s="204">
        <f t="shared" si="183"/>
        <v>0</v>
      </c>
      <c r="CF104" s="204">
        <f t="shared" si="183"/>
        <v>0</v>
      </c>
      <c r="CG104" s="204">
        <f t="shared" si="183"/>
        <v>0</v>
      </c>
      <c r="CH104" s="204">
        <f t="shared" si="183"/>
        <v>0</v>
      </c>
      <c r="CI104" s="204">
        <f t="shared" si="183"/>
        <v>0</v>
      </c>
      <c r="CJ104" s="204">
        <f t="shared" si="183"/>
        <v>0</v>
      </c>
      <c r="CK104" s="204">
        <f t="shared" si="183"/>
        <v>0</v>
      </c>
      <c r="CL104" s="204">
        <f t="shared" si="183"/>
        <v>0</v>
      </c>
      <c r="CM104" s="204">
        <f t="shared" si="183"/>
        <v>0</v>
      </c>
      <c r="CN104" s="204">
        <f t="shared" ref="CN104:CP104" si="184">SUM(CN94:CN103)</f>
        <v>0</v>
      </c>
      <c r="CO104" s="204">
        <f t="shared" si="184"/>
        <v>0</v>
      </c>
      <c r="CP104" s="204">
        <f t="shared" si="184"/>
        <v>0</v>
      </c>
      <c r="CQ104" s="207"/>
      <c r="CR104" s="207"/>
      <c r="CS104" s="208"/>
    </row>
    <row r="105" spans="1:97" ht="7.5" customHeight="1" x14ac:dyDescent="0.25">
      <c r="A105" s="167"/>
      <c r="B105" s="168"/>
      <c r="C105" s="170"/>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6"/>
      <c r="CQ105" s="199"/>
      <c r="CR105" s="199"/>
      <c r="CS105" s="200"/>
    </row>
    <row r="106" spans="1:97" ht="16.5" customHeight="1" x14ac:dyDescent="0.25">
      <c r="A106" s="504" t="s">
        <v>66</v>
      </c>
      <c r="B106" s="504"/>
      <c r="C106" s="182" t="s">
        <v>3</v>
      </c>
      <c r="D106" s="183"/>
      <c r="E106" s="183"/>
      <c r="F106" s="183"/>
      <c r="G106" s="183"/>
      <c r="H106" s="183"/>
      <c r="I106" s="183"/>
      <c r="J106" s="183"/>
      <c r="K106" s="183"/>
      <c r="L106" s="183"/>
      <c r="M106" s="183"/>
      <c r="N106" s="183"/>
      <c r="O106" s="183"/>
      <c r="P106" s="184">
        <f>SUM(D106:O106)</f>
        <v>0</v>
      </c>
      <c r="Q106" s="183"/>
      <c r="R106" s="183"/>
      <c r="S106" s="183"/>
      <c r="T106" s="183"/>
      <c r="U106" s="183"/>
      <c r="V106" s="183"/>
      <c r="W106" s="183"/>
      <c r="X106" s="183"/>
      <c r="Y106" s="183"/>
      <c r="Z106" s="183"/>
      <c r="AA106" s="183"/>
      <c r="AB106" s="183"/>
      <c r="AC106" s="184">
        <f>SUM(Q106:AB106)</f>
        <v>0</v>
      </c>
      <c r="AD106" s="183"/>
      <c r="AE106" s="183"/>
      <c r="AF106" s="183"/>
      <c r="AG106" s="183"/>
      <c r="AH106" s="183"/>
      <c r="AI106" s="183"/>
      <c r="AJ106" s="183"/>
      <c r="AK106" s="183"/>
      <c r="AL106" s="183"/>
      <c r="AM106" s="183"/>
      <c r="AN106" s="183"/>
      <c r="AO106" s="183"/>
      <c r="AP106" s="184">
        <f>SUM(AD106:AO106)</f>
        <v>0</v>
      </c>
      <c r="AQ106" s="183"/>
      <c r="AR106" s="183"/>
      <c r="AS106" s="183"/>
      <c r="AT106" s="183"/>
      <c r="AU106" s="183"/>
      <c r="AV106" s="183"/>
      <c r="AW106" s="183"/>
      <c r="AX106" s="183"/>
      <c r="AY106" s="183"/>
      <c r="AZ106" s="183"/>
      <c r="BA106" s="183"/>
      <c r="BB106" s="183"/>
      <c r="BC106" s="184">
        <f>SUM(AQ106:BB106)</f>
        <v>0</v>
      </c>
      <c r="BD106" s="183"/>
      <c r="BE106" s="183"/>
      <c r="BF106" s="183"/>
      <c r="BG106" s="183"/>
      <c r="BH106" s="183"/>
      <c r="BI106" s="183"/>
      <c r="BJ106" s="183"/>
      <c r="BK106" s="183"/>
      <c r="BL106" s="183"/>
      <c r="BM106" s="183"/>
      <c r="BN106" s="183"/>
      <c r="BO106" s="183"/>
      <c r="BP106" s="184">
        <f>SUM(BD106:BO106)</f>
        <v>0</v>
      </c>
      <c r="BQ106" s="183"/>
      <c r="BR106" s="183"/>
      <c r="BS106" s="183"/>
      <c r="BT106" s="183"/>
      <c r="BU106" s="183"/>
      <c r="BV106" s="183"/>
      <c r="BW106" s="183"/>
      <c r="BX106" s="183"/>
      <c r="BY106" s="183"/>
      <c r="BZ106" s="183"/>
      <c r="CA106" s="183"/>
      <c r="CB106" s="183"/>
      <c r="CC106" s="184">
        <f>SUM(BQ106:CB106)</f>
        <v>0</v>
      </c>
      <c r="CD106" s="183"/>
      <c r="CE106" s="183"/>
      <c r="CF106" s="183"/>
      <c r="CG106" s="183"/>
      <c r="CH106" s="183"/>
      <c r="CI106" s="183"/>
      <c r="CJ106" s="183"/>
      <c r="CK106" s="183"/>
      <c r="CL106" s="183"/>
      <c r="CM106" s="183"/>
      <c r="CN106" s="183"/>
      <c r="CO106" s="183"/>
      <c r="CP106" s="219">
        <f>SUM(CD106:CO106)</f>
        <v>0</v>
      </c>
      <c r="CQ106" s="199"/>
      <c r="CR106" s="199"/>
      <c r="CS106" s="200"/>
    </row>
    <row r="107" spans="1:97" ht="16.5" customHeight="1" x14ac:dyDescent="0.25">
      <c r="A107" s="504" t="s">
        <v>67</v>
      </c>
      <c r="B107" s="504"/>
      <c r="C107" s="182" t="s">
        <v>3</v>
      </c>
      <c r="D107" s="183"/>
      <c r="E107" s="183"/>
      <c r="F107" s="183"/>
      <c r="G107" s="183"/>
      <c r="H107" s="183"/>
      <c r="I107" s="183"/>
      <c r="J107" s="183"/>
      <c r="K107" s="183"/>
      <c r="L107" s="183"/>
      <c r="M107" s="183"/>
      <c r="N107" s="183"/>
      <c r="O107" s="183"/>
      <c r="P107" s="184">
        <f t="shared" ref="P107:P115" si="185">SUM(D107:O107)</f>
        <v>0</v>
      </c>
      <c r="Q107" s="183"/>
      <c r="R107" s="183"/>
      <c r="S107" s="183"/>
      <c r="T107" s="183"/>
      <c r="U107" s="183"/>
      <c r="V107" s="183"/>
      <c r="W107" s="183"/>
      <c r="X107" s="183"/>
      <c r="Y107" s="183"/>
      <c r="Z107" s="183"/>
      <c r="AA107" s="183"/>
      <c r="AB107" s="183"/>
      <c r="AC107" s="184">
        <f t="shared" ref="AC107:AC115" si="186">SUM(Q107:AB107)</f>
        <v>0</v>
      </c>
      <c r="AD107" s="183"/>
      <c r="AE107" s="183"/>
      <c r="AF107" s="183"/>
      <c r="AG107" s="183"/>
      <c r="AH107" s="183"/>
      <c r="AI107" s="183"/>
      <c r="AJ107" s="183"/>
      <c r="AK107" s="183"/>
      <c r="AL107" s="183"/>
      <c r="AM107" s="183"/>
      <c r="AN107" s="183"/>
      <c r="AO107" s="183"/>
      <c r="AP107" s="184">
        <f t="shared" ref="AP107:AP115" si="187">SUM(AD107:AO107)</f>
        <v>0</v>
      </c>
      <c r="AQ107" s="183"/>
      <c r="AR107" s="183"/>
      <c r="AS107" s="183"/>
      <c r="AT107" s="183"/>
      <c r="AU107" s="183"/>
      <c r="AV107" s="183"/>
      <c r="AW107" s="183"/>
      <c r="AX107" s="183"/>
      <c r="AY107" s="183"/>
      <c r="AZ107" s="183"/>
      <c r="BA107" s="183"/>
      <c r="BB107" s="183"/>
      <c r="BC107" s="184">
        <f t="shared" ref="BC107:BC115" si="188">SUM(AQ107:BB107)</f>
        <v>0</v>
      </c>
      <c r="BD107" s="183"/>
      <c r="BE107" s="183"/>
      <c r="BF107" s="183"/>
      <c r="BG107" s="183"/>
      <c r="BH107" s="183"/>
      <c r="BI107" s="183"/>
      <c r="BJ107" s="183"/>
      <c r="BK107" s="183"/>
      <c r="BL107" s="183"/>
      <c r="BM107" s="183"/>
      <c r="BN107" s="183"/>
      <c r="BO107" s="183"/>
      <c r="BP107" s="184">
        <f t="shared" ref="BP107:BP115" si="189">SUM(BD107:BO107)</f>
        <v>0</v>
      </c>
      <c r="BQ107" s="183"/>
      <c r="BR107" s="183"/>
      <c r="BS107" s="183"/>
      <c r="BT107" s="183"/>
      <c r="BU107" s="183"/>
      <c r="BV107" s="183"/>
      <c r="BW107" s="183"/>
      <c r="BX107" s="183"/>
      <c r="BY107" s="183"/>
      <c r="BZ107" s="183"/>
      <c r="CA107" s="183"/>
      <c r="CB107" s="183"/>
      <c r="CC107" s="184">
        <f t="shared" ref="CC107:CC115" si="190">SUM(BQ107:CB107)</f>
        <v>0</v>
      </c>
      <c r="CD107" s="183"/>
      <c r="CE107" s="183"/>
      <c r="CF107" s="183"/>
      <c r="CG107" s="183"/>
      <c r="CH107" s="183"/>
      <c r="CI107" s="183"/>
      <c r="CJ107" s="183"/>
      <c r="CK107" s="183"/>
      <c r="CL107" s="183"/>
      <c r="CM107" s="183"/>
      <c r="CN107" s="183"/>
      <c r="CO107" s="183"/>
      <c r="CP107" s="219">
        <f t="shared" ref="CP107:CP115" si="191">SUM(CD107:CO107)</f>
        <v>0</v>
      </c>
      <c r="CQ107" s="199"/>
      <c r="CR107" s="199"/>
      <c r="CS107" s="200"/>
    </row>
    <row r="108" spans="1:97" ht="16.5" customHeight="1" x14ac:dyDescent="0.25">
      <c r="A108" s="504" t="s">
        <v>68</v>
      </c>
      <c r="B108" s="504"/>
      <c r="C108" s="182" t="s">
        <v>3</v>
      </c>
      <c r="D108" s="183"/>
      <c r="E108" s="183"/>
      <c r="F108" s="183"/>
      <c r="G108" s="183"/>
      <c r="H108" s="183"/>
      <c r="I108" s="183"/>
      <c r="J108" s="183"/>
      <c r="K108" s="183"/>
      <c r="L108" s="183"/>
      <c r="M108" s="183"/>
      <c r="N108" s="183"/>
      <c r="O108" s="183"/>
      <c r="P108" s="184">
        <f t="shared" si="185"/>
        <v>0</v>
      </c>
      <c r="Q108" s="183"/>
      <c r="R108" s="183"/>
      <c r="S108" s="183"/>
      <c r="T108" s="183"/>
      <c r="U108" s="183"/>
      <c r="V108" s="183"/>
      <c r="W108" s="183"/>
      <c r="X108" s="183"/>
      <c r="Y108" s="183"/>
      <c r="Z108" s="183"/>
      <c r="AA108" s="183"/>
      <c r="AB108" s="183"/>
      <c r="AC108" s="184">
        <f t="shared" si="186"/>
        <v>0</v>
      </c>
      <c r="AD108" s="183"/>
      <c r="AE108" s="183"/>
      <c r="AF108" s="183"/>
      <c r="AG108" s="183"/>
      <c r="AH108" s="183"/>
      <c r="AI108" s="183"/>
      <c r="AJ108" s="183"/>
      <c r="AK108" s="183"/>
      <c r="AL108" s="183"/>
      <c r="AM108" s="183"/>
      <c r="AN108" s="183"/>
      <c r="AO108" s="183"/>
      <c r="AP108" s="184">
        <f t="shared" si="187"/>
        <v>0</v>
      </c>
      <c r="AQ108" s="183"/>
      <c r="AR108" s="183"/>
      <c r="AS108" s="183"/>
      <c r="AT108" s="183"/>
      <c r="AU108" s="183"/>
      <c r="AV108" s="183"/>
      <c r="AW108" s="183"/>
      <c r="AX108" s="183"/>
      <c r="AY108" s="183"/>
      <c r="AZ108" s="183"/>
      <c r="BA108" s="183"/>
      <c r="BB108" s="183"/>
      <c r="BC108" s="184">
        <f t="shared" si="188"/>
        <v>0</v>
      </c>
      <c r="BD108" s="183"/>
      <c r="BE108" s="183"/>
      <c r="BF108" s="183"/>
      <c r="BG108" s="183"/>
      <c r="BH108" s="183"/>
      <c r="BI108" s="183"/>
      <c r="BJ108" s="183"/>
      <c r="BK108" s="183"/>
      <c r="BL108" s="183"/>
      <c r="BM108" s="183"/>
      <c r="BN108" s="183"/>
      <c r="BO108" s="183"/>
      <c r="BP108" s="184">
        <f t="shared" si="189"/>
        <v>0</v>
      </c>
      <c r="BQ108" s="183"/>
      <c r="BR108" s="183"/>
      <c r="BS108" s="183"/>
      <c r="BT108" s="183"/>
      <c r="BU108" s="183"/>
      <c r="BV108" s="183"/>
      <c r="BW108" s="183"/>
      <c r="BX108" s="183"/>
      <c r="BY108" s="183"/>
      <c r="BZ108" s="183"/>
      <c r="CA108" s="183"/>
      <c r="CB108" s="183"/>
      <c r="CC108" s="184">
        <f t="shared" si="190"/>
        <v>0</v>
      </c>
      <c r="CD108" s="183"/>
      <c r="CE108" s="183"/>
      <c r="CF108" s="183"/>
      <c r="CG108" s="183"/>
      <c r="CH108" s="183"/>
      <c r="CI108" s="183"/>
      <c r="CJ108" s="183"/>
      <c r="CK108" s="183"/>
      <c r="CL108" s="183"/>
      <c r="CM108" s="183"/>
      <c r="CN108" s="183"/>
      <c r="CO108" s="183"/>
      <c r="CP108" s="219">
        <f t="shared" si="191"/>
        <v>0</v>
      </c>
      <c r="CQ108" s="199"/>
      <c r="CR108" s="199"/>
      <c r="CS108" s="200"/>
    </row>
    <row r="109" spans="1:97" ht="16.5" customHeight="1" x14ac:dyDescent="0.25">
      <c r="A109" s="504" t="s">
        <v>69</v>
      </c>
      <c r="B109" s="504"/>
      <c r="C109" s="182" t="s">
        <v>3</v>
      </c>
      <c r="D109" s="183"/>
      <c r="E109" s="183"/>
      <c r="F109" s="183"/>
      <c r="G109" s="183"/>
      <c r="H109" s="183"/>
      <c r="I109" s="183"/>
      <c r="J109" s="183"/>
      <c r="K109" s="183"/>
      <c r="L109" s="183"/>
      <c r="M109" s="183"/>
      <c r="N109" s="183"/>
      <c r="O109" s="183"/>
      <c r="P109" s="184">
        <f t="shared" si="185"/>
        <v>0</v>
      </c>
      <c r="Q109" s="183"/>
      <c r="R109" s="183"/>
      <c r="S109" s="183"/>
      <c r="T109" s="183"/>
      <c r="U109" s="183"/>
      <c r="V109" s="183"/>
      <c r="W109" s="183"/>
      <c r="X109" s="183"/>
      <c r="Y109" s="183"/>
      <c r="Z109" s="183"/>
      <c r="AA109" s="183"/>
      <c r="AB109" s="183"/>
      <c r="AC109" s="184">
        <f t="shared" si="186"/>
        <v>0</v>
      </c>
      <c r="AD109" s="183"/>
      <c r="AE109" s="183"/>
      <c r="AF109" s="183"/>
      <c r="AG109" s="183"/>
      <c r="AH109" s="183"/>
      <c r="AI109" s="183"/>
      <c r="AJ109" s="183"/>
      <c r="AK109" s="183"/>
      <c r="AL109" s="183"/>
      <c r="AM109" s="183"/>
      <c r="AN109" s="183"/>
      <c r="AO109" s="183"/>
      <c r="AP109" s="184">
        <f t="shared" si="187"/>
        <v>0</v>
      </c>
      <c r="AQ109" s="183"/>
      <c r="AR109" s="183"/>
      <c r="AS109" s="183"/>
      <c r="AT109" s="183"/>
      <c r="AU109" s="183"/>
      <c r="AV109" s="183"/>
      <c r="AW109" s="183"/>
      <c r="AX109" s="183"/>
      <c r="AY109" s="183"/>
      <c r="AZ109" s="183"/>
      <c r="BA109" s="183"/>
      <c r="BB109" s="183"/>
      <c r="BC109" s="184">
        <f t="shared" si="188"/>
        <v>0</v>
      </c>
      <c r="BD109" s="183"/>
      <c r="BE109" s="183"/>
      <c r="BF109" s="183"/>
      <c r="BG109" s="183"/>
      <c r="BH109" s="183"/>
      <c r="BI109" s="183"/>
      <c r="BJ109" s="183"/>
      <c r="BK109" s="183"/>
      <c r="BL109" s="183"/>
      <c r="BM109" s="183"/>
      <c r="BN109" s="183"/>
      <c r="BO109" s="183"/>
      <c r="BP109" s="184">
        <f t="shared" si="189"/>
        <v>0</v>
      </c>
      <c r="BQ109" s="183"/>
      <c r="BR109" s="183"/>
      <c r="BS109" s="183"/>
      <c r="BT109" s="183"/>
      <c r="BU109" s="183"/>
      <c r="BV109" s="183"/>
      <c r="BW109" s="183"/>
      <c r="BX109" s="183"/>
      <c r="BY109" s="183"/>
      <c r="BZ109" s="183"/>
      <c r="CA109" s="183"/>
      <c r="CB109" s="183"/>
      <c r="CC109" s="184">
        <f t="shared" si="190"/>
        <v>0</v>
      </c>
      <c r="CD109" s="183"/>
      <c r="CE109" s="183"/>
      <c r="CF109" s="183"/>
      <c r="CG109" s="183"/>
      <c r="CH109" s="183"/>
      <c r="CI109" s="183"/>
      <c r="CJ109" s="183"/>
      <c r="CK109" s="183"/>
      <c r="CL109" s="183"/>
      <c r="CM109" s="183"/>
      <c r="CN109" s="183"/>
      <c r="CO109" s="183"/>
      <c r="CP109" s="219">
        <f t="shared" si="191"/>
        <v>0</v>
      </c>
      <c r="CQ109" s="199"/>
      <c r="CR109" s="199"/>
      <c r="CS109" s="200"/>
    </row>
    <row r="110" spans="1:97" ht="16.5" customHeight="1" x14ac:dyDescent="0.25">
      <c r="A110" s="504" t="s">
        <v>70</v>
      </c>
      <c r="B110" s="504"/>
      <c r="C110" s="182" t="s">
        <v>3</v>
      </c>
      <c r="D110" s="183"/>
      <c r="E110" s="183"/>
      <c r="F110" s="183"/>
      <c r="G110" s="183"/>
      <c r="H110" s="183"/>
      <c r="I110" s="183"/>
      <c r="J110" s="183"/>
      <c r="K110" s="183"/>
      <c r="L110" s="183"/>
      <c r="M110" s="183"/>
      <c r="N110" s="183"/>
      <c r="O110" s="183"/>
      <c r="P110" s="184">
        <f t="shared" si="185"/>
        <v>0</v>
      </c>
      <c r="Q110" s="183"/>
      <c r="R110" s="183"/>
      <c r="S110" s="183"/>
      <c r="T110" s="183"/>
      <c r="U110" s="183"/>
      <c r="V110" s="183"/>
      <c r="W110" s="183"/>
      <c r="X110" s="183"/>
      <c r="Y110" s="183"/>
      <c r="Z110" s="183"/>
      <c r="AA110" s="183"/>
      <c r="AB110" s="183"/>
      <c r="AC110" s="184">
        <f t="shared" si="186"/>
        <v>0</v>
      </c>
      <c r="AD110" s="183"/>
      <c r="AE110" s="183"/>
      <c r="AF110" s="183"/>
      <c r="AG110" s="183"/>
      <c r="AH110" s="183"/>
      <c r="AI110" s="183"/>
      <c r="AJ110" s="183"/>
      <c r="AK110" s="183"/>
      <c r="AL110" s="183"/>
      <c r="AM110" s="183"/>
      <c r="AN110" s="183"/>
      <c r="AO110" s="183"/>
      <c r="AP110" s="184">
        <f t="shared" si="187"/>
        <v>0</v>
      </c>
      <c r="AQ110" s="183"/>
      <c r="AR110" s="183"/>
      <c r="AS110" s="183"/>
      <c r="AT110" s="183"/>
      <c r="AU110" s="183"/>
      <c r="AV110" s="183"/>
      <c r="AW110" s="183"/>
      <c r="AX110" s="183"/>
      <c r="AY110" s="183"/>
      <c r="AZ110" s="183"/>
      <c r="BA110" s="183"/>
      <c r="BB110" s="183"/>
      <c r="BC110" s="184">
        <f t="shared" si="188"/>
        <v>0</v>
      </c>
      <c r="BD110" s="183"/>
      <c r="BE110" s="183"/>
      <c r="BF110" s="183"/>
      <c r="BG110" s="183"/>
      <c r="BH110" s="183"/>
      <c r="BI110" s="183"/>
      <c r="BJ110" s="183"/>
      <c r="BK110" s="183"/>
      <c r="BL110" s="183"/>
      <c r="BM110" s="183"/>
      <c r="BN110" s="183"/>
      <c r="BO110" s="183"/>
      <c r="BP110" s="184">
        <f t="shared" si="189"/>
        <v>0</v>
      </c>
      <c r="BQ110" s="183"/>
      <c r="BR110" s="183"/>
      <c r="BS110" s="183"/>
      <c r="BT110" s="183"/>
      <c r="BU110" s="183"/>
      <c r="BV110" s="183"/>
      <c r="BW110" s="183"/>
      <c r="BX110" s="183"/>
      <c r="BY110" s="183"/>
      <c r="BZ110" s="183"/>
      <c r="CA110" s="183"/>
      <c r="CB110" s="183"/>
      <c r="CC110" s="184">
        <f t="shared" si="190"/>
        <v>0</v>
      </c>
      <c r="CD110" s="183"/>
      <c r="CE110" s="183"/>
      <c r="CF110" s="183"/>
      <c r="CG110" s="183"/>
      <c r="CH110" s="183"/>
      <c r="CI110" s="183"/>
      <c r="CJ110" s="183"/>
      <c r="CK110" s="183"/>
      <c r="CL110" s="183"/>
      <c r="CM110" s="183"/>
      <c r="CN110" s="183"/>
      <c r="CO110" s="183"/>
      <c r="CP110" s="219">
        <f t="shared" si="191"/>
        <v>0</v>
      </c>
      <c r="CQ110" s="199"/>
      <c r="CR110" s="199"/>
      <c r="CS110" s="200"/>
    </row>
    <row r="111" spans="1:97" ht="16.5" hidden="1" customHeight="1" outlineLevel="1" x14ac:dyDescent="0.25">
      <c r="A111" s="504" t="s">
        <v>71</v>
      </c>
      <c r="B111" s="504"/>
      <c r="C111" s="182" t="s">
        <v>3</v>
      </c>
      <c r="D111" s="183"/>
      <c r="E111" s="183"/>
      <c r="F111" s="183"/>
      <c r="G111" s="183"/>
      <c r="H111" s="183"/>
      <c r="I111" s="183"/>
      <c r="J111" s="183"/>
      <c r="K111" s="183"/>
      <c r="L111" s="183"/>
      <c r="M111" s="183"/>
      <c r="N111" s="183"/>
      <c r="O111" s="183"/>
      <c r="P111" s="184">
        <f t="shared" si="185"/>
        <v>0</v>
      </c>
      <c r="Q111" s="183"/>
      <c r="R111" s="183"/>
      <c r="S111" s="183"/>
      <c r="T111" s="183"/>
      <c r="U111" s="183"/>
      <c r="V111" s="183"/>
      <c r="W111" s="183"/>
      <c r="X111" s="183"/>
      <c r="Y111" s="183"/>
      <c r="Z111" s="183"/>
      <c r="AA111" s="183"/>
      <c r="AB111" s="183"/>
      <c r="AC111" s="184">
        <f t="shared" si="186"/>
        <v>0</v>
      </c>
      <c r="AD111" s="183"/>
      <c r="AE111" s="183"/>
      <c r="AF111" s="183"/>
      <c r="AG111" s="183"/>
      <c r="AH111" s="183"/>
      <c r="AI111" s="183"/>
      <c r="AJ111" s="183"/>
      <c r="AK111" s="183"/>
      <c r="AL111" s="183"/>
      <c r="AM111" s="183"/>
      <c r="AN111" s="183"/>
      <c r="AO111" s="183"/>
      <c r="AP111" s="184">
        <f t="shared" si="187"/>
        <v>0</v>
      </c>
      <c r="AQ111" s="183"/>
      <c r="AR111" s="183"/>
      <c r="AS111" s="183"/>
      <c r="AT111" s="183"/>
      <c r="AU111" s="183"/>
      <c r="AV111" s="183"/>
      <c r="AW111" s="183"/>
      <c r="AX111" s="183"/>
      <c r="AY111" s="183"/>
      <c r="AZ111" s="183"/>
      <c r="BA111" s="183"/>
      <c r="BB111" s="183"/>
      <c r="BC111" s="184">
        <f t="shared" si="188"/>
        <v>0</v>
      </c>
      <c r="BD111" s="183"/>
      <c r="BE111" s="183"/>
      <c r="BF111" s="183"/>
      <c r="BG111" s="183"/>
      <c r="BH111" s="183"/>
      <c r="BI111" s="183"/>
      <c r="BJ111" s="183"/>
      <c r="BK111" s="183"/>
      <c r="BL111" s="183"/>
      <c r="BM111" s="183"/>
      <c r="BN111" s="183"/>
      <c r="BO111" s="183"/>
      <c r="BP111" s="184">
        <f t="shared" si="189"/>
        <v>0</v>
      </c>
      <c r="BQ111" s="183"/>
      <c r="BR111" s="183"/>
      <c r="BS111" s="183"/>
      <c r="BT111" s="183"/>
      <c r="BU111" s="183"/>
      <c r="BV111" s="183"/>
      <c r="BW111" s="183"/>
      <c r="BX111" s="183"/>
      <c r="BY111" s="183"/>
      <c r="BZ111" s="183"/>
      <c r="CA111" s="183"/>
      <c r="CB111" s="183"/>
      <c r="CC111" s="184">
        <f t="shared" si="190"/>
        <v>0</v>
      </c>
      <c r="CD111" s="183"/>
      <c r="CE111" s="183"/>
      <c r="CF111" s="183"/>
      <c r="CG111" s="183"/>
      <c r="CH111" s="183"/>
      <c r="CI111" s="183"/>
      <c r="CJ111" s="183"/>
      <c r="CK111" s="183"/>
      <c r="CL111" s="183"/>
      <c r="CM111" s="183"/>
      <c r="CN111" s="183"/>
      <c r="CO111" s="183"/>
      <c r="CP111" s="219">
        <f t="shared" si="191"/>
        <v>0</v>
      </c>
      <c r="CQ111" s="199"/>
      <c r="CR111" s="199"/>
      <c r="CS111" s="200"/>
    </row>
    <row r="112" spans="1:97" ht="16.5" hidden="1" customHeight="1" outlineLevel="1" x14ac:dyDescent="0.25">
      <c r="A112" s="504" t="s">
        <v>72</v>
      </c>
      <c r="B112" s="504"/>
      <c r="C112" s="182" t="s">
        <v>3</v>
      </c>
      <c r="D112" s="183"/>
      <c r="E112" s="183"/>
      <c r="F112" s="183"/>
      <c r="G112" s="183"/>
      <c r="H112" s="183"/>
      <c r="I112" s="183"/>
      <c r="J112" s="183"/>
      <c r="K112" s="183"/>
      <c r="L112" s="183"/>
      <c r="M112" s="183"/>
      <c r="N112" s="183"/>
      <c r="O112" s="183"/>
      <c r="P112" s="184">
        <f t="shared" si="185"/>
        <v>0</v>
      </c>
      <c r="Q112" s="183"/>
      <c r="R112" s="183"/>
      <c r="S112" s="183"/>
      <c r="T112" s="183"/>
      <c r="U112" s="183"/>
      <c r="V112" s="183"/>
      <c r="W112" s="183"/>
      <c r="X112" s="183"/>
      <c r="Y112" s="183"/>
      <c r="Z112" s="183"/>
      <c r="AA112" s="183"/>
      <c r="AB112" s="183"/>
      <c r="AC112" s="184">
        <f t="shared" si="186"/>
        <v>0</v>
      </c>
      <c r="AD112" s="183"/>
      <c r="AE112" s="183"/>
      <c r="AF112" s="183"/>
      <c r="AG112" s="183"/>
      <c r="AH112" s="183"/>
      <c r="AI112" s="183"/>
      <c r="AJ112" s="183"/>
      <c r="AK112" s="183"/>
      <c r="AL112" s="183"/>
      <c r="AM112" s="183"/>
      <c r="AN112" s="183"/>
      <c r="AO112" s="183"/>
      <c r="AP112" s="184">
        <f t="shared" si="187"/>
        <v>0</v>
      </c>
      <c r="AQ112" s="183"/>
      <c r="AR112" s="183"/>
      <c r="AS112" s="183"/>
      <c r="AT112" s="183"/>
      <c r="AU112" s="183"/>
      <c r="AV112" s="183"/>
      <c r="AW112" s="183"/>
      <c r="AX112" s="183"/>
      <c r="AY112" s="183"/>
      <c r="AZ112" s="183"/>
      <c r="BA112" s="183"/>
      <c r="BB112" s="183"/>
      <c r="BC112" s="184">
        <f t="shared" si="188"/>
        <v>0</v>
      </c>
      <c r="BD112" s="183"/>
      <c r="BE112" s="183"/>
      <c r="BF112" s="183"/>
      <c r="BG112" s="183"/>
      <c r="BH112" s="183"/>
      <c r="BI112" s="183"/>
      <c r="BJ112" s="183"/>
      <c r="BK112" s="183"/>
      <c r="BL112" s="183"/>
      <c r="BM112" s="183"/>
      <c r="BN112" s="183"/>
      <c r="BO112" s="183"/>
      <c r="BP112" s="184">
        <f t="shared" si="189"/>
        <v>0</v>
      </c>
      <c r="BQ112" s="183"/>
      <c r="BR112" s="183"/>
      <c r="BS112" s="183"/>
      <c r="BT112" s="183"/>
      <c r="BU112" s="183"/>
      <c r="BV112" s="183"/>
      <c r="BW112" s="183"/>
      <c r="BX112" s="183"/>
      <c r="BY112" s="183"/>
      <c r="BZ112" s="183"/>
      <c r="CA112" s="183"/>
      <c r="CB112" s="183"/>
      <c r="CC112" s="184">
        <f t="shared" si="190"/>
        <v>0</v>
      </c>
      <c r="CD112" s="183"/>
      <c r="CE112" s="183"/>
      <c r="CF112" s="183"/>
      <c r="CG112" s="183"/>
      <c r="CH112" s="183"/>
      <c r="CI112" s="183"/>
      <c r="CJ112" s="183"/>
      <c r="CK112" s="183"/>
      <c r="CL112" s="183"/>
      <c r="CM112" s="183"/>
      <c r="CN112" s="183"/>
      <c r="CO112" s="183"/>
      <c r="CP112" s="219">
        <f t="shared" si="191"/>
        <v>0</v>
      </c>
      <c r="CQ112" s="199"/>
      <c r="CR112" s="199"/>
      <c r="CS112" s="200"/>
    </row>
    <row r="113" spans="1:97" ht="16.5" hidden="1" customHeight="1" outlineLevel="1" x14ac:dyDescent="0.25">
      <c r="A113" s="504" t="s">
        <v>73</v>
      </c>
      <c r="B113" s="504"/>
      <c r="C113" s="182" t="s">
        <v>3</v>
      </c>
      <c r="D113" s="183"/>
      <c r="E113" s="183"/>
      <c r="F113" s="183"/>
      <c r="G113" s="183"/>
      <c r="H113" s="183"/>
      <c r="I113" s="183"/>
      <c r="J113" s="183"/>
      <c r="K113" s="183"/>
      <c r="L113" s="183"/>
      <c r="M113" s="183"/>
      <c r="N113" s="183"/>
      <c r="O113" s="183"/>
      <c r="P113" s="184">
        <f t="shared" si="185"/>
        <v>0</v>
      </c>
      <c r="Q113" s="183"/>
      <c r="R113" s="183"/>
      <c r="S113" s="183"/>
      <c r="T113" s="183"/>
      <c r="U113" s="183"/>
      <c r="V113" s="183"/>
      <c r="W113" s="183"/>
      <c r="X113" s="183"/>
      <c r="Y113" s="183"/>
      <c r="Z113" s="183"/>
      <c r="AA113" s="183"/>
      <c r="AB113" s="183"/>
      <c r="AC113" s="184">
        <f t="shared" si="186"/>
        <v>0</v>
      </c>
      <c r="AD113" s="183"/>
      <c r="AE113" s="183"/>
      <c r="AF113" s="183"/>
      <c r="AG113" s="183"/>
      <c r="AH113" s="183"/>
      <c r="AI113" s="183"/>
      <c r="AJ113" s="183"/>
      <c r="AK113" s="183"/>
      <c r="AL113" s="183"/>
      <c r="AM113" s="183"/>
      <c r="AN113" s="183"/>
      <c r="AO113" s="183"/>
      <c r="AP113" s="184">
        <f t="shared" si="187"/>
        <v>0</v>
      </c>
      <c r="AQ113" s="183"/>
      <c r="AR113" s="183"/>
      <c r="AS113" s="183"/>
      <c r="AT113" s="183"/>
      <c r="AU113" s="183"/>
      <c r="AV113" s="183"/>
      <c r="AW113" s="183"/>
      <c r="AX113" s="183"/>
      <c r="AY113" s="183"/>
      <c r="AZ113" s="183"/>
      <c r="BA113" s="183"/>
      <c r="BB113" s="183"/>
      <c r="BC113" s="184">
        <f t="shared" si="188"/>
        <v>0</v>
      </c>
      <c r="BD113" s="183"/>
      <c r="BE113" s="183"/>
      <c r="BF113" s="183"/>
      <c r="BG113" s="183"/>
      <c r="BH113" s="183"/>
      <c r="BI113" s="183"/>
      <c r="BJ113" s="183"/>
      <c r="BK113" s="183"/>
      <c r="BL113" s="183"/>
      <c r="BM113" s="183"/>
      <c r="BN113" s="183"/>
      <c r="BO113" s="183"/>
      <c r="BP113" s="184">
        <f t="shared" si="189"/>
        <v>0</v>
      </c>
      <c r="BQ113" s="183"/>
      <c r="BR113" s="183"/>
      <c r="BS113" s="183"/>
      <c r="BT113" s="183"/>
      <c r="BU113" s="183"/>
      <c r="BV113" s="183"/>
      <c r="BW113" s="183"/>
      <c r="BX113" s="183"/>
      <c r="BY113" s="183"/>
      <c r="BZ113" s="183"/>
      <c r="CA113" s="183"/>
      <c r="CB113" s="183"/>
      <c r="CC113" s="184">
        <f t="shared" si="190"/>
        <v>0</v>
      </c>
      <c r="CD113" s="183"/>
      <c r="CE113" s="183"/>
      <c r="CF113" s="183"/>
      <c r="CG113" s="183"/>
      <c r="CH113" s="183"/>
      <c r="CI113" s="183"/>
      <c r="CJ113" s="183"/>
      <c r="CK113" s="183"/>
      <c r="CL113" s="183"/>
      <c r="CM113" s="183"/>
      <c r="CN113" s="183"/>
      <c r="CO113" s="183"/>
      <c r="CP113" s="219">
        <f t="shared" si="191"/>
        <v>0</v>
      </c>
      <c r="CQ113" s="199"/>
      <c r="CR113" s="199"/>
      <c r="CS113" s="200"/>
    </row>
    <row r="114" spans="1:97" ht="16.5" hidden="1" customHeight="1" outlineLevel="1" x14ac:dyDescent="0.25">
      <c r="A114" s="504" t="s">
        <v>74</v>
      </c>
      <c r="B114" s="504"/>
      <c r="C114" s="182" t="s">
        <v>3</v>
      </c>
      <c r="D114" s="183"/>
      <c r="E114" s="183"/>
      <c r="F114" s="183"/>
      <c r="G114" s="183"/>
      <c r="H114" s="183"/>
      <c r="I114" s="183"/>
      <c r="J114" s="183"/>
      <c r="K114" s="183"/>
      <c r="L114" s="183"/>
      <c r="M114" s="183"/>
      <c r="N114" s="183"/>
      <c r="O114" s="183"/>
      <c r="P114" s="184">
        <f t="shared" si="185"/>
        <v>0</v>
      </c>
      <c r="Q114" s="183"/>
      <c r="R114" s="183"/>
      <c r="S114" s="183"/>
      <c r="T114" s="183"/>
      <c r="U114" s="183"/>
      <c r="V114" s="183"/>
      <c r="W114" s="183"/>
      <c r="X114" s="183"/>
      <c r="Y114" s="183"/>
      <c r="Z114" s="183"/>
      <c r="AA114" s="183"/>
      <c r="AB114" s="183"/>
      <c r="AC114" s="184">
        <f t="shared" si="186"/>
        <v>0</v>
      </c>
      <c r="AD114" s="183"/>
      <c r="AE114" s="183"/>
      <c r="AF114" s="183"/>
      <c r="AG114" s="183"/>
      <c r="AH114" s="183"/>
      <c r="AI114" s="183"/>
      <c r="AJ114" s="183"/>
      <c r="AK114" s="183"/>
      <c r="AL114" s="183"/>
      <c r="AM114" s="183"/>
      <c r="AN114" s="183"/>
      <c r="AO114" s="183"/>
      <c r="AP114" s="184">
        <f t="shared" si="187"/>
        <v>0</v>
      </c>
      <c r="AQ114" s="183"/>
      <c r="AR114" s="183"/>
      <c r="AS114" s="183"/>
      <c r="AT114" s="183"/>
      <c r="AU114" s="183"/>
      <c r="AV114" s="183"/>
      <c r="AW114" s="183"/>
      <c r="AX114" s="183"/>
      <c r="AY114" s="183"/>
      <c r="AZ114" s="183"/>
      <c r="BA114" s="183"/>
      <c r="BB114" s="183"/>
      <c r="BC114" s="184">
        <f t="shared" si="188"/>
        <v>0</v>
      </c>
      <c r="BD114" s="183"/>
      <c r="BE114" s="183"/>
      <c r="BF114" s="183"/>
      <c r="BG114" s="183"/>
      <c r="BH114" s="183"/>
      <c r="BI114" s="183"/>
      <c r="BJ114" s="183"/>
      <c r="BK114" s="183"/>
      <c r="BL114" s="183"/>
      <c r="BM114" s="183"/>
      <c r="BN114" s="183"/>
      <c r="BO114" s="183"/>
      <c r="BP114" s="184">
        <f t="shared" si="189"/>
        <v>0</v>
      </c>
      <c r="BQ114" s="183"/>
      <c r="BR114" s="183"/>
      <c r="BS114" s="183"/>
      <c r="BT114" s="183"/>
      <c r="BU114" s="183"/>
      <c r="BV114" s="183"/>
      <c r="BW114" s="183"/>
      <c r="BX114" s="183"/>
      <c r="BY114" s="183"/>
      <c r="BZ114" s="183"/>
      <c r="CA114" s="183"/>
      <c r="CB114" s="183"/>
      <c r="CC114" s="184">
        <f t="shared" si="190"/>
        <v>0</v>
      </c>
      <c r="CD114" s="183"/>
      <c r="CE114" s="183"/>
      <c r="CF114" s="183"/>
      <c r="CG114" s="183"/>
      <c r="CH114" s="183"/>
      <c r="CI114" s="183"/>
      <c r="CJ114" s="183"/>
      <c r="CK114" s="183"/>
      <c r="CL114" s="183"/>
      <c r="CM114" s="183"/>
      <c r="CN114" s="183"/>
      <c r="CO114" s="183"/>
      <c r="CP114" s="219">
        <f t="shared" si="191"/>
        <v>0</v>
      </c>
      <c r="CQ114" s="199"/>
      <c r="CR114" s="199"/>
      <c r="CS114" s="200"/>
    </row>
    <row r="115" spans="1:97" ht="16.5" hidden="1" customHeight="1" outlineLevel="1" x14ac:dyDescent="0.25">
      <c r="A115" s="504" t="s">
        <v>75</v>
      </c>
      <c r="B115" s="504"/>
      <c r="C115" s="182" t="s">
        <v>3</v>
      </c>
      <c r="D115" s="183"/>
      <c r="E115" s="183"/>
      <c r="F115" s="183"/>
      <c r="G115" s="183"/>
      <c r="H115" s="183"/>
      <c r="I115" s="183"/>
      <c r="J115" s="183"/>
      <c r="K115" s="183"/>
      <c r="L115" s="183"/>
      <c r="M115" s="183"/>
      <c r="N115" s="183"/>
      <c r="O115" s="183"/>
      <c r="P115" s="184">
        <f t="shared" si="185"/>
        <v>0</v>
      </c>
      <c r="Q115" s="183"/>
      <c r="R115" s="183"/>
      <c r="S115" s="183"/>
      <c r="T115" s="183"/>
      <c r="U115" s="183"/>
      <c r="V115" s="183"/>
      <c r="W115" s="183"/>
      <c r="X115" s="183"/>
      <c r="Y115" s="183"/>
      <c r="Z115" s="183"/>
      <c r="AA115" s="183"/>
      <c r="AB115" s="183"/>
      <c r="AC115" s="184">
        <f t="shared" si="186"/>
        <v>0</v>
      </c>
      <c r="AD115" s="183"/>
      <c r="AE115" s="183"/>
      <c r="AF115" s="183"/>
      <c r="AG115" s="183"/>
      <c r="AH115" s="183"/>
      <c r="AI115" s="183"/>
      <c r="AJ115" s="183"/>
      <c r="AK115" s="183"/>
      <c r="AL115" s="183"/>
      <c r="AM115" s="183"/>
      <c r="AN115" s="183"/>
      <c r="AO115" s="183"/>
      <c r="AP115" s="184">
        <f t="shared" si="187"/>
        <v>0</v>
      </c>
      <c r="AQ115" s="183"/>
      <c r="AR115" s="183"/>
      <c r="AS115" s="183"/>
      <c r="AT115" s="183"/>
      <c r="AU115" s="183"/>
      <c r="AV115" s="183"/>
      <c r="AW115" s="183"/>
      <c r="AX115" s="183"/>
      <c r="AY115" s="183"/>
      <c r="AZ115" s="183"/>
      <c r="BA115" s="183"/>
      <c r="BB115" s="183"/>
      <c r="BC115" s="184">
        <f t="shared" si="188"/>
        <v>0</v>
      </c>
      <c r="BD115" s="183"/>
      <c r="BE115" s="183"/>
      <c r="BF115" s="183"/>
      <c r="BG115" s="183"/>
      <c r="BH115" s="183"/>
      <c r="BI115" s="183"/>
      <c r="BJ115" s="183"/>
      <c r="BK115" s="183"/>
      <c r="BL115" s="183"/>
      <c r="BM115" s="183"/>
      <c r="BN115" s="183"/>
      <c r="BO115" s="183"/>
      <c r="BP115" s="184">
        <f t="shared" si="189"/>
        <v>0</v>
      </c>
      <c r="BQ115" s="183"/>
      <c r="BR115" s="183"/>
      <c r="BS115" s="183"/>
      <c r="BT115" s="183"/>
      <c r="BU115" s="183"/>
      <c r="BV115" s="183"/>
      <c r="BW115" s="183"/>
      <c r="BX115" s="183"/>
      <c r="BY115" s="183"/>
      <c r="BZ115" s="183"/>
      <c r="CA115" s="183"/>
      <c r="CB115" s="183"/>
      <c r="CC115" s="184">
        <f t="shared" si="190"/>
        <v>0</v>
      </c>
      <c r="CD115" s="183"/>
      <c r="CE115" s="183"/>
      <c r="CF115" s="183"/>
      <c r="CG115" s="183"/>
      <c r="CH115" s="183"/>
      <c r="CI115" s="183"/>
      <c r="CJ115" s="183"/>
      <c r="CK115" s="183"/>
      <c r="CL115" s="183"/>
      <c r="CM115" s="183"/>
      <c r="CN115" s="183"/>
      <c r="CO115" s="183"/>
      <c r="CP115" s="219">
        <f t="shared" si="191"/>
        <v>0</v>
      </c>
      <c r="CQ115" s="199"/>
      <c r="CR115" s="199"/>
      <c r="CS115" s="200"/>
    </row>
    <row r="116" spans="1:97" s="209" customFormat="1" collapsed="1" x14ac:dyDescent="0.25">
      <c r="A116" s="498" t="s">
        <v>61</v>
      </c>
      <c r="B116" s="499"/>
      <c r="C116" s="210" t="s">
        <v>3</v>
      </c>
      <c r="D116" s="204">
        <f>SUM(D106:D115)</f>
        <v>0</v>
      </c>
      <c r="E116" s="204">
        <f t="shared" ref="E116:BA116" si="192">SUM(E106:E115)</f>
        <v>0</v>
      </c>
      <c r="F116" s="204">
        <f t="shared" si="192"/>
        <v>0</v>
      </c>
      <c r="G116" s="204">
        <f t="shared" si="192"/>
        <v>0</v>
      </c>
      <c r="H116" s="204">
        <f t="shared" si="192"/>
        <v>0</v>
      </c>
      <c r="I116" s="204">
        <f t="shared" si="192"/>
        <v>0</v>
      </c>
      <c r="J116" s="204">
        <f t="shared" si="192"/>
        <v>0</v>
      </c>
      <c r="K116" s="204">
        <f t="shared" si="192"/>
        <v>0</v>
      </c>
      <c r="L116" s="204">
        <f t="shared" si="192"/>
        <v>0</v>
      </c>
      <c r="M116" s="204">
        <f t="shared" si="192"/>
        <v>0</v>
      </c>
      <c r="N116" s="204">
        <f t="shared" si="192"/>
        <v>0</v>
      </c>
      <c r="O116" s="204">
        <f t="shared" si="192"/>
        <v>0</v>
      </c>
      <c r="P116" s="204">
        <f t="shared" si="192"/>
        <v>0</v>
      </c>
      <c r="Q116" s="204">
        <f t="shared" si="192"/>
        <v>0</v>
      </c>
      <c r="R116" s="204">
        <f t="shared" si="192"/>
        <v>0</v>
      </c>
      <c r="S116" s="204">
        <f t="shared" si="192"/>
        <v>0</v>
      </c>
      <c r="T116" s="204">
        <f t="shared" si="192"/>
        <v>0</v>
      </c>
      <c r="U116" s="204">
        <f t="shared" si="192"/>
        <v>0</v>
      </c>
      <c r="V116" s="204">
        <f t="shared" si="192"/>
        <v>0</v>
      </c>
      <c r="W116" s="204">
        <f t="shared" si="192"/>
        <v>0</v>
      </c>
      <c r="X116" s="204">
        <f t="shared" si="192"/>
        <v>0</v>
      </c>
      <c r="Y116" s="204">
        <f t="shared" si="192"/>
        <v>0</v>
      </c>
      <c r="Z116" s="204">
        <f t="shared" si="192"/>
        <v>0</v>
      </c>
      <c r="AA116" s="204">
        <f t="shared" si="192"/>
        <v>0</v>
      </c>
      <c r="AB116" s="204">
        <f t="shared" si="192"/>
        <v>0</v>
      </c>
      <c r="AC116" s="204">
        <f t="shared" si="192"/>
        <v>0</v>
      </c>
      <c r="AD116" s="204">
        <f t="shared" si="192"/>
        <v>0</v>
      </c>
      <c r="AE116" s="204">
        <f t="shared" si="192"/>
        <v>0</v>
      </c>
      <c r="AF116" s="204">
        <f t="shared" si="192"/>
        <v>0</v>
      </c>
      <c r="AG116" s="204">
        <f t="shared" si="192"/>
        <v>0</v>
      </c>
      <c r="AH116" s="204">
        <f t="shared" si="192"/>
        <v>0</v>
      </c>
      <c r="AI116" s="204">
        <f t="shared" si="192"/>
        <v>0</v>
      </c>
      <c r="AJ116" s="204">
        <f t="shared" si="192"/>
        <v>0</v>
      </c>
      <c r="AK116" s="204">
        <f t="shared" si="192"/>
        <v>0</v>
      </c>
      <c r="AL116" s="204">
        <f t="shared" si="192"/>
        <v>0</v>
      </c>
      <c r="AM116" s="204">
        <f t="shared" si="192"/>
        <v>0</v>
      </c>
      <c r="AN116" s="204">
        <f t="shared" si="192"/>
        <v>0</v>
      </c>
      <c r="AO116" s="204">
        <f t="shared" si="192"/>
        <v>0</v>
      </c>
      <c r="AP116" s="204">
        <f t="shared" si="192"/>
        <v>0</v>
      </c>
      <c r="AQ116" s="204">
        <f t="shared" si="192"/>
        <v>0</v>
      </c>
      <c r="AR116" s="204">
        <f t="shared" si="192"/>
        <v>0</v>
      </c>
      <c r="AS116" s="204">
        <f t="shared" si="192"/>
        <v>0</v>
      </c>
      <c r="AT116" s="204">
        <f t="shared" si="192"/>
        <v>0</v>
      </c>
      <c r="AU116" s="204">
        <f t="shared" si="192"/>
        <v>0</v>
      </c>
      <c r="AV116" s="204">
        <f t="shared" si="192"/>
        <v>0</v>
      </c>
      <c r="AW116" s="204">
        <f t="shared" si="192"/>
        <v>0</v>
      </c>
      <c r="AX116" s="204">
        <f t="shared" si="192"/>
        <v>0</v>
      </c>
      <c r="AY116" s="204">
        <f t="shared" si="192"/>
        <v>0</v>
      </c>
      <c r="AZ116" s="204">
        <f t="shared" si="192"/>
        <v>0</v>
      </c>
      <c r="BA116" s="204">
        <f t="shared" si="192"/>
        <v>0</v>
      </c>
      <c r="BB116" s="204">
        <f t="shared" ref="BB116:CM116" si="193">SUM(BB106:BB115)</f>
        <v>0</v>
      </c>
      <c r="BC116" s="204">
        <f t="shared" ref="BC116" si="194">SUM(BC106:BC115)</f>
        <v>0</v>
      </c>
      <c r="BD116" s="204">
        <f t="shared" si="193"/>
        <v>0</v>
      </c>
      <c r="BE116" s="204">
        <f t="shared" si="193"/>
        <v>0</v>
      </c>
      <c r="BF116" s="204">
        <f t="shared" si="193"/>
        <v>0</v>
      </c>
      <c r="BG116" s="204">
        <f t="shared" si="193"/>
        <v>0</v>
      </c>
      <c r="BH116" s="204">
        <f t="shared" si="193"/>
        <v>0</v>
      </c>
      <c r="BI116" s="204">
        <f t="shared" si="193"/>
        <v>0</v>
      </c>
      <c r="BJ116" s="204">
        <f t="shared" si="193"/>
        <v>0</v>
      </c>
      <c r="BK116" s="204">
        <f t="shared" si="193"/>
        <v>0</v>
      </c>
      <c r="BL116" s="204">
        <f t="shared" si="193"/>
        <v>0</v>
      </c>
      <c r="BM116" s="204">
        <f t="shared" si="193"/>
        <v>0</v>
      </c>
      <c r="BN116" s="204">
        <f t="shared" si="193"/>
        <v>0</v>
      </c>
      <c r="BO116" s="204">
        <f t="shared" si="193"/>
        <v>0</v>
      </c>
      <c r="BP116" s="204">
        <f t="shared" ref="BP116" si="195">SUM(BP106:BP115)</f>
        <v>0</v>
      </c>
      <c r="BQ116" s="204">
        <f t="shared" si="193"/>
        <v>0</v>
      </c>
      <c r="BR116" s="204">
        <f t="shared" si="193"/>
        <v>0</v>
      </c>
      <c r="BS116" s="204">
        <f t="shared" si="193"/>
        <v>0</v>
      </c>
      <c r="BT116" s="204">
        <f t="shared" si="193"/>
        <v>0</v>
      </c>
      <c r="BU116" s="204">
        <f t="shared" si="193"/>
        <v>0</v>
      </c>
      <c r="BV116" s="204">
        <f t="shared" si="193"/>
        <v>0</v>
      </c>
      <c r="BW116" s="204">
        <f t="shared" si="193"/>
        <v>0</v>
      </c>
      <c r="BX116" s="204">
        <f t="shared" si="193"/>
        <v>0</v>
      </c>
      <c r="BY116" s="204">
        <f t="shared" si="193"/>
        <v>0</v>
      </c>
      <c r="BZ116" s="204">
        <f t="shared" si="193"/>
        <v>0</v>
      </c>
      <c r="CA116" s="204">
        <f t="shared" si="193"/>
        <v>0</v>
      </c>
      <c r="CB116" s="204">
        <f t="shared" si="193"/>
        <v>0</v>
      </c>
      <c r="CC116" s="204">
        <f t="shared" ref="CC116" si="196">SUM(CC106:CC115)</f>
        <v>0</v>
      </c>
      <c r="CD116" s="204">
        <f t="shared" si="193"/>
        <v>0</v>
      </c>
      <c r="CE116" s="204">
        <f t="shared" si="193"/>
        <v>0</v>
      </c>
      <c r="CF116" s="204">
        <f t="shared" si="193"/>
        <v>0</v>
      </c>
      <c r="CG116" s="204">
        <f t="shared" si="193"/>
        <v>0</v>
      </c>
      <c r="CH116" s="204">
        <f t="shared" si="193"/>
        <v>0</v>
      </c>
      <c r="CI116" s="204">
        <f t="shared" si="193"/>
        <v>0</v>
      </c>
      <c r="CJ116" s="204">
        <f t="shared" si="193"/>
        <v>0</v>
      </c>
      <c r="CK116" s="204">
        <f t="shared" si="193"/>
        <v>0</v>
      </c>
      <c r="CL116" s="204">
        <f t="shared" si="193"/>
        <v>0</v>
      </c>
      <c r="CM116" s="204">
        <f t="shared" si="193"/>
        <v>0</v>
      </c>
      <c r="CN116" s="204">
        <f t="shared" ref="CN116:CO116" si="197">SUM(CN106:CN115)</f>
        <v>0</v>
      </c>
      <c r="CO116" s="204">
        <f t="shared" si="197"/>
        <v>0</v>
      </c>
      <c r="CP116" s="204">
        <f t="shared" ref="CP116" si="198">SUM(CP106:CP115)</f>
        <v>0</v>
      </c>
      <c r="CQ116" s="207"/>
      <c r="CR116" s="207"/>
      <c r="CS116" s="208"/>
    </row>
    <row r="117" spans="1:97" ht="7.5" customHeight="1" x14ac:dyDescent="0.25">
      <c r="A117" s="167"/>
      <c r="B117" s="168"/>
      <c r="C117" s="170"/>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205"/>
      <c r="BX117" s="205"/>
      <c r="BY117" s="205"/>
      <c r="BZ117" s="205"/>
      <c r="CA117" s="205"/>
      <c r="CB117" s="205"/>
      <c r="CC117" s="205"/>
      <c r="CD117" s="205"/>
      <c r="CE117" s="205"/>
      <c r="CF117" s="205"/>
      <c r="CG117" s="205"/>
      <c r="CH117" s="205"/>
      <c r="CI117" s="205"/>
      <c r="CJ117" s="205"/>
      <c r="CK117" s="205"/>
      <c r="CL117" s="205"/>
      <c r="CM117" s="205"/>
      <c r="CN117" s="205"/>
      <c r="CO117" s="205"/>
      <c r="CP117" s="206"/>
      <c r="CQ117" s="199"/>
      <c r="CR117" s="199"/>
      <c r="CS117" s="200"/>
    </row>
    <row r="118" spans="1:97" s="196" customFormat="1" ht="19.5" customHeight="1" x14ac:dyDescent="0.25">
      <c r="A118" s="508" t="s">
        <v>62</v>
      </c>
      <c r="B118" s="509"/>
      <c r="C118" s="211" t="s">
        <v>3</v>
      </c>
      <c r="D118" s="204">
        <f>D80+D92+D104+D116</f>
        <v>0</v>
      </c>
      <c r="E118" s="204">
        <f t="shared" ref="E118:BA118" si="199">E80+E92+E104+E116</f>
        <v>0</v>
      </c>
      <c r="F118" s="204">
        <f t="shared" si="199"/>
        <v>0</v>
      </c>
      <c r="G118" s="204">
        <f t="shared" si="199"/>
        <v>0</v>
      </c>
      <c r="H118" s="204">
        <f t="shared" si="199"/>
        <v>0</v>
      </c>
      <c r="I118" s="204">
        <f t="shared" si="199"/>
        <v>0</v>
      </c>
      <c r="J118" s="204">
        <f t="shared" si="199"/>
        <v>0</v>
      </c>
      <c r="K118" s="204">
        <f t="shared" si="199"/>
        <v>0</v>
      </c>
      <c r="L118" s="204">
        <f t="shared" si="199"/>
        <v>0</v>
      </c>
      <c r="M118" s="204">
        <f t="shared" si="199"/>
        <v>0</v>
      </c>
      <c r="N118" s="204">
        <f t="shared" si="199"/>
        <v>0</v>
      </c>
      <c r="O118" s="204">
        <f t="shared" si="199"/>
        <v>0</v>
      </c>
      <c r="P118" s="194">
        <f t="shared" si="199"/>
        <v>0</v>
      </c>
      <c r="Q118" s="204">
        <f t="shared" si="199"/>
        <v>0</v>
      </c>
      <c r="R118" s="204">
        <f t="shared" si="199"/>
        <v>0</v>
      </c>
      <c r="S118" s="204">
        <f t="shared" si="199"/>
        <v>0</v>
      </c>
      <c r="T118" s="204">
        <f t="shared" si="199"/>
        <v>0</v>
      </c>
      <c r="U118" s="204">
        <f t="shared" si="199"/>
        <v>0</v>
      </c>
      <c r="V118" s="204">
        <f t="shared" si="199"/>
        <v>0</v>
      </c>
      <c r="W118" s="204">
        <f t="shared" si="199"/>
        <v>0</v>
      </c>
      <c r="X118" s="204">
        <f t="shared" si="199"/>
        <v>0</v>
      </c>
      <c r="Y118" s="204">
        <f t="shared" si="199"/>
        <v>0</v>
      </c>
      <c r="Z118" s="204">
        <f t="shared" si="199"/>
        <v>0</v>
      </c>
      <c r="AA118" s="204">
        <f t="shared" si="199"/>
        <v>0</v>
      </c>
      <c r="AB118" s="204">
        <f t="shared" si="199"/>
        <v>0</v>
      </c>
      <c r="AC118" s="194">
        <f t="shared" si="199"/>
        <v>0</v>
      </c>
      <c r="AD118" s="204">
        <f t="shared" si="199"/>
        <v>0</v>
      </c>
      <c r="AE118" s="204">
        <f t="shared" si="199"/>
        <v>0</v>
      </c>
      <c r="AF118" s="204">
        <f t="shared" si="199"/>
        <v>0</v>
      </c>
      <c r="AG118" s="204">
        <f t="shared" si="199"/>
        <v>0</v>
      </c>
      <c r="AH118" s="204">
        <f t="shared" si="199"/>
        <v>0</v>
      </c>
      <c r="AI118" s="204">
        <f t="shared" si="199"/>
        <v>0</v>
      </c>
      <c r="AJ118" s="204">
        <f t="shared" si="199"/>
        <v>0</v>
      </c>
      <c r="AK118" s="204">
        <f t="shared" si="199"/>
        <v>0</v>
      </c>
      <c r="AL118" s="204">
        <f t="shared" si="199"/>
        <v>0</v>
      </c>
      <c r="AM118" s="204">
        <f t="shared" si="199"/>
        <v>0</v>
      </c>
      <c r="AN118" s="204">
        <f t="shared" si="199"/>
        <v>0</v>
      </c>
      <c r="AO118" s="204">
        <f t="shared" si="199"/>
        <v>0</v>
      </c>
      <c r="AP118" s="194">
        <f t="shared" si="199"/>
        <v>0</v>
      </c>
      <c r="AQ118" s="204">
        <f t="shared" si="199"/>
        <v>0</v>
      </c>
      <c r="AR118" s="204">
        <f t="shared" si="199"/>
        <v>0</v>
      </c>
      <c r="AS118" s="204">
        <f t="shared" si="199"/>
        <v>0</v>
      </c>
      <c r="AT118" s="204">
        <f t="shared" si="199"/>
        <v>0</v>
      </c>
      <c r="AU118" s="204">
        <f t="shared" si="199"/>
        <v>0</v>
      </c>
      <c r="AV118" s="204">
        <f t="shared" si="199"/>
        <v>0</v>
      </c>
      <c r="AW118" s="204">
        <f t="shared" si="199"/>
        <v>0</v>
      </c>
      <c r="AX118" s="204">
        <f t="shared" si="199"/>
        <v>0</v>
      </c>
      <c r="AY118" s="204">
        <f t="shared" si="199"/>
        <v>0</v>
      </c>
      <c r="AZ118" s="204">
        <f t="shared" si="199"/>
        <v>0</v>
      </c>
      <c r="BA118" s="204">
        <f t="shared" si="199"/>
        <v>0</v>
      </c>
      <c r="BB118" s="204">
        <f t="shared" ref="BB118:CM118" si="200">BB80+BB92+BB104+BB116</f>
        <v>0</v>
      </c>
      <c r="BC118" s="194">
        <f t="shared" ref="BC118" si="201">BC80+BC92+BC104+BC116</f>
        <v>0</v>
      </c>
      <c r="BD118" s="204">
        <f t="shared" si="200"/>
        <v>0</v>
      </c>
      <c r="BE118" s="204">
        <f t="shared" si="200"/>
        <v>0</v>
      </c>
      <c r="BF118" s="204">
        <f t="shared" si="200"/>
        <v>0</v>
      </c>
      <c r="BG118" s="204">
        <f t="shared" si="200"/>
        <v>0</v>
      </c>
      <c r="BH118" s="204">
        <f t="shared" si="200"/>
        <v>0</v>
      </c>
      <c r="BI118" s="204">
        <f t="shared" si="200"/>
        <v>0</v>
      </c>
      <c r="BJ118" s="204">
        <f t="shared" si="200"/>
        <v>0</v>
      </c>
      <c r="BK118" s="204">
        <f t="shared" si="200"/>
        <v>0</v>
      </c>
      <c r="BL118" s="204">
        <f t="shared" si="200"/>
        <v>0</v>
      </c>
      <c r="BM118" s="204">
        <f t="shared" si="200"/>
        <v>0</v>
      </c>
      <c r="BN118" s="204">
        <f t="shared" si="200"/>
        <v>0</v>
      </c>
      <c r="BO118" s="204">
        <f t="shared" si="200"/>
        <v>0</v>
      </c>
      <c r="BP118" s="194">
        <f t="shared" ref="BP118" si="202">BP80+BP92+BP104+BP116</f>
        <v>0</v>
      </c>
      <c r="BQ118" s="204">
        <f t="shared" si="200"/>
        <v>0</v>
      </c>
      <c r="BR118" s="204">
        <f t="shared" si="200"/>
        <v>0</v>
      </c>
      <c r="BS118" s="204">
        <f t="shared" si="200"/>
        <v>0</v>
      </c>
      <c r="BT118" s="204">
        <f t="shared" si="200"/>
        <v>0</v>
      </c>
      <c r="BU118" s="204">
        <f t="shared" si="200"/>
        <v>0</v>
      </c>
      <c r="BV118" s="204">
        <f t="shared" si="200"/>
        <v>0</v>
      </c>
      <c r="BW118" s="204">
        <f t="shared" si="200"/>
        <v>0</v>
      </c>
      <c r="BX118" s="204">
        <f t="shared" si="200"/>
        <v>0</v>
      </c>
      <c r="BY118" s="204">
        <f t="shared" si="200"/>
        <v>0</v>
      </c>
      <c r="BZ118" s="204">
        <f t="shared" si="200"/>
        <v>0</v>
      </c>
      <c r="CA118" s="204">
        <f t="shared" si="200"/>
        <v>0</v>
      </c>
      <c r="CB118" s="204">
        <f t="shared" si="200"/>
        <v>0</v>
      </c>
      <c r="CC118" s="194">
        <f t="shared" ref="CC118" si="203">CC80+CC92+CC104+CC116</f>
        <v>0</v>
      </c>
      <c r="CD118" s="204">
        <f t="shared" si="200"/>
        <v>0</v>
      </c>
      <c r="CE118" s="204">
        <f t="shared" si="200"/>
        <v>0</v>
      </c>
      <c r="CF118" s="204">
        <f t="shared" si="200"/>
        <v>0</v>
      </c>
      <c r="CG118" s="204">
        <f t="shared" si="200"/>
        <v>0</v>
      </c>
      <c r="CH118" s="204">
        <f t="shared" si="200"/>
        <v>0</v>
      </c>
      <c r="CI118" s="204">
        <f t="shared" si="200"/>
        <v>0</v>
      </c>
      <c r="CJ118" s="204">
        <f t="shared" si="200"/>
        <v>0</v>
      </c>
      <c r="CK118" s="204">
        <f t="shared" si="200"/>
        <v>0</v>
      </c>
      <c r="CL118" s="204">
        <f t="shared" si="200"/>
        <v>0</v>
      </c>
      <c r="CM118" s="204">
        <f t="shared" si="200"/>
        <v>0</v>
      </c>
      <c r="CN118" s="204">
        <f t="shared" ref="CN118:CO118" si="204">CN80+CN92+CN104+CN116</f>
        <v>0</v>
      </c>
      <c r="CO118" s="204">
        <f t="shared" si="204"/>
        <v>0</v>
      </c>
      <c r="CP118" s="194">
        <f t="shared" ref="CP118" si="205">CP80+CP92+CP104+CP116</f>
        <v>0</v>
      </c>
      <c r="CQ118" s="212"/>
      <c r="CR118" s="212"/>
      <c r="CS118" s="213"/>
    </row>
    <row r="119" spans="1:97" ht="7.5" customHeight="1" x14ac:dyDescent="0.25">
      <c r="A119" s="167"/>
      <c r="B119" s="168"/>
      <c r="C119" s="170"/>
      <c r="D119" s="296"/>
      <c r="E119" s="296"/>
      <c r="F119" s="296"/>
      <c r="G119" s="296"/>
      <c r="H119" s="296"/>
      <c r="I119" s="296"/>
      <c r="J119" s="296"/>
      <c r="K119" s="296"/>
      <c r="L119" s="296"/>
      <c r="M119" s="296"/>
      <c r="N119" s="296"/>
      <c r="O119" s="296"/>
      <c r="P119" s="205"/>
      <c r="Q119" s="296"/>
      <c r="R119" s="296"/>
      <c r="S119" s="296"/>
      <c r="T119" s="296"/>
      <c r="U119" s="296"/>
      <c r="V119" s="296"/>
      <c r="W119" s="296"/>
      <c r="X119" s="296"/>
      <c r="Y119" s="296"/>
      <c r="Z119" s="296"/>
      <c r="AA119" s="296"/>
      <c r="AB119" s="296"/>
      <c r="AC119" s="205"/>
      <c r="AD119" s="296"/>
      <c r="AE119" s="296"/>
      <c r="AF119" s="296"/>
      <c r="AG119" s="296"/>
      <c r="AH119" s="296"/>
      <c r="AI119" s="296"/>
      <c r="AJ119" s="296"/>
      <c r="AK119" s="296"/>
      <c r="AL119" s="296"/>
      <c r="AM119" s="296"/>
      <c r="AN119" s="296"/>
      <c r="AO119" s="296"/>
      <c r="AP119" s="205"/>
      <c r="AQ119" s="296"/>
      <c r="AR119" s="296"/>
      <c r="AS119" s="296"/>
      <c r="AT119" s="296"/>
      <c r="AU119" s="296"/>
      <c r="AV119" s="296"/>
      <c r="AW119" s="296"/>
      <c r="AX119" s="296"/>
      <c r="AY119" s="296"/>
      <c r="AZ119" s="296"/>
      <c r="BA119" s="296"/>
      <c r="BB119" s="296"/>
      <c r="BC119" s="205"/>
      <c r="BD119" s="296"/>
      <c r="BE119" s="296"/>
      <c r="BF119" s="296"/>
      <c r="BG119" s="296"/>
      <c r="BH119" s="296"/>
      <c r="BI119" s="296"/>
      <c r="BJ119" s="296"/>
      <c r="BK119" s="296"/>
      <c r="BL119" s="296"/>
      <c r="BM119" s="296"/>
      <c r="BN119" s="296"/>
      <c r="BO119" s="296"/>
      <c r="BP119" s="205"/>
      <c r="BQ119" s="296"/>
      <c r="BR119" s="296"/>
      <c r="BS119" s="296"/>
      <c r="BT119" s="296"/>
      <c r="BU119" s="296"/>
      <c r="BV119" s="296"/>
      <c r="BW119" s="296"/>
      <c r="BX119" s="296"/>
      <c r="BY119" s="296"/>
      <c r="BZ119" s="296"/>
      <c r="CA119" s="296"/>
      <c r="CB119" s="296"/>
      <c r="CC119" s="205"/>
      <c r="CD119" s="296"/>
      <c r="CE119" s="296"/>
      <c r="CF119" s="296"/>
      <c r="CG119" s="296"/>
      <c r="CH119" s="296"/>
      <c r="CI119" s="296"/>
      <c r="CJ119" s="296"/>
      <c r="CK119" s="296"/>
      <c r="CL119" s="296"/>
      <c r="CM119" s="296"/>
      <c r="CN119" s="296"/>
      <c r="CO119" s="296"/>
      <c r="CP119" s="206"/>
      <c r="CQ119" s="199"/>
      <c r="CR119" s="199"/>
      <c r="CS119" s="200"/>
    </row>
    <row r="120" spans="1:97" ht="23.25" customHeight="1" x14ac:dyDescent="0.25">
      <c r="A120" s="214"/>
      <c r="B120" s="175"/>
      <c r="C120" s="177"/>
      <c r="D120" s="297"/>
      <c r="E120" s="297"/>
      <c r="F120" s="297"/>
      <c r="G120" s="297"/>
      <c r="H120" s="297"/>
      <c r="I120" s="297"/>
      <c r="J120" s="297"/>
      <c r="K120" s="297"/>
      <c r="L120" s="297"/>
      <c r="M120" s="297"/>
      <c r="N120" s="297"/>
      <c r="O120" s="297"/>
      <c r="P120" s="215"/>
      <c r="Q120" s="297"/>
      <c r="R120" s="297"/>
      <c r="S120" s="297"/>
      <c r="T120" s="297"/>
      <c r="U120" s="297"/>
      <c r="V120" s="297"/>
      <c r="W120" s="297"/>
      <c r="X120" s="297"/>
      <c r="Y120" s="297"/>
      <c r="Z120" s="297"/>
      <c r="AA120" s="297"/>
      <c r="AB120" s="297"/>
      <c r="AC120" s="215"/>
      <c r="AD120" s="297"/>
      <c r="AE120" s="297"/>
      <c r="AF120" s="297"/>
      <c r="AG120" s="297"/>
      <c r="AH120" s="297"/>
      <c r="AI120" s="297"/>
      <c r="AJ120" s="297"/>
      <c r="AK120" s="297"/>
      <c r="AL120" s="297"/>
      <c r="AM120" s="297"/>
      <c r="AN120" s="297"/>
      <c r="AO120" s="297"/>
      <c r="AP120" s="215"/>
      <c r="AQ120" s="297"/>
      <c r="AR120" s="297"/>
      <c r="AS120" s="297"/>
      <c r="AT120" s="297"/>
      <c r="AU120" s="297"/>
      <c r="AV120" s="297"/>
      <c r="AW120" s="297"/>
      <c r="AX120" s="297"/>
      <c r="AY120" s="297"/>
      <c r="AZ120" s="297"/>
      <c r="BA120" s="297"/>
      <c r="BB120" s="297"/>
      <c r="BC120" s="215"/>
      <c r="BD120" s="297"/>
      <c r="BE120" s="297"/>
      <c r="BF120" s="297"/>
      <c r="BG120" s="297"/>
      <c r="BH120" s="297"/>
      <c r="BI120" s="297"/>
      <c r="BJ120" s="297"/>
      <c r="BK120" s="297"/>
      <c r="BL120" s="297"/>
      <c r="BM120" s="297"/>
      <c r="BN120" s="297"/>
      <c r="BO120" s="297"/>
      <c r="BP120" s="215"/>
      <c r="BQ120" s="297"/>
      <c r="BR120" s="297"/>
      <c r="BS120" s="297"/>
      <c r="BT120" s="297"/>
      <c r="BU120" s="297"/>
      <c r="BV120" s="297"/>
      <c r="BW120" s="297"/>
      <c r="BX120" s="297"/>
      <c r="BY120" s="297"/>
      <c r="BZ120" s="297"/>
      <c r="CA120" s="297"/>
      <c r="CB120" s="297"/>
      <c r="CC120" s="215"/>
      <c r="CD120" s="297"/>
      <c r="CE120" s="297"/>
      <c r="CF120" s="297"/>
      <c r="CG120" s="297"/>
      <c r="CH120" s="297"/>
      <c r="CI120" s="297"/>
      <c r="CJ120" s="297"/>
      <c r="CK120" s="297"/>
      <c r="CL120" s="297"/>
      <c r="CM120" s="297"/>
      <c r="CN120" s="297"/>
      <c r="CO120" s="297"/>
      <c r="CP120" s="215"/>
      <c r="CQ120" s="199"/>
      <c r="CR120" s="199"/>
      <c r="CS120" s="200"/>
    </row>
    <row r="121" spans="1:97" s="196" customFormat="1" ht="21" customHeight="1" x14ac:dyDescent="0.25">
      <c r="A121" s="510" t="s">
        <v>63</v>
      </c>
      <c r="B121" s="511"/>
      <c r="C121" s="217" t="s">
        <v>3</v>
      </c>
      <c r="D121" s="298">
        <f>D53-D118</f>
        <v>0</v>
      </c>
      <c r="E121" s="298">
        <f t="shared" ref="E121:BA121" si="206">E53-E118</f>
        <v>0</v>
      </c>
      <c r="F121" s="298">
        <f t="shared" si="206"/>
        <v>0</v>
      </c>
      <c r="G121" s="298">
        <f t="shared" si="206"/>
        <v>0</v>
      </c>
      <c r="H121" s="298">
        <f t="shared" si="206"/>
        <v>0</v>
      </c>
      <c r="I121" s="298">
        <f t="shared" si="206"/>
        <v>0</v>
      </c>
      <c r="J121" s="298">
        <f t="shared" si="206"/>
        <v>0</v>
      </c>
      <c r="K121" s="298">
        <f t="shared" si="206"/>
        <v>0</v>
      </c>
      <c r="L121" s="298">
        <f t="shared" si="206"/>
        <v>0</v>
      </c>
      <c r="M121" s="298">
        <f t="shared" si="206"/>
        <v>0</v>
      </c>
      <c r="N121" s="298">
        <f t="shared" si="206"/>
        <v>0</v>
      </c>
      <c r="O121" s="298">
        <f t="shared" si="206"/>
        <v>0</v>
      </c>
      <c r="P121" s="218">
        <f t="shared" si="206"/>
        <v>0</v>
      </c>
      <c r="Q121" s="298">
        <f t="shared" si="206"/>
        <v>0</v>
      </c>
      <c r="R121" s="298">
        <f t="shared" si="206"/>
        <v>0</v>
      </c>
      <c r="S121" s="298">
        <f t="shared" si="206"/>
        <v>0</v>
      </c>
      <c r="T121" s="298">
        <f t="shared" si="206"/>
        <v>0</v>
      </c>
      <c r="U121" s="298">
        <f t="shared" si="206"/>
        <v>0</v>
      </c>
      <c r="V121" s="298">
        <f t="shared" si="206"/>
        <v>0</v>
      </c>
      <c r="W121" s="298">
        <f t="shared" si="206"/>
        <v>0</v>
      </c>
      <c r="X121" s="298">
        <f t="shared" si="206"/>
        <v>0</v>
      </c>
      <c r="Y121" s="298">
        <f t="shared" si="206"/>
        <v>0</v>
      </c>
      <c r="Z121" s="298">
        <f t="shared" si="206"/>
        <v>0</v>
      </c>
      <c r="AA121" s="298">
        <f t="shared" si="206"/>
        <v>0</v>
      </c>
      <c r="AB121" s="298">
        <f t="shared" si="206"/>
        <v>0</v>
      </c>
      <c r="AC121" s="218">
        <f t="shared" si="206"/>
        <v>0</v>
      </c>
      <c r="AD121" s="298">
        <f t="shared" si="206"/>
        <v>0</v>
      </c>
      <c r="AE121" s="298">
        <f t="shared" si="206"/>
        <v>0</v>
      </c>
      <c r="AF121" s="298">
        <f t="shared" si="206"/>
        <v>0</v>
      </c>
      <c r="AG121" s="298">
        <f t="shared" si="206"/>
        <v>0</v>
      </c>
      <c r="AH121" s="298">
        <f t="shared" si="206"/>
        <v>0</v>
      </c>
      <c r="AI121" s="298">
        <f t="shared" si="206"/>
        <v>0</v>
      </c>
      <c r="AJ121" s="298">
        <f t="shared" si="206"/>
        <v>0</v>
      </c>
      <c r="AK121" s="298">
        <f t="shared" si="206"/>
        <v>0</v>
      </c>
      <c r="AL121" s="298">
        <f t="shared" si="206"/>
        <v>0</v>
      </c>
      <c r="AM121" s="298">
        <f t="shared" si="206"/>
        <v>0</v>
      </c>
      <c r="AN121" s="298">
        <f t="shared" si="206"/>
        <v>0</v>
      </c>
      <c r="AO121" s="298">
        <f t="shared" si="206"/>
        <v>0</v>
      </c>
      <c r="AP121" s="218">
        <f t="shared" si="206"/>
        <v>0</v>
      </c>
      <c r="AQ121" s="298">
        <f t="shared" si="206"/>
        <v>0</v>
      </c>
      <c r="AR121" s="298">
        <f t="shared" si="206"/>
        <v>0</v>
      </c>
      <c r="AS121" s="298">
        <f t="shared" si="206"/>
        <v>0</v>
      </c>
      <c r="AT121" s="298">
        <f t="shared" si="206"/>
        <v>0</v>
      </c>
      <c r="AU121" s="298">
        <f t="shared" si="206"/>
        <v>0</v>
      </c>
      <c r="AV121" s="298">
        <f t="shared" si="206"/>
        <v>0</v>
      </c>
      <c r="AW121" s="298">
        <f t="shared" si="206"/>
        <v>0</v>
      </c>
      <c r="AX121" s="298">
        <f t="shared" si="206"/>
        <v>0</v>
      </c>
      <c r="AY121" s="298">
        <f t="shared" si="206"/>
        <v>0</v>
      </c>
      <c r="AZ121" s="298">
        <f t="shared" si="206"/>
        <v>0</v>
      </c>
      <c r="BA121" s="298">
        <f t="shared" si="206"/>
        <v>0</v>
      </c>
      <c r="BB121" s="298">
        <f t="shared" ref="BB121:CM121" si="207">BB53-BB118</f>
        <v>0</v>
      </c>
      <c r="BC121" s="218">
        <f t="shared" si="207"/>
        <v>0</v>
      </c>
      <c r="BD121" s="298">
        <f t="shared" si="207"/>
        <v>0</v>
      </c>
      <c r="BE121" s="298">
        <f t="shared" si="207"/>
        <v>0</v>
      </c>
      <c r="BF121" s="298">
        <f t="shared" si="207"/>
        <v>0</v>
      </c>
      <c r="BG121" s="298">
        <f t="shared" si="207"/>
        <v>0</v>
      </c>
      <c r="BH121" s="298">
        <f t="shared" si="207"/>
        <v>0</v>
      </c>
      <c r="BI121" s="298">
        <f t="shared" si="207"/>
        <v>0</v>
      </c>
      <c r="BJ121" s="298">
        <f t="shared" si="207"/>
        <v>0</v>
      </c>
      <c r="BK121" s="298">
        <f t="shared" si="207"/>
        <v>0</v>
      </c>
      <c r="BL121" s="298">
        <f t="shared" si="207"/>
        <v>0</v>
      </c>
      <c r="BM121" s="298">
        <f t="shared" si="207"/>
        <v>0</v>
      </c>
      <c r="BN121" s="298">
        <f t="shared" si="207"/>
        <v>0</v>
      </c>
      <c r="BO121" s="298">
        <f t="shared" si="207"/>
        <v>0</v>
      </c>
      <c r="BP121" s="218">
        <f t="shared" si="207"/>
        <v>0</v>
      </c>
      <c r="BQ121" s="298">
        <f t="shared" si="207"/>
        <v>0</v>
      </c>
      <c r="BR121" s="298">
        <f t="shared" si="207"/>
        <v>0</v>
      </c>
      <c r="BS121" s="298">
        <f t="shared" si="207"/>
        <v>0</v>
      </c>
      <c r="BT121" s="298">
        <f t="shared" si="207"/>
        <v>0</v>
      </c>
      <c r="BU121" s="298">
        <f t="shared" si="207"/>
        <v>0</v>
      </c>
      <c r="BV121" s="298">
        <f t="shared" si="207"/>
        <v>0</v>
      </c>
      <c r="BW121" s="298">
        <f t="shared" si="207"/>
        <v>0</v>
      </c>
      <c r="BX121" s="298">
        <f t="shared" si="207"/>
        <v>0</v>
      </c>
      <c r="BY121" s="298">
        <f t="shared" si="207"/>
        <v>0</v>
      </c>
      <c r="BZ121" s="298">
        <f t="shared" si="207"/>
        <v>0</v>
      </c>
      <c r="CA121" s="298">
        <f t="shared" si="207"/>
        <v>0</v>
      </c>
      <c r="CB121" s="298">
        <f t="shared" si="207"/>
        <v>0</v>
      </c>
      <c r="CC121" s="218">
        <f t="shared" si="207"/>
        <v>0</v>
      </c>
      <c r="CD121" s="298">
        <f t="shared" si="207"/>
        <v>0</v>
      </c>
      <c r="CE121" s="298">
        <f t="shared" si="207"/>
        <v>0</v>
      </c>
      <c r="CF121" s="298">
        <f t="shared" si="207"/>
        <v>0</v>
      </c>
      <c r="CG121" s="298">
        <f t="shared" si="207"/>
        <v>0</v>
      </c>
      <c r="CH121" s="298">
        <f t="shared" si="207"/>
        <v>0</v>
      </c>
      <c r="CI121" s="298">
        <f t="shared" si="207"/>
        <v>0</v>
      </c>
      <c r="CJ121" s="298">
        <f t="shared" si="207"/>
        <v>0</v>
      </c>
      <c r="CK121" s="298">
        <f t="shared" si="207"/>
        <v>0</v>
      </c>
      <c r="CL121" s="298">
        <f t="shared" si="207"/>
        <v>0</v>
      </c>
      <c r="CM121" s="298">
        <f t="shared" si="207"/>
        <v>0</v>
      </c>
      <c r="CN121" s="298">
        <f t="shared" ref="CN121:CO121" si="208">CN53-CN118</f>
        <v>0</v>
      </c>
      <c r="CO121" s="298">
        <f t="shared" si="208"/>
        <v>0</v>
      </c>
      <c r="CP121" s="218">
        <f t="shared" ref="CP121" si="209">CP53-CP118</f>
        <v>0</v>
      </c>
      <c r="CQ121" s="212"/>
      <c r="CR121" s="212"/>
      <c r="CS121" s="213"/>
    </row>
    <row r="122" spans="1:97" ht="8.25" customHeight="1" x14ac:dyDescent="0.25">
      <c r="A122" s="167"/>
      <c r="B122" s="168"/>
      <c r="C122" s="170"/>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96"/>
      <c r="AE122" s="296"/>
      <c r="AF122" s="296"/>
      <c r="AG122" s="296"/>
      <c r="AH122" s="296"/>
      <c r="AI122" s="296"/>
      <c r="AJ122" s="296"/>
      <c r="AK122" s="296"/>
      <c r="AL122" s="296"/>
      <c r="AM122" s="296"/>
      <c r="AN122" s="296"/>
      <c r="AO122" s="296"/>
      <c r="AP122" s="205"/>
      <c r="AQ122" s="296"/>
      <c r="AR122" s="296"/>
      <c r="AS122" s="296"/>
      <c r="AT122" s="296"/>
      <c r="AU122" s="296"/>
      <c r="AV122" s="296"/>
      <c r="AW122" s="296"/>
      <c r="AX122" s="296"/>
      <c r="AY122" s="296"/>
      <c r="AZ122" s="296"/>
      <c r="BA122" s="296"/>
      <c r="BB122" s="296"/>
      <c r="BC122" s="205"/>
      <c r="BD122" s="205"/>
      <c r="BE122" s="205"/>
      <c r="BF122" s="205"/>
      <c r="BG122" s="205"/>
      <c r="BH122" s="205"/>
      <c r="BI122" s="205"/>
      <c r="BJ122" s="205"/>
      <c r="BK122" s="205"/>
      <c r="BL122" s="205"/>
      <c r="BM122" s="205"/>
      <c r="BN122" s="205"/>
      <c r="BO122" s="205"/>
      <c r="BP122" s="205"/>
      <c r="BQ122" s="296"/>
      <c r="BR122" s="296"/>
      <c r="BS122" s="296"/>
      <c r="BT122" s="296"/>
      <c r="BU122" s="296"/>
      <c r="BV122" s="296"/>
      <c r="BW122" s="296"/>
      <c r="BX122" s="296"/>
      <c r="BY122" s="296"/>
      <c r="BZ122" s="296"/>
      <c r="CA122" s="296"/>
      <c r="CB122" s="296"/>
      <c r="CC122" s="205"/>
      <c r="CD122" s="205"/>
      <c r="CE122" s="205"/>
      <c r="CF122" s="205"/>
      <c r="CG122" s="205"/>
      <c r="CH122" s="205"/>
      <c r="CI122" s="205"/>
      <c r="CJ122" s="205"/>
      <c r="CK122" s="205"/>
      <c r="CL122" s="205"/>
      <c r="CM122" s="205"/>
      <c r="CN122" s="205"/>
      <c r="CO122" s="205"/>
      <c r="CP122" s="206"/>
      <c r="CQ122" s="199"/>
      <c r="CR122" s="199"/>
      <c r="CS122" s="200"/>
    </row>
    <row r="123" spans="1:97" ht="13.7" customHeight="1" x14ac:dyDescent="0.25">
      <c r="B123" s="197"/>
      <c r="C123" s="173"/>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200"/>
    </row>
    <row r="124" spans="1:97" x14ac:dyDescent="0.25">
      <c r="B124" s="197"/>
      <c r="C124" s="173"/>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200"/>
    </row>
    <row r="125" spans="1:97" x14ac:dyDescent="0.25">
      <c r="B125" s="197"/>
      <c r="C125" s="173"/>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200"/>
    </row>
    <row r="126" spans="1:97" x14ac:dyDescent="0.25">
      <c r="B126" s="197"/>
      <c r="C126" s="173"/>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200"/>
    </row>
    <row r="127" spans="1:97" x14ac:dyDescent="0.25">
      <c r="B127" s="197"/>
      <c r="C127" s="173"/>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200"/>
    </row>
    <row r="128" spans="1:97" x14ac:dyDescent="0.25">
      <c r="B128" s="197"/>
      <c r="C128" s="173"/>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200"/>
    </row>
    <row r="129" spans="2:97" x14ac:dyDescent="0.25">
      <c r="B129" s="197"/>
      <c r="C129" s="173"/>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200"/>
    </row>
    <row r="130" spans="2:97" x14ac:dyDescent="0.25">
      <c r="B130" s="197"/>
      <c r="C130" s="173"/>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200"/>
    </row>
    <row r="131" spans="2:97" x14ac:dyDescent="0.25">
      <c r="B131" s="197"/>
      <c r="C131" s="173"/>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200"/>
    </row>
    <row r="132" spans="2:97" x14ac:dyDescent="0.25">
      <c r="B132" s="197"/>
      <c r="C132" s="173"/>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200"/>
    </row>
    <row r="133" spans="2:97" x14ac:dyDescent="0.25">
      <c r="B133" s="197"/>
      <c r="C133" s="173"/>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200"/>
    </row>
    <row r="134" spans="2:97" x14ac:dyDescent="0.25">
      <c r="B134" s="197"/>
      <c r="C134" s="173"/>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200"/>
    </row>
    <row r="135" spans="2:97" x14ac:dyDescent="0.25">
      <c r="B135" s="197"/>
      <c r="C135" s="173"/>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200"/>
    </row>
    <row r="136" spans="2:97" x14ac:dyDescent="0.25">
      <c r="B136" s="197"/>
      <c r="C136" s="173"/>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200"/>
    </row>
    <row r="137" spans="2:97" x14ac:dyDescent="0.25">
      <c r="B137" s="197"/>
      <c r="C137" s="173"/>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200"/>
    </row>
    <row r="138" spans="2:97" x14ac:dyDescent="0.25">
      <c r="B138" s="197"/>
      <c r="C138" s="173"/>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200"/>
    </row>
    <row r="139" spans="2:97" x14ac:dyDescent="0.25">
      <c r="B139" s="197"/>
      <c r="C139" s="173"/>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200"/>
    </row>
    <row r="140" spans="2:97" x14ac:dyDescent="0.25">
      <c r="B140" s="197"/>
      <c r="C140" s="173"/>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200"/>
    </row>
    <row r="141" spans="2:97" x14ac:dyDescent="0.25">
      <c r="B141" s="197"/>
      <c r="C141" s="173"/>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200"/>
    </row>
    <row r="142" spans="2:97" x14ac:dyDescent="0.25">
      <c r="B142" s="197"/>
      <c r="C142" s="173"/>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200"/>
    </row>
    <row r="143" spans="2:97" x14ac:dyDescent="0.25">
      <c r="B143" s="197"/>
      <c r="C143" s="173"/>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200"/>
    </row>
    <row r="144" spans="2:97" x14ac:dyDescent="0.25">
      <c r="B144" s="197"/>
      <c r="C144" s="173"/>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200"/>
    </row>
    <row r="145" spans="2:97" x14ac:dyDescent="0.25">
      <c r="B145" s="197"/>
      <c r="C145" s="173"/>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200"/>
    </row>
    <row r="146" spans="2:97" x14ac:dyDescent="0.25">
      <c r="B146" s="197"/>
      <c r="C146" s="173"/>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200"/>
    </row>
    <row r="147" spans="2:97" x14ac:dyDescent="0.25">
      <c r="B147" s="197"/>
      <c r="C147" s="173"/>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200"/>
    </row>
    <row r="148" spans="2:97" x14ac:dyDescent="0.25">
      <c r="B148" s="197"/>
      <c r="C148" s="173"/>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200"/>
    </row>
    <row r="149" spans="2:97" x14ac:dyDescent="0.25">
      <c r="B149" s="197"/>
      <c r="C149" s="173"/>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200"/>
    </row>
    <row r="150" spans="2:97" x14ac:dyDescent="0.25">
      <c r="B150" s="197"/>
      <c r="C150" s="173"/>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200"/>
    </row>
    <row r="151" spans="2:97" x14ac:dyDescent="0.25">
      <c r="B151" s="197"/>
      <c r="C151" s="173"/>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200"/>
    </row>
    <row r="152" spans="2:97" x14ac:dyDescent="0.25">
      <c r="B152" s="197"/>
      <c r="C152" s="173"/>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200"/>
    </row>
    <row r="153" spans="2:97" x14ac:dyDescent="0.25">
      <c r="B153" s="197"/>
      <c r="C153" s="173"/>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200"/>
    </row>
    <row r="154" spans="2:97" x14ac:dyDescent="0.25">
      <c r="B154" s="197"/>
      <c r="C154" s="173"/>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200"/>
    </row>
    <row r="155" spans="2:97" x14ac:dyDescent="0.25">
      <c r="B155" s="197"/>
      <c r="C155" s="173"/>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200"/>
    </row>
    <row r="156" spans="2:97" x14ac:dyDescent="0.25">
      <c r="B156" s="197"/>
      <c r="C156" s="173"/>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200"/>
    </row>
    <row r="157" spans="2:97" x14ac:dyDescent="0.25">
      <c r="B157" s="197"/>
      <c r="C157" s="173"/>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200"/>
    </row>
    <row r="158" spans="2:97" x14ac:dyDescent="0.25">
      <c r="B158" s="197"/>
      <c r="C158" s="173"/>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200"/>
    </row>
    <row r="159" spans="2:97" x14ac:dyDescent="0.25">
      <c r="B159" s="197"/>
      <c r="C159" s="173"/>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200"/>
    </row>
    <row r="160" spans="2:97" x14ac:dyDescent="0.25">
      <c r="B160" s="197"/>
      <c r="C160" s="173"/>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200"/>
    </row>
    <row r="161" spans="2:97" x14ac:dyDescent="0.25">
      <c r="B161" s="197"/>
      <c r="C161" s="173"/>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200"/>
    </row>
    <row r="162" spans="2:97" x14ac:dyDescent="0.25">
      <c r="B162" s="197"/>
      <c r="C162" s="173"/>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200"/>
    </row>
    <row r="163" spans="2:97" x14ac:dyDescent="0.25">
      <c r="B163" s="197"/>
      <c r="C163" s="173"/>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200"/>
    </row>
    <row r="164" spans="2:97" x14ac:dyDescent="0.25">
      <c r="B164" s="197"/>
      <c r="C164" s="173"/>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199"/>
      <c r="CF164" s="199"/>
      <c r="CG164" s="199"/>
      <c r="CH164" s="199"/>
      <c r="CI164" s="199"/>
      <c r="CJ164" s="199"/>
      <c r="CK164" s="199"/>
      <c r="CL164" s="199"/>
      <c r="CM164" s="199"/>
      <c r="CN164" s="199"/>
      <c r="CO164" s="199"/>
      <c r="CP164" s="199"/>
      <c r="CQ164" s="199"/>
      <c r="CR164" s="199"/>
      <c r="CS164" s="200"/>
    </row>
    <row r="165" spans="2:97" x14ac:dyDescent="0.25">
      <c r="B165" s="197"/>
      <c r="C165" s="173"/>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199"/>
      <c r="CF165" s="199"/>
      <c r="CG165" s="199"/>
      <c r="CH165" s="199"/>
      <c r="CI165" s="199"/>
      <c r="CJ165" s="199"/>
      <c r="CK165" s="199"/>
      <c r="CL165" s="199"/>
      <c r="CM165" s="199"/>
      <c r="CN165" s="199"/>
      <c r="CO165" s="199"/>
      <c r="CP165" s="199"/>
      <c r="CQ165" s="199"/>
      <c r="CR165" s="199"/>
      <c r="CS165" s="200"/>
    </row>
    <row r="166" spans="2:97" x14ac:dyDescent="0.25">
      <c r="B166" s="197"/>
      <c r="C166" s="173"/>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200"/>
    </row>
    <row r="167" spans="2:97" x14ac:dyDescent="0.25">
      <c r="B167" s="197"/>
      <c r="C167" s="173"/>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200"/>
    </row>
    <row r="168" spans="2:97" x14ac:dyDescent="0.25">
      <c r="B168" s="197"/>
      <c r="C168" s="173"/>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200"/>
    </row>
    <row r="169" spans="2:97" x14ac:dyDescent="0.25">
      <c r="B169" s="197"/>
      <c r="C169" s="173"/>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200"/>
    </row>
    <row r="170" spans="2:97" x14ac:dyDescent="0.25">
      <c r="B170" s="197"/>
      <c r="C170" s="173"/>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200"/>
    </row>
    <row r="171" spans="2:97" x14ac:dyDescent="0.25">
      <c r="B171" s="197"/>
      <c r="C171" s="173"/>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200"/>
    </row>
    <row r="172" spans="2:97" x14ac:dyDescent="0.25">
      <c r="B172" s="197"/>
      <c r="C172" s="173"/>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200"/>
    </row>
    <row r="173" spans="2:97" x14ac:dyDescent="0.25">
      <c r="B173" s="197"/>
      <c r="C173" s="173"/>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200"/>
    </row>
    <row r="174" spans="2:97" x14ac:dyDescent="0.25">
      <c r="B174" s="197"/>
      <c r="C174" s="173"/>
      <c r="D174" s="19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200"/>
    </row>
    <row r="175" spans="2:97" x14ac:dyDescent="0.25">
      <c r="B175" s="197"/>
      <c r="C175" s="173"/>
      <c r="D175" s="199"/>
      <c r="E175" s="199"/>
      <c r="F175" s="199"/>
      <c r="G175" s="199"/>
      <c r="H175" s="199"/>
      <c r="I175" s="199"/>
      <c r="J175" s="199"/>
      <c r="K175" s="199"/>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200"/>
    </row>
    <row r="176" spans="2:97" x14ac:dyDescent="0.25">
      <c r="B176" s="197"/>
      <c r="C176" s="173"/>
      <c r="D176" s="19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200"/>
    </row>
    <row r="177" spans="2:97" x14ac:dyDescent="0.25">
      <c r="B177" s="197"/>
      <c r="C177" s="173"/>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200"/>
    </row>
    <row r="178" spans="2:97" x14ac:dyDescent="0.25">
      <c r="B178" s="197"/>
      <c r="C178" s="173"/>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200"/>
    </row>
    <row r="179" spans="2:97" x14ac:dyDescent="0.25">
      <c r="B179" s="197"/>
      <c r="C179" s="173"/>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c r="BM179" s="199"/>
      <c r="BN179" s="199"/>
      <c r="BO179" s="199"/>
      <c r="BP179" s="199"/>
      <c r="BQ179" s="199"/>
      <c r="BR179" s="199"/>
      <c r="BS179" s="199"/>
      <c r="BT179" s="199"/>
      <c r="BU179" s="199"/>
      <c r="BV179" s="199"/>
      <c r="BW179" s="199"/>
      <c r="BX179" s="199"/>
      <c r="BY179" s="199"/>
      <c r="BZ179" s="199"/>
      <c r="CA179" s="199"/>
      <c r="CB179" s="199"/>
      <c r="CC179" s="199"/>
      <c r="CD179" s="199"/>
      <c r="CE179" s="199"/>
      <c r="CF179" s="199"/>
      <c r="CG179" s="199"/>
      <c r="CH179" s="199"/>
      <c r="CI179" s="199"/>
      <c r="CJ179" s="199"/>
      <c r="CK179" s="199"/>
      <c r="CL179" s="199"/>
      <c r="CM179" s="199"/>
      <c r="CN179" s="199"/>
      <c r="CO179" s="199"/>
      <c r="CP179" s="199"/>
      <c r="CQ179" s="199"/>
      <c r="CR179" s="199"/>
      <c r="CS179" s="200"/>
    </row>
    <row r="180" spans="2:97" x14ac:dyDescent="0.25">
      <c r="B180" s="197"/>
      <c r="C180" s="173"/>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200"/>
    </row>
    <row r="181" spans="2:97" x14ac:dyDescent="0.25">
      <c r="B181" s="197"/>
      <c r="C181" s="173"/>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200"/>
    </row>
    <row r="182" spans="2:97" x14ac:dyDescent="0.25">
      <c r="B182" s="197"/>
      <c r="C182" s="173"/>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200"/>
    </row>
    <row r="183" spans="2:97" x14ac:dyDescent="0.25">
      <c r="B183" s="197"/>
      <c r="C183" s="173"/>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200"/>
    </row>
    <row r="184" spans="2:97" x14ac:dyDescent="0.25">
      <c r="B184" s="197"/>
      <c r="C184" s="173"/>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200"/>
    </row>
    <row r="185" spans="2:97" x14ac:dyDescent="0.25">
      <c r="B185" s="197"/>
      <c r="C185" s="173"/>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c r="CE185" s="199"/>
      <c r="CF185" s="199"/>
      <c r="CG185" s="199"/>
      <c r="CH185" s="199"/>
      <c r="CI185" s="199"/>
      <c r="CJ185" s="199"/>
      <c r="CK185" s="199"/>
      <c r="CL185" s="199"/>
      <c r="CM185" s="199"/>
      <c r="CN185" s="199"/>
      <c r="CO185" s="199"/>
      <c r="CP185" s="199"/>
      <c r="CQ185" s="199"/>
      <c r="CR185" s="199"/>
      <c r="CS185" s="200"/>
    </row>
    <row r="186" spans="2:97" x14ac:dyDescent="0.25">
      <c r="B186" s="197"/>
      <c r="C186" s="173"/>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200"/>
    </row>
    <row r="187" spans="2:97" x14ac:dyDescent="0.25">
      <c r="B187" s="197"/>
      <c r="C187" s="173"/>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200"/>
    </row>
    <row r="188" spans="2:97" x14ac:dyDescent="0.25">
      <c r="B188" s="197"/>
      <c r="C188" s="173"/>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200"/>
    </row>
    <row r="189" spans="2:97" x14ac:dyDescent="0.25">
      <c r="B189" s="197"/>
      <c r="C189" s="173"/>
      <c r="D189" s="19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200"/>
    </row>
    <row r="190" spans="2:97" x14ac:dyDescent="0.25">
      <c r="B190" s="197"/>
      <c r="C190" s="173"/>
      <c r="D190" s="19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200"/>
    </row>
    <row r="191" spans="2:97" x14ac:dyDescent="0.25">
      <c r="B191" s="197"/>
      <c r="C191" s="173"/>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200"/>
    </row>
    <row r="192" spans="2:97" x14ac:dyDescent="0.25">
      <c r="B192" s="197"/>
      <c r="C192" s="173"/>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200"/>
    </row>
    <row r="193" spans="2:97" x14ac:dyDescent="0.25">
      <c r="B193" s="197"/>
      <c r="C193" s="173"/>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200"/>
    </row>
    <row r="194" spans="2:97" x14ac:dyDescent="0.25">
      <c r="B194" s="197"/>
      <c r="C194" s="173"/>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200"/>
    </row>
    <row r="195" spans="2:97" x14ac:dyDescent="0.25">
      <c r="B195" s="197"/>
      <c r="C195" s="173"/>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200"/>
    </row>
    <row r="196" spans="2:97" x14ac:dyDescent="0.25">
      <c r="B196" s="197"/>
      <c r="C196" s="173"/>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200"/>
    </row>
    <row r="197" spans="2:97" x14ac:dyDescent="0.25">
      <c r="B197" s="197"/>
      <c r="C197" s="173"/>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200"/>
    </row>
    <row r="198" spans="2:97" x14ac:dyDescent="0.25">
      <c r="B198" s="197"/>
      <c r="C198" s="173"/>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200"/>
    </row>
    <row r="199" spans="2:97" x14ac:dyDescent="0.25">
      <c r="B199" s="197"/>
      <c r="C199" s="173"/>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200"/>
    </row>
    <row r="200" spans="2:97" x14ac:dyDescent="0.25">
      <c r="B200" s="197"/>
      <c r="C200" s="173"/>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c r="CE200" s="199"/>
      <c r="CF200" s="199"/>
      <c r="CG200" s="199"/>
      <c r="CH200" s="199"/>
      <c r="CI200" s="199"/>
      <c r="CJ200" s="199"/>
      <c r="CK200" s="199"/>
      <c r="CL200" s="199"/>
      <c r="CM200" s="199"/>
      <c r="CN200" s="199"/>
      <c r="CO200" s="199"/>
      <c r="CP200" s="199"/>
      <c r="CQ200" s="199"/>
      <c r="CR200" s="199"/>
      <c r="CS200" s="200"/>
    </row>
    <row r="201" spans="2:97" x14ac:dyDescent="0.25">
      <c r="B201" s="197"/>
      <c r="C201" s="173"/>
      <c r="D201" s="199"/>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c r="BJ201" s="199"/>
      <c r="BK201" s="199"/>
      <c r="BL201" s="199"/>
      <c r="BM201" s="199"/>
      <c r="BN201" s="199"/>
      <c r="BO201" s="199"/>
      <c r="BP201" s="199"/>
      <c r="BQ201" s="199"/>
      <c r="BR201" s="199"/>
      <c r="BS201" s="199"/>
      <c r="BT201" s="199"/>
      <c r="BU201" s="199"/>
      <c r="BV201" s="199"/>
      <c r="BW201" s="199"/>
      <c r="BX201" s="199"/>
      <c r="BY201" s="199"/>
      <c r="BZ201" s="199"/>
      <c r="CA201" s="199"/>
      <c r="CB201" s="199"/>
      <c r="CC201" s="199"/>
      <c r="CD201" s="199"/>
      <c r="CE201" s="199"/>
      <c r="CF201" s="199"/>
      <c r="CG201" s="199"/>
      <c r="CH201" s="199"/>
      <c r="CI201" s="199"/>
      <c r="CJ201" s="199"/>
      <c r="CK201" s="199"/>
      <c r="CL201" s="199"/>
      <c r="CM201" s="199"/>
      <c r="CN201" s="199"/>
      <c r="CO201" s="199"/>
      <c r="CP201" s="199"/>
      <c r="CQ201" s="199"/>
      <c r="CR201" s="199"/>
      <c r="CS201" s="200"/>
    </row>
    <row r="202" spans="2:97" x14ac:dyDescent="0.25">
      <c r="B202" s="197"/>
      <c r="C202" s="173"/>
      <c r="D202" s="199"/>
      <c r="E202" s="199"/>
      <c r="F202" s="199"/>
      <c r="G202" s="199"/>
      <c r="H202" s="199"/>
      <c r="I202" s="199"/>
      <c r="J202" s="199"/>
      <c r="K202" s="199"/>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199"/>
      <c r="BE202" s="199"/>
      <c r="BF202" s="199"/>
      <c r="BG202" s="199"/>
      <c r="BH202" s="199"/>
      <c r="BI202" s="199"/>
      <c r="BJ202" s="199"/>
      <c r="BK202" s="199"/>
      <c r="BL202" s="199"/>
      <c r="BM202" s="199"/>
      <c r="BN202" s="199"/>
      <c r="BO202" s="199"/>
      <c r="BP202" s="199"/>
      <c r="BQ202" s="199"/>
      <c r="BR202" s="199"/>
      <c r="BS202" s="199"/>
      <c r="BT202" s="199"/>
      <c r="BU202" s="199"/>
      <c r="BV202" s="199"/>
      <c r="BW202" s="199"/>
      <c r="BX202" s="199"/>
      <c r="BY202" s="199"/>
      <c r="BZ202" s="199"/>
      <c r="CA202" s="199"/>
      <c r="CB202" s="199"/>
      <c r="CC202" s="199"/>
      <c r="CD202" s="199"/>
      <c r="CE202" s="199"/>
      <c r="CF202" s="199"/>
      <c r="CG202" s="199"/>
      <c r="CH202" s="199"/>
      <c r="CI202" s="199"/>
      <c r="CJ202" s="199"/>
      <c r="CK202" s="199"/>
      <c r="CL202" s="199"/>
      <c r="CM202" s="199"/>
      <c r="CN202" s="199"/>
      <c r="CO202" s="199"/>
      <c r="CP202" s="199"/>
      <c r="CQ202" s="199"/>
      <c r="CR202" s="199"/>
      <c r="CS202" s="200"/>
    </row>
    <row r="203" spans="2:97" x14ac:dyDescent="0.25">
      <c r="B203" s="197"/>
      <c r="C203" s="173"/>
      <c r="D203" s="199"/>
      <c r="E203" s="199"/>
      <c r="F203" s="199"/>
      <c r="G203" s="199"/>
      <c r="H203" s="199"/>
      <c r="I203" s="199"/>
      <c r="J203" s="199"/>
      <c r="K203" s="199"/>
      <c r="L203" s="199"/>
      <c r="M203" s="199"/>
      <c r="N203" s="199"/>
      <c r="O203" s="199"/>
      <c r="P203" s="199"/>
      <c r="Q203" s="199"/>
      <c r="R203" s="199"/>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c r="CE203" s="199"/>
      <c r="CF203" s="199"/>
      <c r="CG203" s="199"/>
      <c r="CH203" s="199"/>
      <c r="CI203" s="199"/>
      <c r="CJ203" s="199"/>
      <c r="CK203" s="199"/>
      <c r="CL203" s="199"/>
      <c r="CM203" s="199"/>
      <c r="CN203" s="199"/>
      <c r="CO203" s="199"/>
      <c r="CP203" s="199"/>
      <c r="CQ203" s="199"/>
      <c r="CR203" s="199"/>
      <c r="CS203" s="200"/>
    </row>
    <row r="204" spans="2:97" x14ac:dyDescent="0.25">
      <c r="B204" s="197"/>
      <c r="C204" s="173"/>
      <c r="D204" s="199"/>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9"/>
      <c r="BK204" s="199"/>
      <c r="BL204" s="199"/>
      <c r="BM204" s="199"/>
      <c r="BN204" s="199"/>
      <c r="BO204" s="199"/>
      <c r="BP204" s="199"/>
      <c r="BQ204" s="199"/>
      <c r="BR204" s="199"/>
      <c r="BS204" s="199"/>
      <c r="BT204" s="199"/>
      <c r="BU204" s="199"/>
      <c r="BV204" s="199"/>
      <c r="BW204" s="199"/>
      <c r="BX204" s="199"/>
      <c r="BY204" s="199"/>
      <c r="BZ204" s="199"/>
      <c r="CA204" s="199"/>
      <c r="CB204" s="199"/>
      <c r="CC204" s="199"/>
      <c r="CD204" s="199"/>
      <c r="CE204" s="199"/>
      <c r="CF204" s="199"/>
      <c r="CG204" s="199"/>
      <c r="CH204" s="199"/>
      <c r="CI204" s="199"/>
      <c r="CJ204" s="199"/>
      <c r="CK204" s="199"/>
      <c r="CL204" s="199"/>
      <c r="CM204" s="199"/>
      <c r="CN204" s="199"/>
      <c r="CO204" s="199"/>
      <c r="CP204" s="199"/>
      <c r="CQ204" s="199"/>
      <c r="CR204" s="199"/>
      <c r="CS204" s="200"/>
    </row>
    <row r="205" spans="2:97" x14ac:dyDescent="0.25">
      <c r="B205" s="197"/>
      <c r="C205" s="173"/>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c r="CE205" s="199"/>
      <c r="CF205" s="199"/>
      <c r="CG205" s="199"/>
      <c r="CH205" s="199"/>
      <c r="CI205" s="199"/>
      <c r="CJ205" s="199"/>
      <c r="CK205" s="199"/>
      <c r="CL205" s="199"/>
      <c r="CM205" s="199"/>
      <c r="CN205" s="199"/>
      <c r="CO205" s="199"/>
      <c r="CP205" s="199"/>
      <c r="CQ205" s="199"/>
      <c r="CR205" s="199"/>
      <c r="CS205" s="200"/>
    </row>
    <row r="206" spans="2:97" x14ac:dyDescent="0.25">
      <c r="B206" s="197"/>
      <c r="C206" s="173"/>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200"/>
    </row>
    <row r="207" spans="2:97" x14ac:dyDescent="0.25">
      <c r="B207" s="197"/>
      <c r="C207" s="173"/>
      <c r="D207" s="19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200"/>
    </row>
    <row r="208" spans="2:97" x14ac:dyDescent="0.25">
      <c r="B208" s="197"/>
      <c r="C208" s="173"/>
      <c r="D208" s="199"/>
      <c r="E208" s="199"/>
      <c r="F208" s="199"/>
      <c r="G208" s="199"/>
      <c r="H208" s="199"/>
      <c r="I208" s="199"/>
      <c r="J208" s="199"/>
      <c r="K208" s="199"/>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c r="BH208" s="199"/>
      <c r="BI208" s="199"/>
      <c r="BJ208" s="199"/>
      <c r="BK208" s="199"/>
      <c r="BL208" s="199"/>
      <c r="BM208" s="199"/>
      <c r="BN208" s="199"/>
      <c r="BO208" s="199"/>
      <c r="BP208" s="199"/>
      <c r="BQ208" s="199"/>
      <c r="BR208" s="199"/>
      <c r="BS208" s="199"/>
      <c r="BT208" s="199"/>
      <c r="BU208" s="199"/>
      <c r="BV208" s="199"/>
      <c r="BW208" s="199"/>
      <c r="BX208" s="199"/>
      <c r="BY208" s="199"/>
      <c r="BZ208" s="199"/>
      <c r="CA208" s="199"/>
      <c r="CB208" s="199"/>
      <c r="CC208" s="199"/>
      <c r="CD208" s="199"/>
      <c r="CE208" s="199"/>
      <c r="CF208" s="199"/>
      <c r="CG208" s="199"/>
      <c r="CH208" s="199"/>
      <c r="CI208" s="199"/>
      <c r="CJ208" s="199"/>
      <c r="CK208" s="199"/>
      <c r="CL208" s="199"/>
      <c r="CM208" s="199"/>
      <c r="CN208" s="199"/>
      <c r="CO208" s="199"/>
      <c r="CP208" s="199"/>
      <c r="CQ208" s="199"/>
      <c r="CR208" s="199"/>
      <c r="CS208" s="200"/>
    </row>
    <row r="209" spans="2:97" x14ac:dyDescent="0.25">
      <c r="B209" s="197"/>
      <c r="C209" s="173"/>
      <c r="D209" s="199"/>
      <c r="E209" s="199"/>
      <c r="F209" s="199"/>
      <c r="G209" s="199"/>
      <c r="H209" s="199"/>
      <c r="I209" s="199"/>
      <c r="J209" s="199"/>
      <c r="K209" s="199"/>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9"/>
      <c r="BK209" s="199"/>
      <c r="BL209" s="199"/>
      <c r="BM209" s="199"/>
      <c r="BN209" s="199"/>
      <c r="BO209" s="199"/>
      <c r="BP209" s="199"/>
      <c r="BQ209" s="199"/>
      <c r="BR209" s="199"/>
      <c r="BS209" s="199"/>
      <c r="BT209" s="199"/>
      <c r="BU209" s="199"/>
      <c r="BV209" s="199"/>
      <c r="BW209" s="199"/>
      <c r="BX209" s="199"/>
      <c r="BY209" s="199"/>
      <c r="BZ209" s="199"/>
      <c r="CA209" s="199"/>
      <c r="CB209" s="199"/>
      <c r="CC209" s="199"/>
      <c r="CD209" s="199"/>
      <c r="CE209" s="199"/>
      <c r="CF209" s="199"/>
      <c r="CG209" s="199"/>
      <c r="CH209" s="199"/>
      <c r="CI209" s="199"/>
      <c r="CJ209" s="199"/>
      <c r="CK209" s="199"/>
      <c r="CL209" s="199"/>
      <c r="CM209" s="199"/>
      <c r="CN209" s="199"/>
      <c r="CO209" s="199"/>
      <c r="CP209" s="199"/>
      <c r="CQ209" s="199"/>
      <c r="CR209" s="199"/>
      <c r="CS209" s="200"/>
    </row>
    <row r="210" spans="2:97" x14ac:dyDescent="0.25">
      <c r="B210" s="197"/>
      <c r="C210" s="173"/>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200"/>
    </row>
    <row r="211" spans="2:97" x14ac:dyDescent="0.25">
      <c r="B211" s="197"/>
      <c r="C211" s="173"/>
      <c r="D211" s="199"/>
      <c r="E211" s="199"/>
      <c r="F211" s="199"/>
      <c r="G211" s="199"/>
      <c r="H211" s="199"/>
      <c r="I211" s="199"/>
      <c r="J211" s="199"/>
      <c r="K211" s="199"/>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200"/>
    </row>
    <row r="212" spans="2:97" x14ac:dyDescent="0.25">
      <c r="B212" s="197"/>
      <c r="C212" s="173"/>
      <c r="D212" s="199"/>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200"/>
    </row>
    <row r="213" spans="2:97" x14ac:dyDescent="0.25">
      <c r="B213" s="197"/>
      <c r="C213" s="173"/>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200"/>
    </row>
    <row r="214" spans="2:97" x14ac:dyDescent="0.25">
      <c r="B214" s="197"/>
      <c r="C214" s="173"/>
      <c r="D214" s="199"/>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200"/>
    </row>
    <row r="215" spans="2:97" x14ac:dyDescent="0.25">
      <c r="B215" s="197"/>
      <c r="C215" s="173"/>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200"/>
    </row>
    <row r="216" spans="2:97" x14ac:dyDescent="0.25">
      <c r="B216" s="197"/>
      <c r="C216" s="173"/>
      <c r="D216" s="19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200"/>
    </row>
    <row r="217" spans="2:97" x14ac:dyDescent="0.25">
      <c r="B217" s="197"/>
      <c r="C217" s="173"/>
      <c r="D217" s="199"/>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200"/>
    </row>
    <row r="218" spans="2:97" x14ac:dyDescent="0.25">
      <c r="B218" s="197"/>
      <c r="C218" s="173"/>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200"/>
    </row>
    <row r="219" spans="2:97" x14ac:dyDescent="0.25">
      <c r="B219" s="197"/>
      <c r="C219" s="173"/>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200"/>
    </row>
    <row r="220" spans="2:97" x14ac:dyDescent="0.25">
      <c r="B220" s="197"/>
      <c r="C220" s="173"/>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c r="CE220" s="199"/>
      <c r="CF220" s="199"/>
      <c r="CG220" s="199"/>
      <c r="CH220" s="199"/>
      <c r="CI220" s="199"/>
      <c r="CJ220" s="199"/>
      <c r="CK220" s="199"/>
      <c r="CL220" s="199"/>
      <c r="CM220" s="199"/>
      <c r="CN220" s="199"/>
      <c r="CO220" s="199"/>
      <c r="CP220" s="199"/>
      <c r="CQ220" s="199"/>
      <c r="CR220" s="199"/>
      <c r="CS220" s="200"/>
    </row>
    <row r="221" spans="2:97" x14ac:dyDescent="0.25">
      <c r="B221" s="197"/>
      <c r="C221" s="173"/>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200"/>
    </row>
    <row r="222" spans="2:97" x14ac:dyDescent="0.25">
      <c r="B222" s="197"/>
      <c r="C222" s="173"/>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200"/>
    </row>
    <row r="223" spans="2:97" x14ac:dyDescent="0.25">
      <c r="B223" s="197"/>
      <c r="C223" s="173"/>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200"/>
    </row>
    <row r="224" spans="2:97" x14ac:dyDescent="0.25">
      <c r="B224" s="197"/>
      <c r="C224" s="173"/>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200"/>
    </row>
    <row r="225" spans="2:97" x14ac:dyDescent="0.25">
      <c r="B225" s="197"/>
      <c r="C225" s="173"/>
      <c r="D225" s="199"/>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200"/>
    </row>
    <row r="226" spans="2:97" x14ac:dyDescent="0.25">
      <c r="B226" s="197"/>
      <c r="C226" s="173"/>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200"/>
    </row>
    <row r="227" spans="2:97" x14ac:dyDescent="0.25">
      <c r="B227" s="197"/>
      <c r="C227" s="173"/>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200"/>
    </row>
    <row r="228" spans="2:97" x14ac:dyDescent="0.25">
      <c r="B228" s="197"/>
      <c r="C228" s="173"/>
      <c r="D228" s="199"/>
      <c r="E228" s="199"/>
      <c r="F228" s="199"/>
      <c r="G228" s="199"/>
      <c r="H228" s="199"/>
      <c r="I228" s="199"/>
      <c r="J228" s="199"/>
      <c r="K228" s="199"/>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200"/>
    </row>
    <row r="229" spans="2:97" x14ac:dyDescent="0.25">
      <c r="B229" s="197"/>
      <c r="C229" s="173"/>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200"/>
    </row>
    <row r="230" spans="2:97" x14ac:dyDescent="0.25">
      <c r="B230" s="197"/>
      <c r="C230" s="173"/>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200"/>
    </row>
    <row r="231" spans="2:97" x14ac:dyDescent="0.25">
      <c r="B231" s="197"/>
      <c r="C231" s="173"/>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200"/>
    </row>
    <row r="232" spans="2:97" x14ac:dyDescent="0.25">
      <c r="B232" s="197"/>
      <c r="C232" s="173"/>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200"/>
    </row>
    <row r="233" spans="2:97" x14ac:dyDescent="0.25">
      <c r="B233" s="197"/>
      <c r="C233" s="173"/>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200"/>
    </row>
    <row r="234" spans="2:97" x14ac:dyDescent="0.25">
      <c r="B234" s="197"/>
      <c r="C234" s="173"/>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200"/>
    </row>
    <row r="235" spans="2:97" x14ac:dyDescent="0.25">
      <c r="B235" s="197"/>
      <c r="C235" s="173"/>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200"/>
    </row>
    <row r="236" spans="2:97" x14ac:dyDescent="0.25">
      <c r="B236" s="197"/>
      <c r="C236" s="173"/>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200"/>
    </row>
    <row r="237" spans="2:97" x14ac:dyDescent="0.25">
      <c r="B237" s="197"/>
      <c r="C237" s="173"/>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200"/>
    </row>
    <row r="238" spans="2:97" x14ac:dyDescent="0.25">
      <c r="B238" s="197"/>
      <c r="C238" s="173"/>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200"/>
    </row>
    <row r="239" spans="2:97" x14ac:dyDescent="0.25">
      <c r="B239" s="197"/>
      <c r="C239" s="173"/>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200"/>
    </row>
    <row r="240" spans="2:97" x14ac:dyDescent="0.25">
      <c r="B240" s="197"/>
      <c r="C240" s="173"/>
      <c r="D240" s="199"/>
      <c r="E240" s="199"/>
      <c r="F240" s="199"/>
      <c r="G240" s="199"/>
      <c r="H240" s="199"/>
      <c r="I240" s="199"/>
      <c r="J240" s="199"/>
      <c r="K240" s="199"/>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200"/>
    </row>
    <row r="241" spans="2:97" x14ac:dyDescent="0.25">
      <c r="B241" s="197"/>
      <c r="C241" s="173"/>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200"/>
    </row>
    <row r="242" spans="2:97" x14ac:dyDescent="0.25">
      <c r="B242" s="197"/>
      <c r="C242" s="173"/>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200"/>
    </row>
    <row r="243" spans="2:97" x14ac:dyDescent="0.25">
      <c r="B243" s="197"/>
      <c r="C243" s="173"/>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200"/>
    </row>
    <row r="244" spans="2:97" x14ac:dyDescent="0.25">
      <c r="B244" s="197"/>
      <c r="C244" s="173"/>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200"/>
    </row>
    <row r="245" spans="2:97" x14ac:dyDescent="0.25">
      <c r="B245" s="197"/>
      <c r="C245" s="173"/>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200"/>
    </row>
    <row r="246" spans="2:97" x14ac:dyDescent="0.25">
      <c r="B246" s="197"/>
      <c r="C246" s="173"/>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200"/>
    </row>
    <row r="247" spans="2:97" x14ac:dyDescent="0.25">
      <c r="B247" s="197"/>
      <c r="C247" s="173"/>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200"/>
    </row>
    <row r="248" spans="2:97" x14ac:dyDescent="0.25">
      <c r="B248" s="197"/>
      <c r="C248" s="173"/>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200"/>
    </row>
    <row r="249" spans="2:97" x14ac:dyDescent="0.25">
      <c r="B249" s="197"/>
      <c r="C249" s="173"/>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200"/>
    </row>
    <row r="250" spans="2:97" x14ac:dyDescent="0.25">
      <c r="B250" s="197"/>
      <c r="C250" s="173"/>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200"/>
    </row>
    <row r="251" spans="2:97" x14ac:dyDescent="0.25">
      <c r="B251" s="197"/>
      <c r="C251" s="173"/>
      <c r="D251" s="199"/>
      <c r="E251" s="199"/>
      <c r="F251" s="199"/>
      <c r="G251" s="199"/>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200"/>
    </row>
    <row r="252" spans="2:97" x14ac:dyDescent="0.25">
      <c r="B252" s="197"/>
      <c r="C252" s="173"/>
      <c r="D252" s="199"/>
      <c r="E252" s="199"/>
      <c r="F252" s="199"/>
      <c r="G252" s="199"/>
      <c r="H252" s="199"/>
      <c r="I252" s="199"/>
      <c r="J252" s="199"/>
      <c r="K252" s="199"/>
      <c r="L252" s="199"/>
      <c r="M252" s="199"/>
      <c r="N252" s="199"/>
      <c r="O252" s="199"/>
      <c r="P252" s="199"/>
      <c r="Q252" s="199"/>
      <c r="R252" s="199"/>
      <c r="S252" s="199"/>
      <c r="T252" s="199"/>
      <c r="U252" s="199"/>
      <c r="V252" s="199"/>
      <c r="W252" s="199"/>
      <c r="X252" s="199"/>
      <c r="Y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200"/>
    </row>
    <row r="253" spans="2:97" x14ac:dyDescent="0.25">
      <c r="B253" s="197"/>
      <c r="C253" s="173"/>
      <c r="D253" s="199"/>
      <c r="E253" s="199"/>
      <c r="F253" s="199"/>
      <c r="G253" s="199"/>
      <c r="H253" s="199"/>
      <c r="I253" s="199"/>
      <c r="J253" s="199"/>
      <c r="K253" s="199"/>
      <c r="L253" s="199"/>
      <c r="M253" s="199"/>
      <c r="N253" s="199"/>
      <c r="O253" s="199"/>
      <c r="P253" s="199"/>
      <c r="Q253" s="199"/>
      <c r="R253" s="199"/>
      <c r="S253" s="199"/>
      <c r="T253" s="199"/>
      <c r="U253" s="199"/>
      <c r="V253" s="199"/>
      <c r="W253" s="199"/>
      <c r="X253" s="199"/>
      <c r="Y253" s="199"/>
      <c r="Z253" s="199"/>
      <c r="AA253" s="199"/>
      <c r="AB253" s="199"/>
      <c r="AC253" s="199"/>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200"/>
    </row>
    <row r="254" spans="2:97" x14ac:dyDescent="0.25">
      <c r="B254" s="197"/>
      <c r="C254" s="173"/>
      <c r="D254" s="199"/>
      <c r="E254" s="199"/>
      <c r="F254" s="199"/>
      <c r="G254" s="199"/>
      <c r="H254" s="199"/>
      <c r="I254" s="199"/>
      <c r="J254" s="199"/>
      <c r="K254" s="199"/>
      <c r="L254" s="199"/>
      <c r="M254" s="199"/>
      <c r="N254" s="199"/>
      <c r="O254" s="199"/>
      <c r="P254" s="199"/>
      <c r="Q254" s="199"/>
      <c r="R254" s="199"/>
      <c r="S254" s="199"/>
      <c r="T254" s="199"/>
      <c r="U254" s="199"/>
      <c r="V254" s="199"/>
      <c r="W254" s="199"/>
      <c r="X254" s="199"/>
      <c r="Y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200"/>
    </row>
    <row r="255" spans="2:97" x14ac:dyDescent="0.25">
      <c r="B255" s="197"/>
      <c r="C255" s="173"/>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200"/>
    </row>
    <row r="256" spans="2:97" x14ac:dyDescent="0.25">
      <c r="B256" s="197"/>
      <c r="C256" s="173"/>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200"/>
    </row>
    <row r="257" spans="2:97" x14ac:dyDescent="0.25">
      <c r="B257" s="197"/>
      <c r="C257" s="173"/>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200"/>
    </row>
    <row r="258" spans="2:97" x14ac:dyDescent="0.25">
      <c r="B258" s="197"/>
      <c r="C258" s="173"/>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200"/>
    </row>
    <row r="259" spans="2:97" x14ac:dyDescent="0.25">
      <c r="B259" s="197"/>
      <c r="C259" s="173"/>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200"/>
    </row>
    <row r="260" spans="2:97" x14ac:dyDescent="0.25">
      <c r="B260" s="197"/>
      <c r="C260" s="173"/>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200"/>
    </row>
    <row r="261" spans="2:97" x14ac:dyDescent="0.25">
      <c r="B261" s="197"/>
      <c r="C261" s="173"/>
      <c r="D261" s="199"/>
      <c r="E261" s="199"/>
      <c r="F261" s="199"/>
      <c r="G261" s="199"/>
      <c r="H261" s="199"/>
      <c r="I261" s="199"/>
      <c r="J261" s="199"/>
      <c r="K261" s="199"/>
      <c r="L261" s="199"/>
      <c r="M261" s="199"/>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200"/>
    </row>
    <row r="262" spans="2:97" x14ac:dyDescent="0.25">
      <c r="B262" s="197"/>
      <c r="C262" s="173"/>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200"/>
    </row>
    <row r="263" spans="2:97" x14ac:dyDescent="0.25">
      <c r="B263" s="197"/>
      <c r="C263" s="173"/>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200"/>
    </row>
    <row r="264" spans="2:97" x14ac:dyDescent="0.25">
      <c r="B264" s="197"/>
      <c r="C264" s="173"/>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200"/>
    </row>
    <row r="265" spans="2:97" x14ac:dyDescent="0.25">
      <c r="B265" s="197"/>
      <c r="C265" s="173"/>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200"/>
    </row>
    <row r="266" spans="2:97" x14ac:dyDescent="0.25">
      <c r="B266" s="197"/>
      <c r="C266" s="173"/>
      <c r="D266" s="199"/>
      <c r="E266" s="199"/>
      <c r="F266" s="199"/>
      <c r="G266" s="199"/>
      <c r="H266" s="199"/>
      <c r="I266" s="199"/>
      <c r="J266" s="199"/>
      <c r="K266" s="199"/>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200"/>
    </row>
    <row r="267" spans="2:97" x14ac:dyDescent="0.25">
      <c r="B267" s="197"/>
      <c r="C267" s="173"/>
      <c r="D267" s="199"/>
      <c r="E267" s="199"/>
      <c r="F267" s="199"/>
      <c r="G267" s="199"/>
      <c r="H267" s="199"/>
      <c r="I267" s="199"/>
      <c r="J267" s="199"/>
      <c r="K267" s="199"/>
      <c r="L267" s="199"/>
      <c r="M267" s="199"/>
      <c r="N267" s="199"/>
      <c r="O267" s="199"/>
      <c r="P267" s="199"/>
      <c r="Q267" s="199"/>
      <c r="R267" s="199"/>
      <c r="S267" s="199"/>
      <c r="T267" s="199"/>
      <c r="U267" s="199"/>
      <c r="V267" s="199"/>
      <c r="W267" s="199"/>
      <c r="X267" s="199"/>
      <c r="Y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200"/>
    </row>
    <row r="268" spans="2:97" x14ac:dyDescent="0.25">
      <c r="B268" s="197"/>
      <c r="C268" s="173"/>
      <c r="D268" s="199"/>
      <c r="E268" s="199"/>
      <c r="F268" s="199"/>
      <c r="G268" s="199"/>
      <c r="H268" s="199"/>
      <c r="I268" s="199"/>
      <c r="J268" s="199"/>
      <c r="K268" s="199"/>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200"/>
    </row>
    <row r="269" spans="2:97" x14ac:dyDescent="0.25">
      <c r="B269" s="197"/>
      <c r="C269" s="173"/>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200"/>
    </row>
    <row r="270" spans="2:97" x14ac:dyDescent="0.25">
      <c r="B270" s="197"/>
      <c r="C270" s="173"/>
      <c r="D270" s="199"/>
      <c r="E270" s="199"/>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c r="BJ270" s="199"/>
      <c r="BK270" s="199"/>
      <c r="BL270" s="199"/>
      <c r="BM270" s="199"/>
      <c r="BN270" s="199"/>
      <c r="BO270" s="199"/>
      <c r="BP270" s="199"/>
      <c r="BQ270" s="199"/>
      <c r="BR270" s="199"/>
      <c r="BS270" s="199"/>
      <c r="BT270" s="199"/>
      <c r="BU270" s="199"/>
      <c r="BV270" s="199"/>
      <c r="BW270" s="199"/>
      <c r="BX270" s="199"/>
      <c r="BY270" s="199"/>
      <c r="BZ270" s="199"/>
      <c r="CA270" s="199"/>
      <c r="CB270" s="199"/>
      <c r="CC270" s="199"/>
      <c r="CD270" s="199"/>
      <c r="CE270" s="199"/>
      <c r="CF270" s="199"/>
      <c r="CG270" s="199"/>
      <c r="CH270" s="199"/>
      <c r="CI270" s="199"/>
      <c r="CJ270" s="199"/>
      <c r="CK270" s="199"/>
      <c r="CL270" s="199"/>
      <c r="CM270" s="199"/>
      <c r="CN270" s="199"/>
      <c r="CO270" s="199"/>
      <c r="CP270" s="199"/>
      <c r="CQ270" s="199"/>
      <c r="CR270" s="199"/>
      <c r="CS270" s="200"/>
    </row>
    <row r="271" spans="2:97" x14ac:dyDescent="0.25">
      <c r="B271" s="197"/>
      <c r="C271" s="173"/>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200"/>
    </row>
    <row r="272" spans="2:97" x14ac:dyDescent="0.25">
      <c r="B272" s="197"/>
      <c r="C272" s="173"/>
      <c r="D272" s="199"/>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200"/>
    </row>
    <row r="273" spans="2:97" x14ac:dyDescent="0.25">
      <c r="B273" s="197"/>
      <c r="C273" s="173"/>
      <c r="D273" s="199"/>
      <c r="E273" s="199"/>
      <c r="F273" s="199"/>
      <c r="G273" s="199"/>
      <c r="H273" s="199"/>
      <c r="I273" s="199"/>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200"/>
    </row>
    <row r="274" spans="2:97" x14ac:dyDescent="0.25">
      <c r="B274" s="197"/>
      <c r="C274" s="173"/>
      <c r="D274" s="199"/>
      <c r="E274" s="199"/>
      <c r="F274" s="199"/>
      <c r="G274" s="199"/>
      <c r="H274" s="199"/>
      <c r="I274" s="199"/>
      <c r="J274" s="199"/>
      <c r="K274" s="199"/>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200"/>
    </row>
    <row r="275" spans="2:97" x14ac:dyDescent="0.25">
      <c r="B275" s="197"/>
      <c r="C275" s="173"/>
      <c r="D275" s="199"/>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200"/>
    </row>
    <row r="276" spans="2:97" x14ac:dyDescent="0.25">
      <c r="B276" s="197"/>
      <c r="C276" s="173"/>
      <c r="D276" s="199"/>
      <c r="E276" s="199"/>
      <c r="F276" s="199"/>
      <c r="G276" s="199"/>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200"/>
    </row>
    <row r="277" spans="2:97" x14ac:dyDescent="0.25">
      <c r="B277" s="197"/>
      <c r="C277" s="173"/>
      <c r="D277" s="199"/>
      <c r="E277" s="199"/>
      <c r="F277" s="199"/>
      <c r="G277" s="199"/>
      <c r="H277" s="199"/>
      <c r="I277" s="199"/>
      <c r="J277" s="199"/>
      <c r="K277" s="199"/>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200"/>
    </row>
    <row r="278" spans="2:97" x14ac:dyDescent="0.25">
      <c r="B278" s="197"/>
      <c r="C278" s="173"/>
      <c r="D278" s="199"/>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200"/>
    </row>
    <row r="279" spans="2:97" x14ac:dyDescent="0.25">
      <c r="B279" s="197"/>
      <c r="C279" s="173"/>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200"/>
    </row>
    <row r="280" spans="2:97" x14ac:dyDescent="0.25">
      <c r="B280" s="197"/>
      <c r="C280" s="173"/>
      <c r="D280" s="199"/>
      <c r="E280" s="199"/>
      <c r="F280" s="199"/>
      <c r="G280" s="199"/>
      <c r="H280" s="199"/>
      <c r="I280" s="199"/>
      <c r="J280" s="199"/>
      <c r="K280" s="199"/>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200"/>
    </row>
    <row r="281" spans="2:97" x14ac:dyDescent="0.25">
      <c r="B281" s="197"/>
      <c r="C281" s="173"/>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200"/>
    </row>
    <row r="282" spans="2:97" x14ac:dyDescent="0.25">
      <c r="B282" s="197"/>
      <c r="C282" s="173"/>
      <c r="D282" s="199"/>
      <c r="E282" s="199"/>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200"/>
    </row>
    <row r="283" spans="2:97" x14ac:dyDescent="0.25">
      <c r="B283" s="197"/>
      <c r="C283" s="173"/>
      <c r="D283" s="199"/>
      <c r="E283" s="199"/>
      <c r="F283" s="199"/>
      <c r="G283" s="199"/>
      <c r="H283" s="199"/>
      <c r="I283" s="199"/>
      <c r="J283" s="199"/>
      <c r="K283" s="199"/>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200"/>
    </row>
    <row r="284" spans="2:97" x14ac:dyDescent="0.25">
      <c r="B284" s="197"/>
      <c r="C284" s="173"/>
      <c r="D284" s="199"/>
      <c r="E284" s="199"/>
      <c r="F284" s="199"/>
      <c r="G284" s="199"/>
      <c r="H284" s="199"/>
      <c r="I284" s="199"/>
      <c r="J284" s="199"/>
      <c r="K284" s="199"/>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200"/>
    </row>
    <row r="285" spans="2:97" x14ac:dyDescent="0.25">
      <c r="B285" s="197"/>
      <c r="C285" s="173"/>
      <c r="D285" s="199"/>
      <c r="E285" s="199"/>
      <c r="F285" s="199"/>
      <c r="G285" s="199"/>
      <c r="H285" s="199"/>
      <c r="I285" s="199"/>
      <c r="J285" s="199"/>
      <c r="K285" s="199"/>
      <c r="L285" s="199"/>
      <c r="M285" s="199"/>
      <c r="N285" s="199"/>
      <c r="O285" s="199"/>
      <c r="P285" s="199"/>
      <c r="Q285" s="199"/>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200"/>
    </row>
    <row r="286" spans="2:97" x14ac:dyDescent="0.25">
      <c r="B286" s="197"/>
      <c r="C286" s="173"/>
      <c r="D286" s="199"/>
      <c r="E286" s="199"/>
      <c r="F286" s="199"/>
      <c r="G286" s="199"/>
      <c r="H286" s="199"/>
      <c r="I286" s="199"/>
      <c r="J286" s="199"/>
      <c r="K286" s="199"/>
      <c r="L286" s="199"/>
      <c r="M286" s="199"/>
      <c r="N286" s="199"/>
      <c r="O286" s="199"/>
      <c r="P286" s="199"/>
      <c r="Q286" s="199"/>
      <c r="R286" s="199"/>
      <c r="S286" s="199"/>
      <c r="T286" s="199"/>
      <c r="U286" s="199"/>
      <c r="V286" s="199"/>
      <c r="W286" s="199"/>
      <c r="X286" s="199"/>
      <c r="Y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200"/>
    </row>
    <row r="287" spans="2:97" x14ac:dyDescent="0.25">
      <c r="B287" s="197"/>
      <c r="C287" s="173"/>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200"/>
    </row>
    <row r="288" spans="2:97" x14ac:dyDescent="0.25">
      <c r="B288" s="197"/>
      <c r="C288" s="173"/>
      <c r="D288" s="199"/>
      <c r="E288" s="199"/>
      <c r="F288" s="199"/>
      <c r="G288" s="199"/>
      <c r="H288" s="199"/>
      <c r="I288" s="199"/>
      <c r="J288" s="199"/>
      <c r="K288" s="199"/>
      <c r="L288" s="199"/>
      <c r="M288" s="199"/>
      <c r="N288" s="199"/>
      <c r="O288" s="199"/>
      <c r="P288" s="199"/>
      <c r="Q288" s="199"/>
      <c r="R288" s="199"/>
      <c r="S288" s="199"/>
      <c r="T288" s="199"/>
      <c r="U288" s="199"/>
      <c r="V288" s="199"/>
      <c r="W288" s="199"/>
      <c r="X288" s="199"/>
      <c r="Y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200"/>
    </row>
    <row r="289" spans="2:97" x14ac:dyDescent="0.25">
      <c r="B289" s="197"/>
      <c r="C289" s="173"/>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200"/>
    </row>
    <row r="290" spans="2:97" x14ac:dyDescent="0.25">
      <c r="B290" s="197"/>
      <c r="C290" s="173"/>
      <c r="D290" s="199"/>
      <c r="E290" s="199"/>
      <c r="F290" s="199"/>
      <c r="G290" s="199"/>
      <c r="H290" s="199"/>
      <c r="I290" s="199"/>
      <c r="J290" s="199"/>
      <c r="K290" s="199"/>
      <c r="L290" s="199"/>
      <c r="M290" s="199"/>
      <c r="N290" s="199"/>
      <c r="O290" s="199"/>
      <c r="P290" s="199"/>
      <c r="Q290" s="199"/>
      <c r="R290" s="199"/>
      <c r="S290" s="199"/>
      <c r="T290" s="199"/>
      <c r="U290" s="199"/>
      <c r="V290" s="199"/>
      <c r="W290" s="199"/>
      <c r="X290" s="199"/>
      <c r="Y290" s="199"/>
      <c r="Z290" s="199"/>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200"/>
    </row>
    <row r="291" spans="2:97" x14ac:dyDescent="0.25">
      <c r="B291" s="197"/>
      <c r="C291" s="173"/>
      <c r="D291" s="199"/>
      <c r="E291" s="199"/>
      <c r="F291" s="199"/>
      <c r="G291" s="199"/>
      <c r="H291" s="199"/>
      <c r="I291" s="199"/>
      <c r="J291" s="199"/>
      <c r="K291" s="199"/>
      <c r="L291" s="199"/>
      <c r="M291" s="199"/>
      <c r="N291" s="199"/>
      <c r="O291" s="199"/>
      <c r="P291" s="199"/>
      <c r="Q291" s="199"/>
      <c r="R291" s="199"/>
      <c r="S291" s="199"/>
      <c r="T291" s="199"/>
      <c r="U291" s="199"/>
      <c r="V291" s="199"/>
      <c r="W291" s="199"/>
      <c r="X291" s="199"/>
      <c r="Y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200"/>
    </row>
    <row r="292" spans="2:97" x14ac:dyDescent="0.25">
      <c r="B292" s="197"/>
      <c r="C292" s="173"/>
      <c r="D292" s="199"/>
      <c r="E292" s="199"/>
      <c r="F292" s="199"/>
      <c r="G292" s="199"/>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199"/>
      <c r="BR292" s="199"/>
      <c r="BS292" s="199"/>
      <c r="BT292" s="199"/>
      <c r="BU292" s="199"/>
      <c r="BV292" s="199"/>
      <c r="BW292" s="199"/>
      <c r="BX292" s="199"/>
      <c r="BY292" s="199"/>
      <c r="BZ292" s="199"/>
      <c r="CA292" s="199"/>
      <c r="CB292" s="199"/>
      <c r="CC292" s="199"/>
      <c r="CD292" s="199"/>
      <c r="CE292" s="199"/>
      <c r="CF292" s="199"/>
      <c r="CG292" s="199"/>
      <c r="CH292" s="199"/>
      <c r="CI292" s="199"/>
      <c r="CJ292" s="199"/>
      <c r="CK292" s="199"/>
      <c r="CL292" s="199"/>
      <c r="CM292" s="199"/>
      <c r="CN292" s="199"/>
      <c r="CO292" s="199"/>
      <c r="CP292" s="199"/>
      <c r="CQ292" s="199"/>
      <c r="CR292" s="199"/>
      <c r="CS292" s="200"/>
    </row>
    <row r="293" spans="2:97" x14ac:dyDescent="0.25">
      <c r="B293" s="197"/>
      <c r="C293" s="173"/>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200"/>
    </row>
    <row r="294" spans="2:97" x14ac:dyDescent="0.25">
      <c r="B294" s="197"/>
      <c r="C294" s="173"/>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200"/>
    </row>
    <row r="295" spans="2:97" x14ac:dyDescent="0.25">
      <c r="B295" s="197"/>
      <c r="C295" s="173"/>
      <c r="D295" s="199"/>
      <c r="E295" s="199"/>
      <c r="F295" s="199"/>
      <c r="G295" s="199"/>
      <c r="H295" s="199"/>
      <c r="I295" s="199"/>
      <c r="J295" s="199"/>
      <c r="K295" s="199"/>
      <c r="L295" s="199"/>
      <c r="M295" s="199"/>
      <c r="N295" s="199"/>
      <c r="O295" s="199"/>
      <c r="P295" s="199"/>
      <c r="Q295" s="199"/>
      <c r="R295" s="199"/>
      <c r="S295" s="199"/>
      <c r="T295" s="199"/>
      <c r="U295" s="199"/>
      <c r="V295" s="199"/>
      <c r="W295" s="199"/>
      <c r="X295" s="199"/>
      <c r="Y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200"/>
    </row>
    <row r="296" spans="2:97" x14ac:dyDescent="0.25">
      <c r="B296" s="197"/>
      <c r="C296" s="173"/>
      <c r="D296" s="199"/>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200"/>
    </row>
    <row r="297" spans="2:97" x14ac:dyDescent="0.25">
      <c r="B297" s="197"/>
      <c r="C297" s="173"/>
      <c r="D297" s="199"/>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200"/>
    </row>
    <row r="298" spans="2:97" x14ac:dyDescent="0.25">
      <c r="B298" s="197"/>
      <c r="C298" s="173"/>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200"/>
    </row>
    <row r="299" spans="2:97" x14ac:dyDescent="0.25">
      <c r="B299" s="197"/>
      <c r="C299" s="173"/>
      <c r="D299" s="199"/>
      <c r="E299" s="199"/>
      <c r="F299" s="199"/>
      <c r="G299" s="199"/>
      <c r="H299" s="199"/>
      <c r="I299" s="199"/>
      <c r="J299" s="199"/>
      <c r="K299" s="199"/>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200"/>
    </row>
    <row r="300" spans="2:97" x14ac:dyDescent="0.25">
      <c r="B300" s="197"/>
      <c r="C300" s="173"/>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200"/>
    </row>
    <row r="301" spans="2:97" x14ac:dyDescent="0.25">
      <c r="B301" s="197"/>
      <c r="C301" s="173"/>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200"/>
    </row>
    <row r="302" spans="2:97" x14ac:dyDescent="0.25">
      <c r="B302" s="197"/>
      <c r="C302" s="173"/>
      <c r="D302" s="199"/>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200"/>
    </row>
    <row r="303" spans="2:97" x14ac:dyDescent="0.25">
      <c r="B303" s="197"/>
      <c r="C303" s="173"/>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200"/>
    </row>
    <row r="304" spans="2:97" x14ac:dyDescent="0.25">
      <c r="B304" s="197"/>
      <c r="C304" s="173"/>
      <c r="D304" s="199"/>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200"/>
    </row>
    <row r="305" spans="2:97" x14ac:dyDescent="0.25">
      <c r="B305" s="197"/>
      <c r="C305" s="173"/>
      <c r="D305" s="199"/>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200"/>
    </row>
    <row r="306" spans="2:97" x14ac:dyDescent="0.25">
      <c r="B306" s="197"/>
      <c r="C306" s="173"/>
      <c r="D306" s="199"/>
      <c r="E306" s="199"/>
      <c r="F306" s="199"/>
      <c r="G306" s="199"/>
      <c r="H306" s="199"/>
      <c r="I306" s="199"/>
      <c r="J306" s="199"/>
      <c r="K306" s="199"/>
      <c r="L306" s="199"/>
      <c r="M306" s="199"/>
      <c r="N306" s="199"/>
      <c r="O306" s="199"/>
      <c r="P306" s="199"/>
      <c r="Q306" s="199"/>
      <c r="R306" s="199"/>
      <c r="S306" s="199"/>
      <c r="T306" s="199"/>
      <c r="U306" s="199"/>
      <c r="V306" s="199"/>
      <c r="W306" s="199"/>
      <c r="X306" s="199"/>
      <c r="Y306" s="199"/>
      <c r="Z306" s="199"/>
      <c r="AA306" s="19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200"/>
    </row>
    <row r="307" spans="2:97" x14ac:dyDescent="0.25">
      <c r="B307" s="197"/>
      <c r="C307" s="173"/>
      <c r="D307" s="199"/>
      <c r="E307" s="199"/>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200"/>
    </row>
    <row r="308" spans="2:97" x14ac:dyDescent="0.25">
      <c r="B308" s="197"/>
      <c r="C308" s="173"/>
      <c r="D308" s="199"/>
      <c r="E308" s="199"/>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200"/>
    </row>
    <row r="309" spans="2:97" x14ac:dyDescent="0.25">
      <c r="B309" s="197"/>
      <c r="C309" s="173"/>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200"/>
    </row>
    <row r="310" spans="2:97" x14ac:dyDescent="0.25">
      <c r="B310" s="197"/>
      <c r="C310" s="173"/>
      <c r="D310" s="199"/>
      <c r="E310" s="199"/>
      <c r="F310" s="199"/>
      <c r="G310" s="199"/>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200"/>
    </row>
    <row r="311" spans="2:97" x14ac:dyDescent="0.25">
      <c r="B311" s="197"/>
      <c r="C311" s="173"/>
      <c r="D311" s="199"/>
      <c r="E311" s="199"/>
      <c r="F311" s="199"/>
      <c r="G311" s="199"/>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200"/>
    </row>
    <row r="312" spans="2:97" x14ac:dyDescent="0.25">
      <c r="B312" s="197"/>
      <c r="C312" s="173"/>
      <c r="D312" s="199"/>
      <c r="E312" s="199"/>
      <c r="F312" s="199"/>
      <c r="G312" s="199"/>
      <c r="H312" s="199"/>
      <c r="I312" s="199"/>
      <c r="J312" s="199"/>
      <c r="K312" s="199"/>
      <c r="L312" s="199"/>
      <c r="M312" s="199"/>
      <c r="N312" s="199"/>
      <c r="O312" s="199"/>
      <c r="P312" s="199"/>
      <c r="Q312" s="199"/>
      <c r="R312" s="199"/>
      <c r="S312" s="199"/>
      <c r="T312" s="199"/>
      <c r="U312" s="199"/>
      <c r="V312" s="199"/>
      <c r="W312" s="199"/>
      <c r="X312" s="199"/>
      <c r="Y312" s="199"/>
      <c r="Z312" s="199"/>
      <c r="AA312" s="19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200"/>
    </row>
    <row r="313" spans="2:97" x14ac:dyDescent="0.25">
      <c r="B313" s="197"/>
      <c r="C313" s="173"/>
      <c r="D313" s="199"/>
      <c r="E313" s="199"/>
      <c r="F313" s="199"/>
      <c r="G313" s="199"/>
      <c r="H313" s="199"/>
      <c r="I313" s="199"/>
      <c r="J313" s="199"/>
      <c r="K313" s="199"/>
      <c r="L313" s="199"/>
      <c r="M313" s="199"/>
      <c r="N313" s="199"/>
      <c r="O313" s="199"/>
      <c r="P313" s="199"/>
      <c r="Q313" s="199"/>
      <c r="R313" s="199"/>
      <c r="S313" s="199"/>
      <c r="T313" s="199"/>
      <c r="U313" s="199"/>
      <c r="V313" s="199"/>
      <c r="W313" s="199"/>
      <c r="X313" s="199"/>
      <c r="Y313" s="199"/>
      <c r="Z313" s="199"/>
      <c r="AA313" s="19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200"/>
    </row>
    <row r="314" spans="2:97" x14ac:dyDescent="0.25">
      <c r="B314" s="197"/>
      <c r="C314" s="173"/>
      <c r="D314" s="199"/>
      <c r="E314" s="199"/>
      <c r="F314" s="199"/>
      <c r="G314" s="199"/>
      <c r="H314" s="199"/>
      <c r="I314" s="199"/>
      <c r="J314" s="199"/>
      <c r="K314" s="199"/>
      <c r="L314" s="199"/>
      <c r="M314" s="199"/>
      <c r="N314" s="199"/>
      <c r="O314" s="199"/>
      <c r="P314" s="199"/>
      <c r="Q314" s="199"/>
      <c r="R314" s="199"/>
      <c r="S314" s="199"/>
      <c r="T314" s="199"/>
      <c r="U314" s="199"/>
      <c r="V314" s="199"/>
      <c r="W314" s="199"/>
      <c r="X314" s="199"/>
      <c r="Y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200"/>
    </row>
    <row r="315" spans="2:97" x14ac:dyDescent="0.25">
      <c r="B315" s="197"/>
      <c r="C315" s="173"/>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200"/>
    </row>
    <row r="316" spans="2:97" x14ac:dyDescent="0.25">
      <c r="B316" s="197"/>
      <c r="C316" s="173"/>
      <c r="D316" s="199"/>
      <c r="E316" s="199"/>
      <c r="F316" s="199"/>
      <c r="G316" s="199"/>
      <c r="H316" s="199"/>
      <c r="I316" s="199"/>
      <c r="J316" s="199"/>
      <c r="K316" s="199"/>
      <c r="L316" s="199"/>
      <c r="M316" s="199"/>
      <c r="N316" s="199"/>
      <c r="O316" s="199"/>
      <c r="P316" s="199"/>
      <c r="Q316" s="199"/>
      <c r="R316" s="199"/>
      <c r="S316" s="199"/>
      <c r="T316" s="199"/>
      <c r="U316" s="199"/>
      <c r="V316" s="199"/>
      <c r="W316" s="199"/>
      <c r="X316" s="199"/>
      <c r="Y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200"/>
    </row>
    <row r="317" spans="2:97" x14ac:dyDescent="0.25">
      <c r="B317" s="197"/>
      <c r="C317" s="173"/>
      <c r="D317" s="199"/>
      <c r="E317" s="199"/>
      <c r="F317" s="199"/>
      <c r="G317" s="199"/>
      <c r="H317" s="199"/>
      <c r="I317" s="199"/>
      <c r="J317" s="199"/>
      <c r="K317" s="199"/>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200"/>
    </row>
    <row r="318" spans="2:97" x14ac:dyDescent="0.25">
      <c r="B318" s="197"/>
      <c r="C318" s="173"/>
      <c r="D318" s="199"/>
      <c r="E318" s="199"/>
      <c r="F318" s="199"/>
      <c r="G318" s="199"/>
      <c r="H318" s="199"/>
      <c r="I318" s="199"/>
      <c r="J318" s="199"/>
      <c r="K318" s="199"/>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200"/>
    </row>
    <row r="319" spans="2:97" x14ac:dyDescent="0.25">
      <c r="B319" s="197"/>
      <c r="C319" s="173"/>
      <c r="D319" s="199"/>
      <c r="E319" s="199"/>
      <c r="F319" s="199"/>
      <c r="G319" s="199"/>
      <c r="H319" s="199"/>
      <c r="I319" s="199"/>
      <c r="J319" s="199"/>
      <c r="K319" s="19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200"/>
    </row>
    <row r="320" spans="2:97" x14ac:dyDescent="0.25">
      <c r="B320" s="197"/>
      <c r="C320" s="173"/>
      <c r="D320" s="199"/>
      <c r="E320" s="199"/>
      <c r="F320" s="199"/>
      <c r="G320" s="199"/>
      <c r="H320" s="199"/>
      <c r="I320" s="199"/>
      <c r="J320" s="199"/>
      <c r="K320" s="199"/>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200"/>
    </row>
    <row r="321" spans="2:97" x14ac:dyDescent="0.25">
      <c r="B321" s="197"/>
      <c r="C321" s="173"/>
      <c r="D321" s="199"/>
      <c r="E321" s="199"/>
      <c r="F321" s="199"/>
      <c r="G321" s="199"/>
      <c r="H321" s="199"/>
      <c r="I321" s="199"/>
      <c r="J321" s="199"/>
      <c r="K321" s="199"/>
      <c r="L321" s="199"/>
      <c r="M321" s="199"/>
      <c r="N321" s="199"/>
      <c r="O321" s="199"/>
      <c r="P321" s="199"/>
      <c r="Q321" s="199"/>
      <c r="R321" s="199"/>
      <c r="S321" s="199"/>
      <c r="T321" s="199"/>
      <c r="U321" s="199"/>
      <c r="V321" s="199"/>
      <c r="W321" s="199"/>
      <c r="X321" s="199"/>
      <c r="Y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200"/>
    </row>
    <row r="322" spans="2:97" x14ac:dyDescent="0.25">
      <c r="B322" s="197"/>
      <c r="C322" s="173"/>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200"/>
    </row>
    <row r="323" spans="2:97" x14ac:dyDescent="0.25">
      <c r="B323" s="197"/>
      <c r="C323" s="173"/>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200"/>
    </row>
    <row r="324" spans="2:97" x14ac:dyDescent="0.25">
      <c r="B324" s="197"/>
      <c r="C324" s="173"/>
      <c r="D324" s="199"/>
      <c r="E324" s="199"/>
      <c r="F324" s="199"/>
      <c r="G324" s="199"/>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199"/>
      <c r="BR324" s="199"/>
      <c r="BS324" s="199"/>
      <c r="BT324" s="199"/>
      <c r="BU324" s="199"/>
      <c r="BV324" s="199"/>
      <c r="BW324" s="199"/>
      <c r="BX324" s="199"/>
      <c r="BY324" s="199"/>
      <c r="BZ324" s="199"/>
      <c r="CA324" s="199"/>
      <c r="CB324" s="199"/>
      <c r="CC324" s="199"/>
      <c r="CD324" s="199"/>
      <c r="CE324" s="199"/>
      <c r="CF324" s="199"/>
      <c r="CG324" s="199"/>
      <c r="CH324" s="199"/>
      <c r="CI324" s="199"/>
      <c r="CJ324" s="199"/>
      <c r="CK324" s="199"/>
      <c r="CL324" s="199"/>
      <c r="CM324" s="199"/>
      <c r="CN324" s="199"/>
      <c r="CO324" s="199"/>
      <c r="CP324" s="199"/>
      <c r="CQ324" s="199"/>
      <c r="CR324" s="199"/>
      <c r="CS324" s="200"/>
    </row>
    <row r="325" spans="2:97" x14ac:dyDescent="0.25">
      <c r="B325" s="197"/>
      <c r="C325" s="173"/>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c r="BM325" s="199"/>
      <c r="BN325" s="199"/>
      <c r="BO325" s="199"/>
      <c r="BP325" s="199"/>
      <c r="BQ325" s="199"/>
      <c r="BR325" s="199"/>
      <c r="BS325" s="199"/>
      <c r="BT325" s="199"/>
      <c r="BU325" s="199"/>
      <c r="BV325" s="199"/>
      <c r="BW325" s="199"/>
      <c r="BX325" s="199"/>
      <c r="BY325" s="199"/>
      <c r="BZ325" s="199"/>
      <c r="CA325" s="199"/>
      <c r="CB325" s="199"/>
      <c r="CC325" s="199"/>
      <c r="CD325" s="199"/>
      <c r="CE325" s="199"/>
      <c r="CF325" s="199"/>
      <c r="CG325" s="199"/>
      <c r="CH325" s="199"/>
      <c r="CI325" s="199"/>
      <c r="CJ325" s="199"/>
      <c r="CK325" s="199"/>
      <c r="CL325" s="199"/>
      <c r="CM325" s="199"/>
      <c r="CN325" s="199"/>
      <c r="CO325" s="199"/>
      <c r="CP325" s="199"/>
      <c r="CQ325" s="199"/>
      <c r="CR325" s="199"/>
      <c r="CS325" s="200"/>
    </row>
    <row r="326" spans="2:97" x14ac:dyDescent="0.25">
      <c r="B326" s="197"/>
      <c r="C326" s="173"/>
      <c r="D326" s="199"/>
      <c r="E326" s="199"/>
      <c r="F326" s="199"/>
      <c r="G326" s="199"/>
      <c r="H326" s="199"/>
      <c r="I326" s="199"/>
      <c r="J326" s="199"/>
      <c r="K326" s="199"/>
      <c r="L326" s="199"/>
      <c r="M326" s="199"/>
      <c r="N326" s="199"/>
      <c r="O326" s="199"/>
      <c r="P326" s="199"/>
      <c r="Q326" s="199"/>
      <c r="R326" s="199"/>
      <c r="S326" s="199"/>
      <c r="T326" s="199"/>
      <c r="U326" s="199"/>
      <c r="V326" s="199"/>
      <c r="W326" s="199"/>
      <c r="X326" s="199"/>
      <c r="Y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c r="BM326" s="199"/>
      <c r="BN326" s="199"/>
      <c r="BO326" s="199"/>
      <c r="BP326" s="199"/>
      <c r="BQ326" s="199"/>
      <c r="BR326" s="199"/>
      <c r="BS326" s="199"/>
      <c r="BT326" s="199"/>
      <c r="BU326" s="199"/>
      <c r="BV326" s="199"/>
      <c r="BW326" s="199"/>
      <c r="BX326" s="199"/>
      <c r="BY326" s="199"/>
      <c r="BZ326" s="199"/>
      <c r="CA326" s="199"/>
      <c r="CB326" s="199"/>
      <c r="CC326" s="199"/>
      <c r="CD326" s="199"/>
      <c r="CE326" s="199"/>
      <c r="CF326" s="199"/>
      <c r="CG326" s="199"/>
      <c r="CH326" s="199"/>
      <c r="CI326" s="199"/>
      <c r="CJ326" s="199"/>
      <c r="CK326" s="199"/>
      <c r="CL326" s="199"/>
      <c r="CM326" s="199"/>
      <c r="CN326" s="199"/>
      <c r="CO326" s="199"/>
      <c r="CP326" s="199"/>
      <c r="CQ326" s="199"/>
      <c r="CR326" s="199"/>
      <c r="CS326" s="200"/>
    </row>
    <row r="327" spans="2:97" x14ac:dyDescent="0.25">
      <c r="B327" s="197"/>
      <c r="C327" s="173"/>
      <c r="D327" s="199"/>
      <c r="E327" s="199"/>
      <c r="F327" s="199"/>
      <c r="G327" s="199"/>
      <c r="H327" s="199"/>
      <c r="I327" s="199"/>
      <c r="J327" s="199"/>
      <c r="K327" s="199"/>
      <c r="L327" s="199"/>
      <c r="M327" s="199"/>
      <c r="N327" s="199"/>
      <c r="O327" s="199"/>
      <c r="P327" s="199"/>
      <c r="Q327" s="199"/>
      <c r="R327" s="199"/>
      <c r="S327" s="199"/>
      <c r="T327" s="199"/>
      <c r="U327" s="199"/>
      <c r="V327" s="199"/>
      <c r="W327" s="199"/>
      <c r="X327" s="199"/>
      <c r="Y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199"/>
      <c r="BE327" s="199"/>
      <c r="BF327" s="199"/>
      <c r="BG327" s="199"/>
      <c r="BH327" s="199"/>
      <c r="BI327" s="199"/>
      <c r="BJ327" s="199"/>
      <c r="BK327" s="199"/>
      <c r="BL327" s="199"/>
      <c r="BM327" s="199"/>
      <c r="BN327" s="199"/>
      <c r="BO327" s="199"/>
      <c r="BP327" s="199"/>
      <c r="BQ327" s="199"/>
      <c r="BR327" s="199"/>
      <c r="BS327" s="199"/>
      <c r="BT327" s="199"/>
      <c r="BU327" s="199"/>
      <c r="BV327" s="199"/>
      <c r="BW327" s="199"/>
      <c r="BX327" s="199"/>
      <c r="BY327" s="199"/>
      <c r="BZ327" s="199"/>
      <c r="CA327" s="199"/>
      <c r="CB327" s="199"/>
      <c r="CC327" s="199"/>
      <c r="CD327" s="199"/>
      <c r="CE327" s="199"/>
      <c r="CF327" s="199"/>
      <c r="CG327" s="199"/>
      <c r="CH327" s="199"/>
      <c r="CI327" s="199"/>
      <c r="CJ327" s="199"/>
      <c r="CK327" s="199"/>
      <c r="CL327" s="199"/>
      <c r="CM327" s="199"/>
      <c r="CN327" s="199"/>
      <c r="CO327" s="199"/>
      <c r="CP327" s="199"/>
      <c r="CQ327" s="199"/>
      <c r="CR327" s="199"/>
      <c r="CS327" s="200"/>
    </row>
    <row r="328" spans="2:97" x14ac:dyDescent="0.25">
      <c r="B328" s="197"/>
      <c r="C328" s="173"/>
      <c r="D328" s="199"/>
      <c r="E328" s="199"/>
      <c r="F328" s="199"/>
      <c r="G328" s="199"/>
      <c r="H328" s="199"/>
      <c r="I328" s="199"/>
      <c r="J328" s="199"/>
      <c r="K328" s="199"/>
      <c r="L328" s="199"/>
      <c r="M328" s="199"/>
      <c r="N328" s="199"/>
      <c r="O328" s="199"/>
      <c r="P328" s="199"/>
      <c r="Q328" s="199"/>
      <c r="R328" s="199"/>
      <c r="S328" s="199"/>
      <c r="T328" s="199"/>
      <c r="U328" s="199"/>
      <c r="V328" s="199"/>
      <c r="W328" s="199"/>
      <c r="X328" s="199"/>
      <c r="Y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199"/>
      <c r="BE328" s="199"/>
      <c r="BF328" s="199"/>
      <c r="BG328" s="199"/>
      <c r="BH328" s="199"/>
      <c r="BI328" s="199"/>
      <c r="BJ328" s="199"/>
      <c r="BK328" s="199"/>
      <c r="BL328" s="199"/>
      <c r="BM328" s="199"/>
      <c r="BN328" s="199"/>
      <c r="BO328" s="199"/>
      <c r="BP328" s="199"/>
      <c r="BQ328" s="199"/>
      <c r="BR328" s="199"/>
      <c r="BS328" s="199"/>
      <c r="BT328" s="199"/>
      <c r="BU328" s="199"/>
      <c r="BV328" s="199"/>
      <c r="BW328" s="199"/>
      <c r="BX328" s="199"/>
      <c r="BY328" s="199"/>
      <c r="BZ328" s="199"/>
      <c r="CA328" s="199"/>
      <c r="CB328" s="199"/>
      <c r="CC328" s="199"/>
      <c r="CD328" s="199"/>
      <c r="CE328" s="199"/>
      <c r="CF328" s="199"/>
      <c r="CG328" s="199"/>
      <c r="CH328" s="199"/>
      <c r="CI328" s="199"/>
      <c r="CJ328" s="199"/>
      <c r="CK328" s="199"/>
      <c r="CL328" s="199"/>
      <c r="CM328" s="199"/>
      <c r="CN328" s="199"/>
      <c r="CO328" s="199"/>
      <c r="CP328" s="199"/>
      <c r="CQ328" s="199"/>
      <c r="CR328" s="199"/>
      <c r="CS328" s="200"/>
    </row>
    <row r="329" spans="2:97" x14ac:dyDescent="0.25">
      <c r="B329" s="197"/>
      <c r="C329" s="173"/>
      <c r="D329" s="199"/>
      <c r="E329" s="199"/>
      <c r="F329" s="199"/>
      <c r="G329" s="199"/>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c r="BH329" s="199"/>
      <c r="BI329" s="199"/>
      <c r="BJ329" s="199"/>
      <c r="BK329" s="199"/>
      <c r="BL329" s="199"/>
      <c r="BM329" s="199"/>
      <c r="BN329" s="199"/>
      <c r="BO329" s="199"/>
      <c r="BP329" s="199"/>
      <c r="BQ329" s="199"/>
      <c r="BR329" s="199"/>
      <c r="BS329" s="199"/>
      <c r="BT329" s="199"/>
      <c r="BU329" s="199"/>
      <c r="BV329" s="199"/>
      <c r="BW329" s="199"/>
      <c r="BX329" s="199"/>
      <c r="BY329" s="199"/>
      <c r="BZ329" s="199"/>
      <c r="CA329" s="199"/>
      <c r="CB329" s="199"/>
      <c r="CC329" s="199"/>
      <c r="CD329" s="199"/>
      <c r="CE329" s="199"/>
      <c r="CF329" s="199"/>
      <c r="CG329" s="199"/>
      <c r="CH329" s="199"/>
      <c r="CI329" s="199"/>
      <c r="CJ329" s="199"/>
      <c r="CK329" s="199"/>
      <c r="CL329" s="199"/>
      <c r="CM329" s="199"/>
      <c r="CN329" s="199"/>
      <c r="CO329" s="199"/>
      <c r="CP329" s="199"/>
      <c r="CQ329" s="199"/>
      <c r="CR329" s="199"/>
      <c r="CS329" s="200"/>
    </row>
    <row r="330" spans="2:97" x14ac:dyDescent="0.25">
      <c r="B330" s="197"/>
      <c r="C330" s="173"/>
      <c r="D330" s="199"/>
      <c r="E330" s="199"/>
      <c r="F330" s="199"/>
      <c r="G330" s="199"/>
      <c r="H330" s="199"/>
      <c r="I330" s="199"/>
      <c r="J330" s="199"/>
      <c r="K330" s="199"/>
      <c r="L330" s="199"/>
      <c r="M330" s="199"/>
      <c r="N330" s="199"/>
      <c r="O330" s="199"/>
      <c r="P330" s="199"/>
      <c r="Q330" s="199"/>
      <c r="R330" s="199"/>
      <c r="S330" s="199"/>
      <c r="T330" s="199"/>
      <c r="U330" s="199"/>
      <c r="V330" s="199"/>
      <c r="W330" s="199"/>
      <c r="X330" s="199"/>
      <c r="Y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199"/>
      <c r="BM330" s="199"/>
      <c r="BN330" s="199"/>
      <c r="BO330" s="199"/>
      <c r="BP330" s="199"/>
      <c r="BQ330" s="199"/>
      <c r="BR330" s="199"/>
      <c r="BS330" s="199"/>
      <c r="BT330" s="199"/>
      <c r="BU330" s="199"/>
      <c r="BV330" s="199"/>
      <c r="BW330" s="199"/>
      <c r="BX330" s="199"/>
      <c r="BY330" s="199"/>
      <c r="BZ330" s="199"/>
      <c r="CA330" s="199"/>
      <c r="CB330" s="199"/>
      <c r="CC330" s="199"/>
      <c r="CD330" s="199"/>
      <c r="CE330" s="199"/>
      <c r="CF330" s="199"/>
      <c r="CG330" s="199"/>
      <c r="CH330" s="199"/>
      <c r="CI330" s="199"/>
      <c r="CJ330" s="199"/>
      <c r="CK330" s="199"/>
      <c r="CL330" s="199"/>
      <c r="CM330" s="199"/>
      <c r="CN330" s="199"/>
      <c r="CO330" s="199"/>
      <c r="CP330" s="199"/>
      <c r="CQ330" s="199"/>
      <c r="CR330" s="199"/>
      <c r="CS330" s="200"/>
    </row>
    <row r="331" spans="2:97" x14ac:dyDescent="0.25">
      <c r="B331" s="197"/>
      <c r="C331" s="173"/>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c r="BH331" s="199"/>
      <c r="BI331" s="199"/>
      <c r="BJ331" s="199"/>
      <c r="BK331" s="199"/>
      <c r="BL331" s="199"/>
      <c r="BM331" s="199"/>
      <c r="BN331" s="199"/>
      <c r="BO331" s="199"/>
      <c r="BP331" s="199"/>
      <c r="BQ331" s="199"/>
      <c r="BR331" s="199"/>
      <c r="BS331" s="199"/>
      <c r="BT331" s="199"/>
      <c r="BU331" s="199"/>
      <c r="BV331" s="199"/>
      <c r="BW331" s="199"/>
      <c r="BX331" s="199"/>
      <c r="BY331" s="199"/>
      <c r="BZ331" s="199"/>
      <c r="CA331" s="199"/>
      <c r="CB331" s="199"/>
      <c r="CC331" s="199"/>
      <c r="CD331" s="199"/>
      <c r="CE331" s="199"/>
      <c r="CF331" s="199"/>
      <c r="CG331" s="199"/>
      <c r="CH331" s="199"/>
      <c r="CI331" s="199"/>
      <c r="CJ331" s="199"/>
      <c r="CK331" s="199"/>
      <c r="CL331" s="199"/>
      <c r="CM331" s="199"/>
      <c r="CN331" s="199"/>
      <c r="CO331" s="199"/>
      <c r="CP331" s="199"/>
      <c r="CQ331" s="199"/>
      <c r="CR331" s="199"/>
      <c r="CS331" s="200"/>
    </row>
    <row r="332" spans="2:97" x14ac:dyDescent="0.25">
      <c r="B332" s="197"/>
      <c r="C332" s="173"/>
      <c r="D332" s="199"/>
      <c r="E332" s="199"/>
      <c r="F332" s="199"/>
      <c r="G332" s="199"/>
      <c r="H332" s="199"/>
      <c r="I332" s="199"/>
      <c r="J332" s="199"/>
      <c r="K332" s="199"/>
      <c r="L332" s="199"/>
      <c r="M332" s="199"/>
      <c r="N332" s="199"/>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199"/>
      <c r="BE332" s="199"/>
      <c r="BF332" s="199"/>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c r="CE332" s="199"/>
      <c r="CF332" s="199"/>
      <c r="CG332" s="199"/>
      <c r="CH332" s="199"/>
      <c r="CI332" s="199"/>
      <c r="CJ332" s="199"/>
      <c r="CK332" s="199"/>
      <c r="CL332" s="199"/>
      <c r="CM332" s="199"/>
      <c r="CN332" s="199"/>
      <c r="CO332" s="199"/>
      <c r="CP332" s="199"/>
      <c r="CQ332" s="199"/>
      <c r="CR332" s="199"/>
      <c r="CS332" s="200"/>
    </row>
    <row r="333" spans="2:97" x14ac:dyDescent="0.25">
      <c r="B333" s="197"/>
      <c r="C333" s="173"/>
      <c r="D333" s="199"/>
      <c r="E333" s="199"/>
      <c r="F333" s="199"/>
      <c r="G333" s="199"/>
      <c r="H333" s="199"/>
      <c r="I333" s="199"/>
      <c r="J333" s="199"/>
      <c r="K333" s="199"/>
      <c r="L333" s="199"/>
      <c r="M333" s="199"/>
      <c r="N333" s="199"/>
      <c r="O333" s="199"/>
      <c r="P333" s="199"/>
      <c r="Q333" s="199"/>
      <c r="R333" s="199"/>
      <c r="S333" s="199"/>
      <c r="T333" s="199"/>
      <c r="U333" s="199"/>
      <c r="V333" s="199"/>
      <c r="W333" s="199"/>
      <c r="X333" s="199"/>
      <c r="Y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199"/>
      <c r="BE333" s="199"/>
      <c r="BF333" s="199"/>
      <c r="BG333" s="199"/>
      <c r="BH333" s="199"/>
      <c r="BI333" s="199"/>
      <c r="BJ333" s="199"/>
      <c r="BK333" s="199"/>
      <c r="BL333" s="199"/>
      <c r="BM333" s="199"/>
      <c r="BN333" s="199"/>
      <c r="BO333" s="199"/>
      <c r="BP333" s="199"/>
      <c r="BQ333" s="199"/>
      <c r="BR333" s="199"/>
      <c r="BS333" s="199"/>
      <c r="BT333" s="199"/>
      <c r="BU333" s="199"/>
      <c r="BV333" s="199"/>
      <c r="BW333" s="199"/>
      <c r="BX333" s="199"/>
      <c r="BY333" s="199"/>
      <c r="BZ333" s="199"/>
      <c r="CA333" s="199"/>
      <c r="CB333" s="199"/>
      <c r="CC333" s="199"/>
      <c r="CD333" s="199"/>
      <c r="CE333" s="199"/>
      <c r="CF333" s="199"/>
      <c r="CG333" s="199"/>
      <c r="CH333" s="199"/>
      <c r="CI333" s="199"/>
      <c r="CJ333" s="199"/>
      <c r="CK333" s="199"/>
      <c r="CL333" s="199"/>
      <c r="CM333" s="199"/>
      <c r="CN333" s="199"/>
      <c r="CO333" s="199"/>
      <c r="CP333" s="199"/>
      <c r="CQ333" s="199"/>
      <c r="CR333" s="199"/>
      <c r="CS333" s="200"/>
    </row>
    <row r="334" spans="2:97" x14ac:dyDescent="0.25">
      <c r="B334" s="197"/>
      <c r="C334" s="173"/>
      <c r="D334" s="199"/>
      <c r="E334" s="199"/>
      <c r="F334" s="199"/>
      <c r="G334" s="199"/>
      <c r="H334" s="199"/>
      <c r="I334" s="199"/>
      <c r="J334" s="199"/>
      <c r="K334" s="199"/>
      <c r="L334" s="199"/>
      <c r="M334" s="199"/>
      <c r="N334" s="199"/>
      <c r="O334" s="199"/>
      <c r="P334" s="199"/>
      <c r="Q334" s="199"/>
      <c r="R334" s="199"/>
      <c r="S334" s="199"/>
      <c r="T334" s="199"/>
      <c r="U334" s="199"/>
      <c r="V334" s="199"/>
      <c r="W334" s="199"/>
      <c r="X334" s="199"/>
      <c r="Y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c r="BH334" s="199"/>
      <c r="BI334" s="199"/>
      <c r="BJ334" s="199"/>
      <c r="BK334" s="199"/>
      <c r="BL334" s="199"/>
      <c r="BM334" s="199"/>
      <c r="BN334" s="199"/>
      <c r="BO334" s="199"/>
      <c r="BP334" s="199"/>
      <c r="BQ334" s="199"/>
      <c r="BR334" s="199"/>
      <c r="BS334" s="199"/>
      <c r="BT334" s="199"/>
      <c r="BU334" s="199"/>
      <c r="BV334" s="199"/>
      <c r="BW334" s="199"/>
      <c r="BX334" s="199"/>
      <c r="BY334" s="199"/>
      <c r="BZ334" s="199"/>
      <c r="CA334" s="199"/>
      <c r="CB334" s="199"/>
      <c r="CC334" s="199"/>
      <c r="CD334" s="199"/>
      <c r="CE334" s="199"/>
      <c r="CF334" s="199"/>
      <c r="CG334" s="199"/>
      <c r="CH334" s="199"/>
      <c r="CI334" s="199"/>
      <c r="CJ334" s="199"/>
      <c r="CK334" s="199"/>
      <c r="CL334" s="199"/>
      <c r="CM334" s="199"/>
      <c r="CN334" s="199"/>
      <c r="CO334" s="199"/>
      <c r="CP334" s="199"/>
      <c r="CQ334" s="199"/>
      <c r="CR334" s="199"/>
      <c r="CS334" s="200"/>
    </row>
    <row r="335" spans="2:97" x14ac:dyDescent="0.25">
      <c r="B335" s="197"/>
      <c r="C335" s="173"/>
      <c r="D335" s="199"/>
      <c r="E335" s="199"/>
      <c r="F335" s="199"/>
      <c r="G335" s="199"/>
      <c r="H335" s="199"/>
      <c r="I335" s="199"/>
      <c r="J335" s="199"/>
      <c r="K335" s="199"/>
      <c r="L335" s="199"/>
      <c r="M335" s="199"/>
      <c r="N335" s="199"/>
      <c r="O335" s="199"/>
      <c r="P335" s="199"/>
      <c r="Q335" s="199"/>
      <c r="R335" s="199"/>
      <c r="S335" s="199"/>
      <c r="T335" s="199"/>
      <c r="U335" s="199"/>
      <c r="V335" s="199"/>
      <c r="W335" s="199"/>
      <c r="X335" s="199"/>
      <c r="Y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c r="BH335" s="199"/>
      <c r="BI335" s="199"/>
      <c r="BJ335" s="199"/>
      <c r="BK335" s="199"/>
      <c r="BL335" s="199"/>
      <c r="BM335" s="199"/>
      <c r="BN335" s="199"/>
      <c r="BO335" s="199"/>
      <c r="BP335" s="199"/>
      <c r="BQ335" s="199"/>
      <c r="BR335" s="199"/>
      <c r="BS335" s="199"/>
      <c r="BT335" s="199"/>
      <c r="BU335" s="199"/>
      <c r="BV335" s="199"/>
      <c r="BW335" s="199"/>
      <c r="BX335" s="199"/>
      <c r="BY335" s="199"/>
      <c r="BZ335" s="199"/>
      <c r="CA335" s="199"/>
      <c r="CB335" s="199"/>
      <c r="CC335" s="199"/>
      <c r="CD335" s="199"/>
      <c r="CE335" s="199"/>
      <c r="CF335" s="199"/>
      <c r="CG335" s="199"/>
      <c r="CH335" s="199"/>
      <c r="CI335" s="199"/>
      <c r="CJ335" s="199"/>
      <c r="CK335" s="199"/>
      <c r="CL335" s="199"/>
      <c r="CM335" s="199"/>
      <c r="CN335" s="199"/>
      <c r="CO335" s="199"/>
      <c r="CP335" s="199"/>
      <c r="CQ335" s="199"/>
      <c r="CR335" s="199"/>
      <c r="CS335" s="200"/>
    </row>
    <row r="336" spans="2:97" x14ac:dyDescent="0.25">
      <c r="B336" s="197"/>
      <c r="C336" s="173"/>
      <c r="D336" s="199"/>
      <c r="E336" s="199"/>
      <c r="F336" s="199"/>
      <c r="G336" s="199"/>
      <c r="H336" s="199"/>
      <c r="I336" s="199"/>
      <c r="J336" s="199"/>
      <c r="K336" s="199"/>
      <c r="L336" s="199"/>
      <c r="M336" s="199"/>
      <c r="N336" s="199"/>
      <c r="O336" s="199"/>
      <c r="P336" s="199"/>
      <c r="Q336" s="199"/>
      <c r="R336" s="199"/>
      <c r="S336" s="199"/>
      <c r="T336" s="199"/>
      <c r="U336" s="199"/>
      <c r="V336" s="199"/>
      <c r="W336" s="199"/>
      <c r="X336" s="199"/>
      <c r="Y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c r="BH336" s="199"/>
      <c r="BI336" s="199"/>
      <c r="BJ336" s="199"/>
      <c r="BK336" s="199"/>
      <c r="BL336" s="199"/>
      <c r="BM336" s="199"/>
      <c r="BN336" s="199"/>
      <c r="BO336" s="199"/>
      <c r="BP336" s="199"/>
      <c r="BQ336" s="199"/>
      <c r="BR336" s="199"/>
      <c r="BS336" s="199"/>
      <c r="BT336" s="199"/>
      <c r="BU336" s="199"/>
      <c r="BV336" s="199"/>
      <c r="BW336" s="199"/>
      <c r="BX336" s="199"/>
      <c r="BY336" s="199"/>
      <c r="BZ336" s="199"/>
      <c r="CA336" s="199"/>
      <c r="CB336" s="199"/>
      <c r="CC336" s="199"/>
      <c r="CD336" s="199"/>
      <c r="CE336" s="199"/>
      <c r="CF336" s="199"/>
      <c r="CG336" s="199"/>
      <c r="CH336" s="199"/>
      <c r="CI336" s="199"/>
      <c r="CJ336" s="199"/>
      <c r="CK336" s="199"/>
      <c r="CL336" s="199"/>
      <c r="CM336" s="199"/>
      <c r="CN336" s="199"/>
      <c r="CO336" s="199"/>
      <c r="CP336" s="199"/>
      <c r="CQ336" s="199"/>
      <c r="CR336" s="199"/>
      <c r="CS336" s="200"/>
    </row>
    <row r="337" spans="2:97" x14ac:dyDescent="0.25">
      <c r="B337" s="197"/>
      <c r="C337" s="173"/>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199"/>
      <c r="BE337" s="199"/>
      <c r="BF337" s="199"/>
      <c r="BG337" s="199"/>
      <c r="BH337" s="199"/>
      <c r="BI337" s="199"/>
      <c r="BJ337" s="199"/>
      <c r="BK337" s="199"/>
      <c r="BL337" s="199"/>
      <c r="BM337" s="199"/>
      <c r="BN337" s="199"/>
      <c r="BO337" s="199"/>
      <c r="BP337" s="199"/>
      <c r="BQ337" s="199"/>
      <c r="BR337" s="199"/>
      <c r="BS337" s="199"/>
      <c r="BT337" s="199"/>
      <c r="BU337" s="199"/>
      <c r="BV337" s="199"/>
      <c r="BW337" s="199"/>
      <c r="BX337" s="199"/>
      <c r="BY337" s="199"/>
      <c r="BZ337" s="199"/>
      <c r="CA337" s="199"/>
      <c r="CB337" s="199"/>
      <c r="CC337" s="199"/>
      <c r="CD337" s="199"/>
      <c r="CE337" s="199"/>
      <c r="CF337" s="199"/>
      <c r="CG337" s="199"/>
      <c r="CH337" s="199"/>
      <c r="CI337" s="199"/>
      <c r="CJ337" s="199"/>
      <c r="CK337" s="199"/>
      <c r="CL337" s="199"/>
      <c r="CM337" s="199"/>
      <c r="CN337" s="199"/>
      <c r="CO337" s="199"/>
      <c r="CP337" s="199"/>
      <c r="CQ337" s="199"/>
      <c r="CR337" s="199"/>
      <c r="CS337" s="200"/>
    </row>
    <row r="338" spans="2:97" x14ac:dyDescent="0.25">
      <c r="B338" s="197"/>
      <c r="C338" s="173"/>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199"/>
      <c r="BL338" s="199"/>
      <c r="BM338" s="199"/>
      <c r="BN338" s="199"/>
      <c r="BO338" s="199"/>
      <c r="BP338" s="199"/>
      <c r="BQ338" s="199"/>
      <c r="BR338" s="199"/>
      <c r="BS338" s="199"/>
      <c r="BT338" s="199"/>
      <c r="BU338" s="199"/>
      <c r="BV338" s="199"/>
      <c r="BW338" s="199"/>
      <c r="BX338" s="199"/>
      <c r="BY338" s="199"/>
      <c r="BZ338" s="199"/>
      <c r="CA338" s="199"/>
      <c r="CB338" s="199"/>
      <c r="CC338" s="199"/>
      <c r="CD338" s="199"/>
      <c r="CE338" s="199"/>
      <c r="CF338" s="199"/>
      <c r="CG338" s="199"/>
      <c r="CH338" s="199"/>
      <c r="CI338" s="199"/>
      <c r="CJ338" s="199"/>
      <c r="CK338" s="199"/>
      <c r="CL338" s="199"/>
      <c r="CM338" s="199"/>
      <c r="CN338" s="199"/>
      <c r="CO338" s="199"/>
      <c r="CP338" s="199"/>
      <c r="CQ338" s="199"/>
      <c r="CR338" s="199"/>
      <c r="CS338" s="200"/>
    </row>
    <row r="339" spans="2:97" x14ac:dyDescent="0.25">
      <c r="B339" s="197"/>
      <c r="C339" s="173"/>
      <c r="D339" s="199"/>
      <c r="E339" s="199"/>
      <c r="F339" s="199"/>
      <c r="G339" s="199"/>
      <c r="H339" s="199"/>
      <c r="I339" s="199"/>
      <c r="J339" s="199"/>
      <c r="K339" s="199"/>
      <c r="L339" s="199"/>
      <c r="M339" s="199"/>
      <c r="N339" s="199"/>
      <c r="O339" s="199"/>
      <c r="P339" s="199"/>
      <c r="Q339" s="199"/>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199"/>
      <c r="BE339" s="199"/>
      <c r="BF339" s="199"/>
      <c r="BG339" s="199"/>
      <c r="BH339" s="199"/>
      <c r="BI339" s="199"/>
      <c r="BJ339" s="199"/>
      <c r="BK339" s="199"/>
      <c r="BL339" s="199"/>
      <c r="BM339" s="199"/>
      <c r="BN339" s="199"/>
      <c r="BO339" s="199"/>
      <c r="BP339" s="199"/>
      <c r="BQ339" s="199"/>
      <c r="BR339" s="199"/>
      <c r="BS339" s="199"/>
      <c r="BT339" s="199"/>
      <c r="BU339" s="199"/>
      <c r="BV339" s="199"/>
      <c r="BW339" s="199"/>
      <c r="BX339" s="199"/>
      <c r="BY339" s="199"/>
      <c r="BZ339" s="199"/>
      <c r="CA339" s="199"/>
      <c r="CB339" s="199"/>
      <c r="CC339" s="199"/>
      <c r="CD339" s="199"/>
      <c r="CE339" s="199"/>
      <c r="CF339" s="199"/>
      <c r="CG339" s="199"/>
      <c r="CH339" s="199"/>
      <c r="CI339" s="199"/>
      <c r="CJ339" s="199"/>
      <c r="CK339" s="199"/>
      <c r="CL339" s="199"/>
      <c r="CM339" s="199"/>
      <c r="CN339" s="199"/>
      <c r="CO339" s="199"/>
      <c r="CP339" s="199"/>
      <c r="CQ339" s="199"/>
      <c r="CR339" s="199"/>
      <c r="CS339" s="200"/>
    </row>
    <row r="340" spans="2:97" x14ac:dyDescent="0.25">
      <c r="B340" s="197"/>
      <c r="C340" s="173"/>
      <c r="D340" s="199"/>
      <c r="E340" s="199"/>
      <c r="F340" s="199"/>
      <c r="G340" s="199"/>
      <c r="H340" s="199"/>
      <c r="I340" s="199"/>
      <c r="J340" s="199"/>
      <c r="K340" s="199"/>
      <c r="L340" s="199"/>
      <c r="M340" s="199"/>
      <c r="N340" s="199"/>
      <c r="O340" s="199"/>
      <c r="P340" s="199"/>
      <c r="Q340" s="199"/>
      <c r="R340" s="199"/>
      <c r="S340" s="199"/>
      <c r="T340" s="199"/>
      <c r="U340" s="199"/>
      <c r="V340" s="199"/>
      <c r="W340" s="199"/>
      <c r="X340" s="199"/>
      <c r="Y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199"/>
      <c r="BE340" s="199"/>
      <c r="BF340" s="199"/>
      <c r="BG340" s="199"/>
      <c r="BH340" s="199"/>
      <c r="BI340" s="199"/>
      <c r="BJ340" s="199"/>
      <c r="BK340" s="199"/>
      <c r="BL340" s="199"/>
      <c r="BM340" s="199"/>
      <c r="BN340" s="199"/>
      <c r="BO340" s="199"/>
      <c r="BP340" s="199"/>
      <c r="BQ340" s="199"/>
      <c r="BR340" s="199"/>
      <c r="BS340" s="199"/>
      <c r="BT340" s="199"/>
      <c r="BU340" s="199"/>
      <c r="BV340" s="199"/>
      <c r="BW340" s="199"/>
      <c r="BX340" s="199"/>
      <c r="BY340" s="199"/>
      <c r="BZ340" s="199"/>
      <c r="CA340" s="199"/>
      <c r="CB340" s="199"/>
      <c r="CC340" s="199"/>
      <c r="CD340" s="199"/>
      <c r="CE340" s="199"/>
      <c r="CF340" s="199"/>
      <c r="CG340" s="199"/>
      <c r="CH340" s="199"/>
      <c r="CI340" s="199"/>
      <c r="CJ340" s="199"/>
      <c r="CK340" s="199"/>
      <c r="CL340" s="199"/>
      <c r="CM340" s="199"/>
      <c r="CN340" s="199"/>
      <c r="CO340" s="199"/>
      <c r="CP340" s="199"/>
      <c r="CQ340" s="199"/>
      <c r="CR340" s="199"/>
      <c r="CS340" s="200"/>
    </row>
    <row r="341" spans="2:97" x14ac:dyDescent="0.25">
      <c r="B341" s="197"/>
      <c r="C341" s="173"/>
      <c r="D341" s="199"/>
      <c r="E341" s="199"/>
      <c r="F341" s="199"/>
      <c r="G341" s="199"/>
      <c r="H341" s="199"/>
      <c r="I341" s="199"/>
      <c r="J341" s="199"/>
      <c r="K341" s="199"/>
      <c r="L341" s="199"/>
      <c r="M341" s="199"/>
      <c r="N341" s="199"/>
      <c r="O341" s="199"/>
      <c r="P341" s="199"/>
      <c r="Q341" s="199"/>
      <c r="R341" s="199"/>
      <c r="S341" s="199"/>
      <c r="T341" s="199"/>
      <c r="U341" s="199"/>
      <c r="V341" s="199"/>
      <c r="W341" s="199"/>
      <c r="X341" s="199"/>
      <c r="Y341" s="199"/>
      <c r="Z341" s="199"/>
      <c r="AA341" s="19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199"/>
      <c r="BE341" s="199"/>
      <c r="BF341" s="199"/>
      <c r="BG341" s="199"/>
      <c r="BH341" s="199"/>
      <c r="BI341" s="199"/>
      <c r="BJ341" s="199"/>
      <c r="BK341" s="199"/>
      <c r="BL341" s="199"/>
      <c r="BM341" s="199"/>
      <c r="BN341" s="199"/>
      <c r="BO341" s="199"/>
      <c r="BP341" s="199"/>
      <c r="BQ341" s="199"/>
      <c r="BR341" s="199"/>
      <c r="BS341" s="199"/>
      <c r="BT341" s="199"/>
      <c r="BU341" s="199"/>
      <c r="BV341" s="199"/>
      <c r="BW341" s="199"/>
      <c r="BX341" s="199"/>
      <c r="BY341" s="199"/>
      <c r="BZ341" s="199"/>
      <c r="CA341" s="199"/>
      <c r="CB341" s="199"/>
      <c r="CC341" s="199"/>
      <c r="CD341" s="199"/>
      <c r="CE341" s="199"/>
      <c r="CF341" s="199"/>
      <c r="CG341" s="199"/>
      <c r="CH341" s="199"/>
      <c r="CI341" s="199"/>
      <c r="CJ341" s="199"/>
      <c r="CK341" s="199"/>
      <c r="CL341" s="199"/>
      <c r="CM341" s="199"/>
      <c r="CN341" s="199"/>
      <c r="CO341" s="199"/>
      <c r="CP341" s="199"/>
      <c r="CQ341" s="199"/>
      <c r="CR341" s="199"/>
      <c r="CS341" s="200"/>
    </row>
    <row r="342" spans="2:97" x14ac:dyDescent="0.25">
      <c r="B342" s="197"/>
      <c r="C342" s="173"/>
      <c r="D342" s="199"/>
      <c r="E342" s="199"/>
      <c r="F342" s="199"/>
      <c r="G342" s="199"/>
      <c r="H342" s="199"/>
      <c r="I342" s="199"/>
      <c r="J342" s="199"/>
      <c r="K342" s="199"/>
      <c r="L342" s="199"/>
      <c r="M342" s="199"/>
      <c r="N342" s="199"/>
      <c r="O342" s="199"/>
      <c r="P342" s="199"/>
      <c r="Q342" s="199"/>
      <c r="R342" s="199"/>
      <c r="S342" s="199"/>
      <c r="T342" s="199"/>
      <c r="U342" s="199"/>
      <c r="V342" s="199"/>
      <c r="W342" s="199"/>
      <c r="X342" s="199"/>
      <c r="Y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199"/>
      <c r="BE342" s="199"/>
      <c r="BF342" s="199"/>
      <c r="BG342" s="199"/>
      <c r="BH342" s="199"/>
      <c r="BI342" s="199"/>
      <c r="BJ342" s="199"/>
      <c r="BK342" s="199"/>
      <c r="BL342" s="199"/>
      <c r="BM342" s="199"/>
      <c r="BN342" s="199"/>
      <c r="BO342" s="199"/>
      <c r="BP342" s="199"/>
      <c r="BQ342" s="199"/>
      <c r="BR342" s="199"/>
      <c r="BS342" s="199"/>
      <c r="BT342" s="199"/>
      <c r="BU342" s="199"/>
      <c r="BV342" s="199"/>
      <c r="BW342" s="199"/>
      <c r="BX342" s="199"/>
      <c r="BY342" s="199"/>
      <c r="BZ342" s="199"/>
      <c r="CA342" s="199"/>
      <c r="CB342" s="199"/>
      <c r="CC342" s="199"/>
      <c r="CD342" s="199"/>
      <c r="CE342" s="199"/>
      <c r="CF342" s="199"/>
      <c r="CG342" s="199"/>
      <c r="CH342" s="199"/>
      <c r="CI342" s="199"/>
      <c r="CJ342" s="199"/>
      <c r="CK342" s="199"/>
      <c r="CL342" s="199"/>
      <c r="CM342" s="199"/>
      <c r="CN342" s="199"/>
      <c r="CO342" s="199"/>
      <c r="CP342" s="199"/>
      <c r="CQ342" s="199"/>
      <c r="CR342" s="199"/>
      <c r="CS342" s="200"/>
    </row>
    <row r="343" spans="2:97" x14ac:dyDescent="0.25">
      <c r="B343" s="197"/>
      <c r="C343" s="173"/>
      <c r="D343" s="199"/>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c r="BM343" s="199"/>
      <c r="BN343" s="199"/>
      <c r="BO343" s="199"/>
      <c r="BP343" s="199"/>
      <c r="BQ343" s="199"/>
      <c r="BR343" s="199"/>
      <c r="BS343" s="199"/>
      <c r="BT343" s="199"/>
      <c r="BU343" s="199"/>
      <c r="BV343" s="199"/>
      <c r="BW343" s="199"/>
      <c r="BX343" s="199"/>
      <c r="BY343" s="199"/>
      <c r="BZ343" s="199"/>
      <c r="CA343" s="199"/>
      <c r="CB343" s="199"/>
      <c r="CC343" s="199"/>
      <c r="CD343" s="199"/>
      <c r="CE343" s="199"/>
      <c r="CF343" s="199"/>
      <c r="CG343" s="199"/>
      <c r="CH343" s="199"/>
      <c r="CI343" s="199"/>
      <c r="CJ343" s="199"/>
      <c r="CK343" s="199"/>
      <c r="CL343" s="199"/>
      <c r="CM343" s="199"/>
      <c r="CN343" s="199"/>
      <c r="CO343" s="199"/>
      <c r="CP343" s="199"/>
      <c r="CQ343" s="199"/>
      <c r="CR343" s="199"/>
      <c r="CS343" s="200"/>
    </row>
    <row r="344" spans="2:97" x14ac:dyDescent="0.25">
      <c r="B344" s="197"/>
      <c r="C344" s="173"/>
      <c r="D344" s="199"/>
      <c r="E344" s="199"/>
      <c r="F344" s="199"/>
      <c r="G344" s="199"/>
      <c r="H344" s="199"/>
      <c r="I344" s="199"/>
      <c r="J344" s="199"/>
      <c r="K344" s="199"/>
      <c r="L344" s="199"/>
      <c r="M344" s="199"/>
      <c r="N344" s="199"/>
      <c r="O344" s="199"/>
      <c r="P344" s="199"/>
      <c r="Q344" s="199"/>
      <c r="R344" s="199"/>
      <c r="S344" s="199"/>
      <c r="T344" s="199"/>
      <c r="U344" s="199"/>
      <c r="V344" s="199"/>
      <c r="W344" s="199"/>
      <c r="X344" s="199"/>
      <c r="Y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199"/>
      <c r="BE344" s="199"/>
      <c r="BF344" s="199"/>
      <c r="BG344" s="199"/>
      <c r="BH344" s="199"/>
      <c r="BI344" s="199"/>
      <c r="BJ344" s="199"/>
      <c r="BK344" s="199"/>
      <c r="BL344" s="199"/>
      <c r="BM344" s="199"/>
      <c r="BN344" s="199"/>
      <c r="BO344" s="199"/>
      <c r="BP344" s="199"/>
      <c r="BQ344" s="199"/>
      <c r="BR344" s="199"/>
      <c r="BS344" s="199"/>
      <c r="BT344" s="199"/>
      <c r="BU344" s="199"/>
      <c r="BV344" s="199"/>
      <c r="BW344" s="199"/>
      <c r="BX344" s="199"/>
      <c r="BY344" s="199"/>
      <c r="BZ344" s="199"/>
      <c r="CA344" s="199"/>
      <c r="CB344" s="199"/>
      <c r="CC344" s="199"/>
      <c r="CD344" s="199"/>
      <c r="CE344" s="199"/>
      <c r="CF344" s="199"/>
      <c r="CG344" s="199"/>
      <c r="CH344" s="199"/>
      <c r="CI344" s="199"/>
      <c r="CJ344" s="199"/>
      <c r="CK344" s="199"/>
      <c r="CL344" s="199"/>
      <c r="CM344" s="199"/>
      <c r="CN344" s="199"/>
      <c r="CO344" s="199"/>
      <c r="CP344" s="199"/>
      <c r="CQ344" s="199"/>
      <c r="CR344" s="199"/>
      <c r="CS344" s="200"/>
    </row>
    <row r="345" spans="2:97" x14ac:dyDescent="0.25">
      <c r="B345" s="197"/>
      <c r="C345" s="173"/>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c r="AA345" s="199"/>
      <c r="AB345" s="199"/>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199"/>
      <c r="BE345" s="199"/>
      <c r="BF345" s="199"/>
      <c r="BG345" s="199"/>
      <c r="BH345" s="199"/>
      <c r="BI345" s="199"/>
      <c r="BJ345" s="199"/>
      <c r="BK345" s="199"/>
      <c r="BL345" s="199"/>
      <c r="BM345" s="199"/>
      <c r="BN345" s="199"/>
      <c r="BO345" s="199"/>
      <c r="BP345" s="199"/>
      <c r="BQ345" s="199"/>
      <c r="BR345" s="199"/>
      <c r="BS345" s="199"/>
      <c r="BT345" s="199"/>
      <c r="BU345" s="199"/>
      <c r="BV345" s="199"/>
      <c r="BW345" s="199"/>
      <c r="BX345" s="199"/>
      <c r="BY345" s="199"/>
      <c r="BZ345" s="199"/>
      <c r="CA345" s="199"/>
      <c r="CB345" s="199"/>
      <c r="CC345" s="199"/>
      <c r="CD345" s="199"/>
      <c r="CE345" s="199"/>
      <c r="CF345" s="199"/>
      <c r="CG345" s="199"/>
      <c r="CH345" s="199"/>
      <c r="CI345" s="199"/>
      <c r="CJ345" s="199"/>
      <c r="CK345" s="199"/>
      <c r="CL345" s="199"/>
      <c r="CM345" s="199"/>
      <c r="CN345" s="199"/>
      <c r="CO345" s="199"/>
      <c r="CP345" s="199"/>
      <c r="CQ345" s="199"/>
      <c r="CR345" s="199"/>
      <c r="CS345" s="200"/>
    </row>
    <row r="346" spans="2:97" x14ac:dyDescent="0.25">
      <c r="B346" s="197"/>
      <c r="C346" s="173"/>
      <c r="D346" s="199"/>
      <c r="E346" s="199"/>
      <c r="F346" s="199"/>
      <c r="G346" s="199"/>
      <c r="H346" s="199"/>
      <c r="I346" s="199"/>
      <c r="J346" s="199"/>
      <c r="K346" s="199"/>
      <c r="L346" s="199"/>
      <c r="M346" s="199"/>
      <c r="N346" s="199"/>
      <c r="O346" s="199"/>
      <c r="P346" s="199"/>
      <c r="Q346" s="199"/>
      <c r="R346" s="199"/>
      <c r="S346" s="199"/>
      <c r="T346" s="199"/>
      <c r="U346" s="199"/>
      <c r="V346" s="199"/>
      <c r="W346" s="199"/>
      <c r="X346" s="199"/>
      <c r="Y346" s="199"/>
      <c r="Z346" s="199"/>
      <c r="AA346" s="19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199"/>
      <c r="BR346" s="199"/>
      <c r="BS346" s="199"/>
      <c r="BT346" s="199"/>
      <c r="BU346" s="199"/>
      <c r="BV346" s="199"/>
      <c r="BW346" s="199"/>
      <c r="BX346" s="199"/>
      <c r="BY346" s="199"/>
      <c r="BZ346" s="199"/>
      <c r="CA346" s="199"/>
      <c r="CB346" s="199"/>
      <c r="CC346" s="199"/>
      <c r="CD346" s="199"/>
      <c r="CE346" s="199"/>
      <c r="CF346" s="199"/>
      <c r="CG346" s="199"/>
      <c r="CH346" s="199"/>
      <c r="CI346" s="199"/>
      <c r="CJ346" s="199"/>
      <c r="CK346" s="199"/>
      <c r="CL346" s="199"/>
      <c r="CM346" s="199"/>
      <c r="CN346" s="199"/>
      <c r="CO346" s="199"/>
      <c r="CP346" s="199"/>
      <c r="CQ346" s="199"/>
      <c r="CR346" s="199"/>
      <c r="CS346" s="200"/>
    </row>
    <row r="347" spans="2:97" x14ac:dyDescent="0.25">
      <c r="B347" s="197"/>
      <c r="C347" s="173"/>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199"/>
      <c r="AA347" s="199"/>
      <c r="AB347" s="199"/>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199"/>
      <c r="BR347" s="199"/>
      <c r="BS347" s="199"/>
      <c r="BT347" s="199"/>
      <c r="BU347" s="199"/>
      <c r="BV347" s="199"/>
      <c r="BW347" s="199"/>
      <c r="BX347" s="199"/>
      <c r="BY347" s="199"/>
      <c r="BZ347" s="199"/>
      <c r="CA347" s="199"/>
      <c r="CB347" s="199"/>
      <c r="CC347" s="199"/>
      <c r="CD347" s="199"/>
      <c r="CE347" s="199"/>
      <c r="CF347" s="199"/>
      <c r="CG347" s="199"/>
      <c r="CH347" s="199"/>
      <c r="CI347" s="199"/>
      <c r="CJ347" s="199"/>
      <c r="CK347" s="199"/>
      <c r="CL347" s="199"/>
      <c r="CM347" s="199"/>
      <c r="CN347" s="199"/>
      <c r="CO347" s="199"/>
      <c r="CP347" s="199"/>
      <c r="CQ347" s="199"/>
      <c r="CR347" s="199"/>
      <c r="CS347" s="200"/>
    </row>
    <row r="348" spans="2:97" x14ac:dyDescent="0.25">
      <c r="B348" s="197"/>
      <c r="C348" s="173"/>
      <c r="D348" s="199"/>
      <c r="E348" s="199"/>
      <c r="F348" s="199"/>
      <c r="G348" s="199"/>
      <c r="H348" s="199"/>
      <c r="I348" s="199"/>
      <c r="J348" s="199"/>
      <c r="K348" s="199"/>
      <c r="L348" s="199"/>
      <c r="M348" s="199"/>
      <c r="N348" s="199"/>
      <c r="O348" s="199"/>
      <c r="P348" s="199"/>
      <c r="Q348" s="199"/>
      <c r="R348" s="199"/>
      <c r="S348" s="199"/>
      <c r="T348" s="199"/>
      <c r="U348" s="199"/>
      <c r="V348" s="199"/>
      <c r="W348" s="199"/>
      <c r="X348" s="199"/>
      <c r="Y348" s="199"/>
      <c r="Z348" s="199"/>
      <c r="AA348" s="19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199"/>
      <c r="BR348" s="199"/>
      <c r="BS348" s="199"/>
      <c r="BT348" s="199"/>
      <c r="BU348" s="199"/>
      <c r="BV348" s="199"/>
      <c r="BW348" s="199"/>
      <c r="BX348" s="199"/>
      <c r="BY348" s="199"/>
      <c r="BZ348" s="199"/>
      <c r="CA348" s="199"/>
      <c r="CB348" s="199"/>
      <c r="CC348" s="199"/>
      <c r="CD348" s="199"/>
      <c r="CE348" s="199"/>
      <c r="CF348" s="199"/>
      <c r="CG348" s="199"/>
      <c r="CH348" s="199"/>
      <c r="CI348" s="199"/>
      <c r="CJ348" s="199"/>
      <c r="CK348" s="199"/>
      <c r="CL348" s="199"/>
      <c r="CM348" s="199"/>
      <c r="CN348" s="199"/>
      <c r="CO348" s="199"/>
      <c r="CP348" s="199"/>
      <c r="CQ348" s="199"/>
      <c r="CR348" s="199"/>
      <c r="CS348" s="200"/>
    </row>
    <row r="349" spans="2:97" x14ac:dyDescent="0.25">
      <c r="B349" s="197"/>
      <c r="C349" s="173"/>
      <c r="D349" s="199"/>
      <c r="E349" s="199"/>
      <c r="F349" s="199"/>
      <c r="G349" s="199"/>
      <c r="H349" s="199"/>
      <c r="I349" s="199"/>
      <c r="J349" s="199"/>
      <c r="K349" s="199"/>
      <c r="L349" s="199"/>
      <c r="M349" s="199"/>
      <c r="N349" s="199"/>
      <c r="O349" s="199"/>
      <c r="P349" s="199"/>
      <c r="Q349" s="199"/>
      <c r="R349" s="199"/>
      <c r="S349" s="199"/>
      <c r="T349" s="199"/>
      <c r="U349" s="199"/>
      <c r="V349" s="199"/>
      <c r="W349" s="199"/>
      <c r="X349" s="199"/>
      <c r="Y349" s="199"/>
      <c r="Z349" s="199"/>
      <c r="AA349" s="199"/>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199"/>
      <c r="BE349" s="199"/>
      <c r="BF349" s="199"/>
      <c r="BG349" s="199"/>
      <c r="BH349" s="199"/>
      <c r="BI349" s="199"/>
      <c r="BJ349" s="199"/>
      <c r="BK349" s="199"/>
      <c r="BL349" s="199"/>
      <c r="BM349" s="199"/>
      <c r="BN349" s="199"/>
      <c r="BO349" s="199"/>
      <c r="BP349" s="199"/>
      <c r="BQ349" s="199"/>
      <c r="BR349" s="199"/>
      <c r="BS349" s="199"/>
      <c r="BT349" s="199"/>
      <c r="BU349" s="199"/>
      <c r="BV349" s="199"/>
      <c r="BW349" s="199"/>
      <c r="BX349" s="199"/>
      <c r="BY349" s="199"/>
      <c r="BZ349" s="199"/>
      <c r="CA349" s="199"/>
      <c r="CB349" s="199"/>
      <c r="CC349" s="199"/>
      <c r="CD349" s="199"/>
      <c r="CE349" s="199"/>
      <c r="CF349" s="199"/>
      <c r="CG349" s="199"/>
      <c r="CH349" s="199"/>
      <c r="CI349" s="199"/>
      <c r="CJ349" s="199"/>
      <c r="CK349" s="199"/>
      <c r="CL349" s="199"/>
      <c r="CM349" s="199"/>
      <c r="CN349" s="199"/>
      <c r="CO349" s="199"/>
      <c r="CP349" s="199"/>
      <c r="CQ349" s="199"/>
      <c r="CR349" s="199"/>
      <c r="CS349" s="200"/>
    </row>
    <row r="350" spans="2:97" x14ac:dyDescent="0.25">
      <c r="B350" s="197"/>
      <c r="C350" s="173"/>
      <c r="D350" s="199"/>
      <c r="E350" s="199"/>
      <c r="F350" s="199"/>
      <c r="G350" s="199"/>
      <c r="H350" s="199"/>
      <c r="I350" s="199"/>
      <c r="J350" s="199"/>
      <c r="K350" s="199"/>
      <c r="L350" s="199"/>
      <c r="M350" s="199"/>
      <c r="N350" s="199"/>
      <c r="O350" s="199"/>
      <c r="P350" s="199"/>
      <c r="Q350" s="199"/>
      <c r="R350" s="199"/>
      <c r="S350" s="199"/>
      <c r="T350" s="199"/>
      <c r="U350" s="199"/>
      <c r="V350" s="199"/>
      <c r="W350" s="199"/>
      <c r="X350" s="199"/>
      <c r="Y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199"/>
      <c r="BE350" s="199"/>
      <c r="BF350" s="199"/>
      <c r="BG350" s="199"/>
      <c r="BH350" s="199"/>
      <c r="BI350" s="199"/>
      <c r="BJ350" s="199"/>
      <c r="BK350" s="199"/>
      <c r="BL350" s="199"/>
      <c r="BM350" s="199"/>
      <c r="BN350" s="199"/>
      <c r="BO350" s="199"/>
      <c r="BP350" s="199"/>
      <c r="BQ350" s="199"/>
      <c r="BR350" s="199"/>
      <c r="BS350" s="199"/>
      <c r="BT350" s="199"/>
      <c r="BU350" s="199"/>
      <c r="BV350" s="199"/>
      <c r="BW350" s="199"/>
      <c r="BX350" s="199"/>
      <c r="BY350" s="199"/>
      <c r="BZ350" s="199"/>
      <c r="CA350" s="199"/>
      <c r="CB350" s="199"/>
      <c r="CC350" s="199"/>
      <c r="CD350" s="199"/>
      <c r="CE350" s="199"/>
      <c r="CF350" s="199"/>
      <c r="CG350" s="199"/>
      <c r="CH350" s="199"/>
      <c r="CI350" s="199"/>
      <c r="CJ350" s="199"/>
      <c r="CK350" s="199"/>
      <c r="CL350" s="199"/>
      <c r="CM350" s="199"/>
      <c r="CN350" s="199"/>
      <c r="CO350" s="199"/>
      <c r="CP350" s="199"/>
      <c r="CQ350" s="199"/>
      <c r="CR350" s="199"/>
      <c r="CS350" s="200"/>
    </row>
    <row r="351" spans="2:97" x14ac:dyDescent="0.25">
      <c r="B351" s="197"/>
      <c r="C351" s="173"/>
      <c r="D351" s="199"/>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199"/>
      <c r="BE351" s="199"/>
      <c r="BF351" s="199"/>
      <c r="BG351" s="199"/>
      <c r="BH351" s="199"/>
      <c r="BI351" s="199"/>
      <c r="BJ351" s="199"/>
      <c r="BK351" s="199"/>
      <c r="BL351" s="199"/>
      <c r="BM351" s="199"/>
      <c r="BN351" s="199"/>
      <c r="BO351" s="199"/>
      <c r="BP351" s="199"/>
      <c r="BQ351" s="199"/>
      <c r="BR351" s="199"/>
      <c r="BS351" s="199"/>
      <c r="BT351" s="199"/>
      <c r="BU351" s="199"/>
      <c r="BV351" s="199"/>
      <c r="BW351" s="199"/>
      <c r="BX351" s="199"/>
      <c r="BY351" s="199"/>
      <c r="BZ351" s="199"/>
      <c r="CA351" s="199"/>
      <c r="CB351" s="199"/>
      <c r="CC351" s="199"/>
      <c r="CD351" s="199"/>
      <c r="CE351" s="199"/>
      <c r="CF351" s="199"/>
      <c r="CG351" s="199"/>
      <c r="CH351" s="199"/>
      <c r="CI351" s="199"/>
      <c r="CJ351" s="199"/>
      <c r="CK351" s="199"/>
      <c r="CL351" s="199"/>
      <c r="CM351" s="199"/>
      <c r="CN351" s="199"/>
      <c r="CO351" s="199"/>
      <c r="CP351" s="199"/>
      <c r="CQ351" s="199"/>
      <c r="CR351" s="199"/>
      <c r="CS351" s="200"/>
    </row>
    <row r="352" spans="2:97" x14ac:dyDescent="0.25">
      <c r="B352" s="197"/>
      <c r="C352" s="173"/>
      <c r="D352" s="199"/>
      <c r="E352" s="199"/>
      <c r="F352" s="199"/>
      <c r="G352" s="199"/>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199"/>
      <c r="BE352" s="199"/>
      <c r="BF352" s="199"/>
      <c r="BG352" s="199"/>
      <c r="BH352" s="199"/>
      <c r="BI352" s="199"/>
      <c r="BJ352" s="199"/>
      <c r="BK352" s="199"/>
      <c r="BL352" s="199"/>
      <c r="BM352" s="199"/>
      <c r="BN352" s="199"/>
      <c r="BO352" s="199"/>
      <c r="BP352" s="199"/>
      <c r="BQ352" s="199"/>
      <c r="BR352" s="199"/>
      <c r="BS352" s="199"/>
      <c r="BT352" s="199"/>
      <c r="BU352" s="199"/>
      <c r="BV352" s="199"/>
      <c r="BW352" s="199"/>
      <c r="BX352" s="199"/>
      <c r="BY352" s="199"/>
      <c r="BZ352" s="199"/>
      <c r="CA352" s="199"/>
      <c r="CB352" s="199"/>
      <c r="CC352" s="199"/>
      <c r="CD352" s="199"/>
      <c r="CE352" s="199"/>
      <c r="CF352" s="199"/>
      <c r="CG352" s="199"/>
      <c r="CH352" s="199"/>
      <c r="CI352" s="199"/>
      <c r="CJ352" s="199"/>
      <c r="CK352" s="199"/>
      <c r="CL352" s="199"/>
      <c r="CM352" s="199"/>
      <c r="CN352" s="199"/>
      <c r="CO352" s="199"/>
      <c r="CP352" s="199"/>
      <c r="CQ352" s="199"/>
      <c r="CR352" s="199"/>
      <c r="CS352" s="200"/>
    </row>
    <row r="353" spans="2:97" x14ac:dyDescent="0.25">
      <c r="B353" s="197"/>
      <c r="C353" s="173"/>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199"/>
      <c r="BR353" s="199"/>
      <c r="BS353" s="199"/>
      <c r="BT353" s="199"/>
      <c r="BU353" s="199"/>
      <c r="BV353" s="199"/>
      <c r="BW353" s="199"/>
      <c r="BX353" s="199"/>
      <c r="BY353" s="199"/>
      <c r="BZ353" s="199"/>
      <c r="CA353" s="199"/>
      <c r="CB353" s="199"/>
      <c r="CC353" s="199"/>
      <c r="CD353" s="199"/>
      <c r="CE353" s="199"/>
      <c r="CF353" s="199"/>
      <c r="CG353" s="199"/>
      <c r="CH353" s="199"/>
      <c r="CI353" s="199"/>
      <c r="CJ353" s="199"/>
      <c r="CK353" s="199"/>
      <c r="CL353" s="199"/>
      <c r="CM353" s="199"/>
      <c r="CN353" s="199"/>
      <c r="CO353" s="199"/>
      <c r="CP353" s="199"/>
      <c r="CQ353" s="199"/>
      <c r="CR353" s="199"/>
      <c r="CS353" s="200"/>
    </row>
    <row r="354" spans="2:97" x14ac:dyDescent="0.25">
      <c r="B354" s="197"/>
      <c r="C354" s="173"/>
      <c r="D354" s="199"/>
      <c r="E354" s="199"/>
      <c r="F354" s="199"/>
      <c r="G354" s="199"/>
      <c r="H354" s="199"/>
      <c r="I354" s="199"/>
      <c r="J354" s="199"/>
      <c r="K354" s="199"/>
      <c r="L354" s="199"/>
      <c r="M354" s="199"/>
      <c r="N354" s="199"/>
      <c r="O354" s="199"/>
      <c r="P354" s="199"/>
      <c r="Q354" s="199"/>
      <c r="R354" s="199"/>
      <c r="S354" s="199"/>
      <c r="T354" s="199"/>
      <c r="U354" s="199"/>
      <c r="V354" s="199"/>
      <c r="W354" s="199"/>
      <c r="X354" s="199"/>
      <c r="Y354" s="199"/>
      <c r="Z354" s="199"/>
      <c r="AA354" s="19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199"/>
      <c r="BR354" s="199"/>
      <c r="BS354" s="199"/>
      <c r="BT354" s="199"/>
      <c r="BU354" s="199"/>
      <c r="BV354" s="199"/>
      <c r="BW354" s="199"/>
      <c r="BX354" s="199"/>
      <c r="BY354" s="199"/>
      <c r="BZ354" s="199"/>
      <c r="CA354" s="199"/>
      <c r="CB354" s="199"/>
      <c r="CC354" s="199"/>
      <c r="CD354" s="199"/>
      <c r="CE354" s="199"/>
      <c r="CF354" s="199"/>
      <c r="CG354" s="199"/>
      <c r="CH354" s="199"/>
      <c r="CI354" s="199"/>
      <c r="CJ354" s="199"/>
      <c r="CK354" s="199"/>
      <c r="CL354" s="199"/>
      <c r="CM354" s="199"/>
      <c r="CN354" s="199"/>
      <c r="CO354" s="199"/>
      <c r="CP354" s="199"/>
      <c r="CQ354" s="199"/>
      <c r="CR354" s="199"/>
      <c r="CS354" s="200"/>
    </row>
    <row r="355" spans="2:97" x14ac:dyDescent="0.25">
      <c r="B355" s="197"/>
      <c r="C355" s="173"/>
      <c r="D355" s="199"/>
      <c r="E355" s="199"/>
      <c r="F355" s="199"/>
      <c r="G355" s="199"/>
      <c r="H355" s="199"/>
      <c r="I355" s="199"/>
      <c r="J355" s="199"/>
      <c r="K355" s="199"/>
      <c r="L355" s="199"/>
      <c r="M355" s="199"/>
      <c r="N355" s="199"/>
      <c r="O355" s="199"/>
      <c r="P355" s="199"/>
      <c r="Q355" s="199"/>
      <c r="R355" s="199"/>
      <c r="S355" s="199"/>
      <c r="T355" s="199"/>
      <c r="U355" s="199"/>
      <c r="V355" s="199"/>
      <c r="W355" s="199"/>
      <c r="X355" s="199"/>
      <c r="Y355" s="199"/>
      <c r="Z355" s="199"/>
      <c r="AA355" s="19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c r="BJ355" s="199"/>
      <c r="BK355" s="199"/>
      <c r="BL355" s="199"/>
      <c r="BM355" s="199"/>
      <c r="BN355" s="199"/>
      <c r="BO355" s="199"/>
      <c r="BP355" s="199"/>
      <c r="BQ355" s="199"/>
      <c r="BR355" s="199"/>
      <c r="BS355" s="199"/>
      <c r="BT355" s="199"/>
      <c r="BU355" s="199"/>
      <c r="BV355" s="199"/>
      <c r="BW355" s="199"/>
      <c r="BX355" s="199"/>
      <c r="BY355" s="199"/>
      <c r="BZ355" s="199"/>
      <c r="CA355" s="199"/>
      <c r="CB355" s="199"/>
      <c r="CC355" s="199"/>
      <c r="CD355" s="199"/>
      <c r="CE355" s="199"/>
      <c r="CF355" s="199"/>
      <c r="CG355" s="199"/>
      <c r="CH355" s="199"/>
      <c r="CI355" s="199"/>
      <c r="CJ355" s="199"/>
      <c r="CK355" s="199"/>
      <c r="CL355" s="199"/>
      <c r="CM355" s="199"/>
      <c r="CN355" s="199"/>
      <c r="CO355" s="199"/>
      <c r="CP355" s="199"/>
      <c r="CQ355" s="199"/>
      <c r="CR355" s="199"/>
      <c r="CS355" s="200"/>
    </row>
    <row r="356" spans="2:97" x14ac:dyDescent="0.25">
      <c r="B356" s="197"/>
      <c r="C356" s="173"/>
      <c r="D356" s="199"/>
      <c r="E356" s="199"/>
      <c r="F356" s="199"/>
      <c r="G356" s="199"/>
      <c r="H356" s="199"/>
      <c r="I356" s="199"/>
      <c r="J356" s="199"/>
      <c r="K356" s="199"/>
      <c r="L356" s="199"/>
      <c r="M356" s="199"/>
      <c r="N356" s="199"/>
      <c r="O356" s="199"/>
      <c r="P356" s="199"/>
      <c r="Q356" s="199"/>
      <c r="R356" s="199"/>
      <c r="S356" s="199"/>
      <c r="T356" s="199"/>
      <c r="U356" s="199"/>
      <c r="V356" s="199"/>
      <c r="W356" s="199"/>
      <c r="X356" s="199"/>
      <c r="Y356" s="199"/>
      <c r="Z356" s="199"/>
      <c r="AA356" s="19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199"/>
      <c r="BE356" s="199"/>
      <c r="BF356" s="199"/>
      <c r="BG356" s="199"/>
      <c r="BH356" s="199"/>
      <c r="BI356" s="199"/>
      <c r="BJ356" s="199"/>
      <c r="BK356" s="199"/>
      <c r="BL356" s="199"/>
      <c r="BM356" s="199"/>
      <c r="BN356" s="199"/>
      <c r="BO356" s="199"/>
      <c r="BP356" s="199"/>
      <c r="BQ356" s="199"/>
      <c r="BR356" s="199"/>
      <c r="BS356" s="199"/>
      <c r="BT356" s="199"/>
      <c r="BU356" s="199"/>
      <c r="BV356" s="199"/>
      <c r="BW356" s="199"/>
      <c r="BX356" s="199"/>
      <c r="BY356" s="199"/>
      <c r="BZ356" s="199"/>
      <c r="CA356" s="199"/>
      <c r="CB356" s="199"/>
      <c r="CC356" s="199"/>
      <c r="CD356" s="199"/>
      <c r="CE356" s="199"/>
      <c r="CF356" s="199"/>
      <c r="CG356" s="199"/>
      <c r="CH356" s="199"/>
      <c r="CI356" s="199"/>
      <c r="CJ356" s="199"/>
      <c r="CK356" s="199"/>
      <c r="CL356" s="199"/>
      <c r="CM356" s="199"/>
      <c r="CN356" s="199"/>
      <c r="CO356" s="199"/>
      <c r="CP356" s="199"/>
      <c r="CQ356" s="199"/>
      <c r="CR356" s="199"/>
      <c r="CS356" s="200"/>
    </row>
    <row r="357" spans="2:97" x14ac:dyDescent="0.25">
      <c r="B357" s="197"/>
      <c r="C357" s="173"/>
      <c r="D357" s="199"/>
      <c r="E357" s="199"/>
      <c r="F357" s="199"/>
      <c r="G357" s="199"/>
      <c r="H357" s="199"/>
      <c r="I357" s="199"/>
      <c r="J357" s="199"/>
      <c r="K357" s="199"/>
      <c r="L357" s="199"/>
      <c r="M357" s="199"/>
      <c r="N357" s="199"/>
      <c r="O357" s="199"/>
      <c r="P357" s="199"/>
      <c r="Q357" s="199"/>
      <c r="R357" s="199"/>
      <c r="S357" s="199"/>
      <c r="T357" s="199"/>
      <c r="U357" s="199"/>
      <c r="V357" s="199"/>
      <c r="W357" s="199"/>
      <c r="X357" s="199"/>
      <c r="Y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199"/>
      <c r="BE357" s="199"/>
      <c r="BF357" s="199"/>
      <c r="BG357" s="199"/>
      <c r="BH357" s="199"/>
      <c r="BI357" s="199"/>
      <c r="BJ357" s="199"/>
      <c r="BK357" s="199"/>
      <c r="BL357" s="199"/>
      <c r="BM357" s="199"/>
      <c r="BN357" s="199"/>
      <c r="BO357" s="199"/>
      <c r="BP357" s="199"/>
      <c r="BQ357" s="199"/>
      <c r="BR357" s="199"/>
      <c r="BS357" s="199"/>
      <c r="BT357" s="199"/>
      <c r="BU357" s="199"/>
      <c r="BV357" s="199"/>
      <c r="BW357" s="199"/>
      <c r="BX357" s="199"/>
      <c r="BY357" s="199"/>
      <c r="BZ357" s="199"/>
      <c r="CA357" s="199"/>
      <c r="CB357" s="199"/>
      <c r="CC357" s="199"/>
      <c r="CD357" s="199"/>
      <c r="CE357" s="199"/>
      <c r="CF357" s="199"/>
      <c r="CG357" s="199"/>
      <c r="CH357" s="199"/>
      <c r="CI357" s="199"/>
      <c r="CJ357" s="199"/>
      <c r="CK357" s="199"/>
      <c r="CL357" s="199"/>
      <c r="CM357" s="199"/>
      <c r="CN357" s="199"/>
      <c r="CO357" s="199"/>
      <c r="CP357" s="199"/>
      <c r="CQ357" s="199"/>
      <c r="CR357" s="199"/>
      <c r="CS357" s="200"/>
    </row>
    <row r="358" spans="2:97" x14ac:dyDescent="0.25">
      <c r="B358" s="197"/>
      <c r="C358" s="173"/>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199"/>
      <c r="BE358" s="199"/>
      <c r="BF358" s="199"/>
      <c r="BG358" s="199"/>
      <c r="BH358" s="199"/>
      <c r="BI358" s="199"/>
      <c r="BJ358" s="199"/>
      <c r="BK358" s="199"/>
      <c r="BL358" s="199"/>
      <c r="BM358" s="199"/>
      <c r="BN358" s="199"/>
      <c r="BO358" s="199"/>
      <c r="BP358" s="199"/>
      <c r="BQ358" s="199"/>
      <c r="BR358" s="199"/>
      <c r="BS358" s="199"/>
      <c r="BT358" s="199"/>
      <c r="BU358" s="199"/>
      <c r="BV358" s="199"/>
      <c r="BW358" s="199"/>
      <c r="BX358" s="199"/>
      <c r="BY358" s="199"/>
      <c r="BZ358" s="199"/>
      <c r="CA358" s="199"/>
      <c r="CB358" s="199"/>
      <c r="CC358" s="199"/>
      <c r="CD358" s="199"/>
      <c r="CE358" s="199"/>
      <c r="CF358" s="199"/>
      <c r="CG358" s="199"/>
      <c r="CH358" s="199"/>
      <c r="CI358" s="199"/>
      <c r="CJ358" s="199"/>
      <c r="CK358" s="199"/>
      <c r="CL358" s="199"/>
      <c r="CM358" s="199"/>
      <c r="CN358" s="199"/>
      <c r="CO358" s="199"/>
      <c r="CP358" s="199"/>
      <c r="CQ358" s="199"/>
      <c r="CR358" s="199"/>
      <c r="CS358" s="200"/>
    </row>
    <row r="359" spans="2:97" x14ac:dyDescent="0.25">
      <c r="B359" s="197"/>
      <c r="C359" s="173"/>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199"/>
      <c r="BE359" s="199"/>
      <c r="BF359" s="199"/>
      <c r="BG359" s="199"/>
      <c r="BH359" s="199"/>
      <c r="BI359" s="199"/>
      <c r="BJ359" s="199"/>
      <c r="BK359" s="199"/>
      <c r="BL359" s="199"/>
      <c r="BM359" s="199"/>
      <c r="BN359" s="199"/>
      <c r="BO359" s="199"/>
      <c r="BP359" s="199"/>
      <c r="BQ359" s="199"/>
      <c r="BR359" s="199"/>
      <c r="BS359" s="199"/>
      <c r="BT359" s="199"/>
      <c r="BU359" s="199"/>
      <c r="BV359" s="199"/>
      <c r="BW359" s="199"/>
      <c r="BX359" s="199"/>
      <c r="BY359" s="199"/>
      <c r="BZ359" s="199"/>
      <c r="CA359" s="199"/>
      <c r="CB359" s="199"/>
      <c r="CC359" s="199"/>
      <c r="CD359" s="199"/>
      <c r="CE359" s="199"/>
      <c r="CF359" s="199"/>
      <c r="CG359" s="199"/>
      <c r="CH359" s="199"/>
      <c r="CI359" s="199"/>
      <c r="CJ359" s="199"/>
      <c r="CK359" s="199"/>
      <c r="CL359" s="199"/>
      <c r="CM359" s="199"/>
      <c r="CN359" s="199"/>
      <c r="CO359" s="199"/>
      <c r="CP359" s="199"/>
      <c r="CQ359" s="199"/>
      <c r="CR359" s="199"/>
      <c r="CS359" s="200"/>
    </row>
    <row r="360" spans="2:97" x14ac:dyDescent="0.25">
      <c r="B360" s="197"/>
      <c r="C360" s="173"/>
      <c r="D360" s="199"/>
      <c r="E360" s="199"/>
      <c r="F360" s="199"/>
      <c r="G360" s="199"/>
      <c r="H360" s="199"/>
      <c r="I360" s="199"/>
      <c r="J360" s="199"/>
      <c r="K360" s="199"/>
      <c r="L360" s="199"/>
      <c r="M360" s="199"/>
      <c r="N360" s="199"/>
      <c r="O360" s="199"/>
      <c r="P360" s="199"/>
      <c r="Q360" s="199"/>
      <c r="R360" s="199"/>
      <c r="S360" s="199"/>
      <c r="T360" s="199"/>
      <c r="U360" s="199"/>
      <c r="V360" s="199"/>
      <c r="W360" s="199"/>
      <c r="X360" s="199"/>
      <c r="Y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199"/>
      <c r="BE360" s="199"/>
      <c r="BF360" s="199"/>
      <c r="BG360" s="199"/>
      <c r="BH360" s="199"/>
      <c r="BI360" s="199"/>
      <c r="BJ360" s="199"/>
      <c r="BK360" s="199"/>
      <c r="BL360" s="199"/>
      <c r="BM360" s="199"/>
      <c r="BN360" s="199"/>
      <c r="BO360" s="199"/>
      <c r="BP360" s="199"/>
      <c r="BQ360" s="199"/>
      <c r="BR360" s="199"/>
      <c r="BS360" s="199"/>
      <c r="BT360" s="199"/>
      <c r="BU360" s="199"/>
      <c r="BV360" s="199"/>
      <c r="BW360" s="199"/>
      <c r="BX360" s="199"/>
      <c r="BY360" s="199"/>
      <c r="BZ360" s="199"/>
      <c r="CA360" s="199"/>
      <c r="CB360" s="199"/>
      <c r="CC360" s="199"/>
      <c r="CD360" s="199"/>
      <c r="CE360" s="199"/>
      <c r="CF360" s="199"/>
      <c r="CG360" s="199"/>
      <c r="CH360" s="199"/>
      <c r="CI360" s="199"/>
      <c r="CJ360" s="199"/>
      <c r="CK360" s="199"/>
      <c r="CL360" s="199"/>
      <c r="CM360" s="199"/>
      <c r="CN360" s="199"/>
      <c r="CO360" s="199"/>
      <c r="CP360" s="199"/>
      <c r="CQ360" s="199"/>
      <c r="CR360" s="199"/>
      <c r="CS360" s="200"/>
    </row>
    <row r="361" spans="2:97" x14ac:dyDescent="0.25">
      <c r="B361" s="197"/>
      <c r="C361" s="173"/>
      <c r="D361" s="199"/>
      <c r="E361" s="199"/>
      <c r="F361" s="199"/>
      <c r="G361" s="199"/>
      <c r="H361" s="199"/>
      <c r="I361" s="199"/>
      <c r="J361" s="199"/>
      <c r="K361" s="199"/>
      <c r="L361" s="199"/>
      <c r="M361" s="199"/>
      <c r="N361" s="199"/>
      <c r="O361" s="199"/>
      <c r="P361" s="199"/>
      <c r="Q361" s="199"/>
      <c r="R361" s="199"/>
      <c r="S361" s="199"/>
      <c r="T361" s="199"/>
      <c r="U361" s="199"/>
      <c r="V361" s="199"/>
      <c r="W361" s="199"/>
      <c r="X361" s="199"/>
      <c r="Y361" s="199"/>
      <c r="Z361" s="199"/>
      <c r="AA361" s="19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199"/>
      <c r="BE361" s="199"/>
      <c r="BF361" s="199"/>
      <c r="BG361" s="199"/>
      <c r="BH361" s="199"/>
      <c r="BI361" s="199"/>
      <c r="BJ361" s="199"/>
      <c r="BK361" s="199"/>
      <c r="BL361" s="199"/>
      <c r="BM361" s="199"/>
      <c r="BN361" s="199"/>
      <c r="BO361" s="199"/>
      <c r="BP361" s="199"/>
      <c r="BQ361" s="199"/>
      <c r="BR361" s="199"/>
      <c r="BS361" s="199"/>
      <c r="BT361" s="199"/>
      <c r="BU361" s="199"/>
      <c r="BV361" s="199"/>
      <c r="BW361" s="199"/>
      <c r="BX361" s="199"/>
      <c r="BY361" s="199"/>
      <c r="BZ361" s="199"/>
      <c r="CA361" s="199"/>
      <c r="CB361" s="199"/>
      <c r="CC361" s="199"/>
      <c r="CD361" s="199"/>
      <c r="CE361" s="199"/>
      <c r="CF361" s="199"/>
      <c r="CG361" s="199"/>
      <c r="CH361" s="199"/>
      <c r="CI361" s="199"/>
      <c r="CJ361" s="199"/>
      <c r="CK361" s="199"/>
      <c r="CL361" s="199"/>
      <c r="CM361" s="199"/>
      <c r="CN361" s="199"/>
      <c r="CO361" s="199"/>
      <c r="CP361" s="199"/>
      <c r="CQ361" s="199"/>
      <c r="CR361" s="199"/>
      <c r="CS361" s="200"/>
    </row>
    <row r="362" spans="2:97" x14ac:dyDescent="0.25">
      <c r="B362" s="197"/>
      <c r="C362" s="173"/>
      <c r="D362" s="199"/>
      <c r="E362" s="199"/>
      <c r="F362" s="199"/>
      <c r="G362" s="199"/>
      <c r="H362" s="199"/>
      <c r="I362" s="199"/>
      <c r="J362" s="199"/>
      <c r="K362" s="199"/>
      <c r="L362" s="199"/>
      <c r="M362" s="199"/>
      <c r="N362" s="199"/>
      <c r="O362" s="199"/>
      <c r="P362" s="199"/>
      <c r="Q362" s="199"/>
      <c r="R362" s="199"/>
      <c r="S362" s="199"/>
      <c r="T362" s="199"/>
      <c r="U362" s="199"/>
      <c r="V362" s="199"/>
      <c r="W362" s="199"/>
      <c r="X362" s="199"/>
      <c r="Y362" s="199"/>
      <c r="Z362" s="199"/>
      <c r="AA362" s="19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199"/>
      <c r="BE362" s="199"/>
      <c r="BF362" s="199"/>
      <c r="BG362" s="199"/>
      <c r="BH362" s="199"/>
      <c r="BI362" s="199"/>
      <c r="BJ362" s="199"/>
      <c r="BK362" s="199"/>
      <c r="BL362" s="199"/>
      <c r="BM362" s="199"/>
      <c r="BN362" s="199"/>
      <c r="BO362" s="199"/>
      <c r="BP362" s="199"/>
      <c r="BQ362" s="199"/>
      <c r="BR362" s="199"/>
      <c r="BS362" s="199"/>
      <c r="BT362" s="199"/>
      <c r="BU362" s="199"/>
      <c r="BV362" s="199"/>
      <c r="BW362" s="199"/>
      <c r="BX362" s="199"/>
      <c r="BY362" s="199"/>
      <c r="BZ362" s="199"/>
      <c r="CA362" s="199"/>
      <c r="CB362" s="199"/>
      <c r="CC362" s="199"/>
      <c r="CD362" s="199"/>
      <c r="CE362" s="199"/>
      <c r="CF362" s="199"/>
      <c r="CG362" s="199"/>
      <c r="CH362" s="199"/>
      <c r="CI362" s="199"/>
      <c r="CJ362" s="199"/>
      <c r="CK362" s="199"/>
      <c r="CL362" s="199"/>
      <c r="CM362" s="199"/>
      <c r="CN362" s="199"/>
      <c r="CO362" s="199"/>
      <c r="CP362" s="199"/>
      <c r="CQ362" s="199"/>
      <c r="CR362" s="199"/>
      <c r="CS362" s="200"/>
    </row>
    <row r="363" spans="2:97" x14ac:dyDescent="0.25">
      <c r="B363" s="197"/>
      <c r="C363" s="173"/>
      <c r="D363" s="199"/>
      <c r="E363" s="199"/>
      <c r="F363" s="199"/>
      <c r="G363" s="199"/>
      <c r="H363" s="199"/>
      <c r="I363" s="199"/>
      <c r="J363" s="199"/>
      <c r="K363" s="199"/>
      <c r="L363" s="199"/>
      <c r="M363" s="199"/>
      <c r="N363" s="199"/>
      <c r="O363" s="199"/>
      <c r="P363" s="199"/>
      <c r="Q363" s="199"/>
      <c r="R363" s="199"/>
      <c r="S363" s="199"/>
      <c r="T363" s="199"/>
      <c r="U363" s="199"/>
      <c r="V363" s="199"/>
      <c r="W363" s="199"/>
      <c r="X363" s="199"/>
      <c r="Y363" s="199"/>
      <c r="Z363" s="199"/>
      <c r="AA363" s="19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199"/>
      <c r="BE363" s="199"/>
      <c r="BF363" s="199"/>
      <c r="BG363" s="199"/>
      <c r="BH363" s="199"/>
      <c r="BI363" s="199"/>
      <c r="BJ363" s="199"/>
      <c r="BK363" s="199"/>
      <c r="BL363" s="199"/>
      <c r="BM363" s="199"/>
      <c r="BN363" s="199"/>
      <c r="BO363" s="199"/>
      <c r="BP363" s="199"/>
      <c r="BQ363" s="199"/>
      <c r="BR363" s="199"/>
      <c r="BS363" s="199"/>
      <c r="BT363" s="199"/>
      <c r="BU363" s="199"/>
      <c r="BV363" s="199"/>
      <c r="BW363" s="199"/>
      <c r="BX363" s="199"/>
      <c r="BY363" s="199"/>
      <c r="BZ363" s="199"/>
      <c r="CA363" s="199"/>
      <c r="CB363" s="199"/>
      <c r="CC363" s="199"/>
      <c r="CD363" s="199"/>
      <c r="CE363" s="199"/>
      <c r="CF363" s="199"/>
      <c r="CG363" s="199"/>
      <c r="CH363" s="199"/>
      <c r="CI363" s="199"/>
      <c r="CJ363" s="199"/>
      <c r="CK363" s="199"/>
      <c r="CL363" s="199"/>
      <c r="CM363" s="199"/>
      <c r="CN363" s="199"/>
      <c r="CO363" s="199"/>
      <c r="CP363" s="199"/>
      <c r="CQ363" s="199"/>
      <c r="CR363" s="199"/>
      <c r="CS363" s="200"/>
    </row>
    <row r="364" spans="2:97" x14ac:dyDescent="0.25">
      <c r="B364" s="197"/>
      <c r="C364" s="173"/>
      <c r="D364" s="199"/>
      <c r="E364" s="199"/>
      <c r="F364" s="199"/>
      <c r="G364" s="199"/>
      <c r="H364" s="199"/>
      <c r="I364" s="199"/>
      <c r="J364" s="199"/>
      <c r="K364" s="199"/>
      <c r="L364" s="199"/>
      <c r="M364" s="199"/>
      <c r="N364" s="199"/>
      <c r="O364" s="199"/>
      <c r="P364" s="199"/>
      <c r="Q364" s="199"/>
      <c r="R364" s="199"/>
      <c r="S364" s="199"/>
      <c r="T364" s="199"/>
      <c r="U364" s="199"/>
      <c r="V364" s="199"/>
      <c r="W364" s="199"/>
      <c r="X364" s="199"/>
      <c r="Y364" s="199"/>
      <c r="Z364" s="199"/>
      <c r="AA364" s="19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199"/>
      <c r="BE364" s="199"/>
      <c r="BF364" s="199"/>
      <c r="BG364" s="199"/>
      <c r="BH364" s="199"/>
      <c r="BI364" s="199"/>
      <c r="BJ364" s="199"/>
      <c r="BK364" s="199"/>
      <c r="BL364" s="199"/>
      <c r="BM364" s="199"/>
      <c r="BN364" s="199"/>
      <c r="BO364" s="199"/>
      <c r="BP364" s="199"/>
      <c r="BQ364" s="199"/>
      <c r="BR364" s="199"/>
      <c r="BS364" s="199"/>
      <c r="BT364" s="199"/>
      <c r="BU364" s="199"/>
      <c r="BV364" s="199"/>
      <c r="BW364" s="199"/>
      <c r="BX364" s="199"/>
      <c r="BY364" s="199"/>
      <c r="BZ364" s="199"/>
      <c r="CA364" s="199"/>
      <c r="CB364" s="199"/>
      <c r="CC364" s="199"/>
      <c r="CD364" s="199"/>
      <c r="CE364" s="199"/>
      <c r="CF364" s="199"/>
      <c r="CG364" s="199"/>
      <c r="CH364" s="199"/>
      <c r="CI364" s="199"/>
      <c r="CJ364" s="199"/>
      <c r="CK364" s="199"/>
      <c r="CL364" s="199"/>
      <c r="CM364" s="199"/>
      <c r="CN364" s="199"/>
      <c r="CO364" s="199"/>
      <c r="CP364" s="199"/>
      <c r="CQ364" s="199"/>
      <c r="CR364" s="199"/>
      <c r="CS364" s="200"/>
    </row>
    <row r="365" spans="2:97" x14ac:dyDescent="0.25">
      <c r="B365" s="197"/>
      <c r="C365" s="173"/>
      <c r="D365" s="199"/>
      <c r="E365" s="199"/>
      <c r="F365" s="199"/>
      <c r="G365" s="199"/>
      <c r="H365" s="199"/>
      <c r="I365" s="199"/>
      <c r="J365" s="199"/>
      <c r="K365" s="199"/>
      <c r="L365" s="199"/>
      <c r="M365" s="199"/>
      <c r="N365" s="199"/>
      <c r="O365" s="199"/>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199"/>
      <c r="BE365" s="199"/>
      <c r="BF365" s="199"/>
      <c r="BG365" s="199"/>
      <c r="BH365" s="199"/>
      <c r="BI365" s="199"/>
      <c r="BJ365" s="199"/>
      <c r="BK365" s="199"/>
      <c r="BL365" s="199"/>
      <c r="BM365" s="199"/>
      <c r="BN365" s="199"/>
      <c r="BO365" s="199"/>
      <c r="BP365" s="199"/>
      <c r="BQ365" s="199"/>
      <c r="BR365" s="199"/>
      <c r="BS365" s="199"/>
      <c r="BT365" s="199"/>
      <c r="BU365" s="199"/>
      <c r="BV365" s="199"/>
      <c r="BW365" s="199"/>
      <c r="BX365" s="199"/>
      <c r="BY365" s="199"/>
      <c r="BZ365" s="199"/>
      <c r="CA365" s="199"/>
      <c r="CB365" s="199"/>
      <c r="CC365" s="199"/>
      <c r="CD365" s="199"/>
      <c r="CE365" s="199"/>
      <c r="CF365" s="199"/>
      <c r="CG365" s="199"/>
      <c r="CH365" s="199"/>
      <c r="CI365" s="199"/>
      <c r="CJ365" s="199"/>
      <c r="CK365" s="199"/>
      <c r="CL365" s="199"/>
      <c r="CM365" s="199"/>
      <c r="CN365" s="199"/>
      <c r="CO365" s="199"/>
      <c r="CP365" s="199"/>
      <c r="CQ365" s="199"/>
      <c r="CR365" s="199"/>
      <c r="CS365" s="200"/>
    </row>
    <row r="366" spans="2:97" x14ac:dyDescent="0.25">
      <c r="B366" s="197"/>
      <c r="C366" s="173"/>
      <c r="D366" s="199"/>
      <c r="E366" s="199"/>
      <c r="F366" s="199"/>
      <c r="G366" s="199"/>
      <c r="H366" s="199"/>
      <c r="I366" s="199"/>
      <c r="J366" s="199"/>
      <c r="K366" s="199"/>
      <c r="L366" s="199"/>
      <c r="M366" s="199"/>
      <c r="N366" s="199"/>
      <c r="O366" s="199"/>
      <c r="P366" s="199"/>
      <c r="Q366" s="199"/>
      <c r="R366" s="199"/>
      <c r="S366" s="199"/>
      <c r="T366" s="199"/>
      <c r="U366" s="199"/>
      <c r="V366" s="199"/>
      <c r="W366" s="199"/>
      <c r="X366" s="199"/>
      <c r="Y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199"/>
      <c r="BE366" s="199"/>
      <c r="BF366" s="199"/>
      <c r="BG366" s="199"/>
      <c r="BH366" s="199"/>
      <c r="BI366" s="199"/>
      <c r="BJ366" s="199"/>
      <c r="BK366" s="199"/>
      <c r="BL366" s="199"/>
      <c r="BM366" s="199"/>
      <c r="BN366" s="199"/>
      <c r="BO366" s="199"/>
      <c r="BP366" s="199"/>
      <c r="BQ366" s="199"/>
      <c r="BR366" s="199"/>
      <c r="BS366" s="199"/>
      <c r="BT366" s="199"/>
      <c r="BU366" s="199"/>
      <c r="BV366" s="199"/>
      <c r="BW366" s="199"/>
      <c r="BX366" s="199"/>
      <c r="BY366" s="199"/>
      <c r="BZ366" s="199"/>
      <c r="CA366" s="199"/>
      <c r="CB366" s="199"/>
      <c r="CC366" s="199"/>
      <c r="CD366" s="199"/>
      <c r="CE366" s="199"/>
      <c r="CF366" s="199"/>
      <c r="CG366" s="199"/>
      <c r="CH366" s="199"/>
      <c r="CI366" s="199"/>
      <c r="CJ366" s="199"/>
      <c r="CK366" s="199"/>
      <c r="CL366" s="199"/>
      <c r="CM366" s="199"/>
      <c r="CN366" s="199"/>
      <c r="CO366" s="199"/>
      <c r="CP366" s="199"/>
      <c r="CQ366" s="199"/>
      <c r="CR366" s="199"/>
      <c r="CS366" s="200"/>
    </row>
    <row r="367" spans="2:97" x14ac:dyDescent="0.25">
      <c r="B367" s="197"/>
      <c r="C367" s="173"/>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199"/>
      <c r="BE367" s="199"/>
      <c r="BF367" s="199"/>
      <c r="BG367" s="199"/>
      <c r="BH367" s="199"/>
      <c r="BI367" s="199"/>
      <c r="BJ367" s="199"/>
      <c r="BK367" s="199"/>
      <c r="BL367" s="199"/>
      <c r="BM367" s="199"/>
      <c r="BN367" s="199"/>
      <c r="BO367" s="199"/>
      <c r="BP367" s="199"/>
      <c r="BQ367" s="199"/>
      <c r="BR367" s="199"/>
      <c r="BS367" s="199"/>
      <c r="BT367" s="199"/>
      <c r="BU367" s="199"/>
      <c r="BV367" s="199"/>
      <c r="BW367" s="199"/>
      <c r="BX367" s="199"/>
      <c r="BY367" s="199"/>
      <c r="BZ367" s="199"/>
      <c r="CA367" s="199"/>
      <c r="CB367" s="199"/>
      <c r="CC367" s="199"/>
      <c r="CD367" s="199"/>
      <c r="CE367" s="199"/>
      <c r="CF367" s="199"/>
      <c r="CG367" s="199"/>
      <c r="CH367" s="199"/>
      <c r="CI367" s="199"/>
      <c r="CJ367" s="199"/>
      <c r="CK367" s="199"/>
      <c r="CL367" s="199"/>
      <c r="CM367" s="199"/>
      <c r="CN367" s="199"/>
      <c r="CO367" s="199"/>
      <c r="CP367" s="199"/>
      <c r="CQ367" s="199"/>
      <c r="CR367" s="199"/>
      <c r="CS367" s="200"/>
    </row>
    <row r="368" spans="2:97" x14ac:dyDescent="0.25">
      <c r="B368" s="197"/>
      <c r="C368" s="173"/>
      <c r="D368" s="199"/>
      <c r="E368" s="199"/>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199"/>
      <c r="BE368" s="199"/>
      <c r="BF368" s="199"/>
      <c r="BG368" s="199"/>
      <c r="BH368" s="199"/>
      <c r="BI368" s="199"/>
      <c r="BJ368" s="199"/>
      <c r="BK368" s="199"/>
      <c r="BL368" s="199"/>
      <c r="BM368" s="199"/>
      <c r="BN368" s="199"/>
      <c r="BO368" s="199"/>
      <c r="BP368" s="199"/>
      <c r="BQ368" s="199"/>
      <c r="BR368" s="199"/>
      <c r="BS368" s="199"/>
      <c r="BT368" s="199"/>
      <c r="BU368" s="199"/>
      <c r="BV368" s="199"/>
      <c r="BW368" s="199"/>
      <c r="BX368" s="199"/>
      <c r="BY368" s="199"/>
      <c r="BZ368" s="199"/>
      <c r="CA368" s="199"/>
      <c r="CB368" s="199"/>
      <c r="CC368" s="199"/>
      <c r="CD368" s="199"/>
      <c r="CE368" s="199"/>
      <c r="CF368" s="199"/>
      <c r="CG368" s="199"/>
      <c r="CH368" s="199"/>
      <c r="CI368" s="199"/>
      <c r="CJ368" s="199"/>
      <c r="CK368" s="199"/>
      <c r="CL368" s="199"/>
      <c r="CM368" s="199"/>
      <c r="CN368" s="199"/>
      <c r="CO368" s="199"/>
      <c r="CP368" s="199"/>
      <c r="CQ368" s="199"/>
      <c r="CR368" s="199"/>
      <c r="CS368" s="200"/>
    </row>
    <row r="369" spans="2:97" x14ac:dyDescent="0.25">
      <c r="B369" s="197"/>
      <c r="C369" s="173"/>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199"/>
      <c r="BE369" s="199"/>
      <c r="BF369" s="199"/>
      <c r="BG369" s="199"/>
      <c r="BH369" s="199"/>
      <c r="BI369" s="199"/>
      <c r="BJ369" s="199"/>
      <c r="BK369" s="199"/>
      <c r="BL369" s="199"/>
      <c r="BM369" s="199"/>
      <c r="BN369" s="199"/>
      <c r="BO369" s="199"/>
      <c r="BP369" s="199"/>
      <c r="BQ369" s="199"/>
      <c r="BR369" s="199"/>
      <c r="BS369" s="199"/>
      <c r="BT369" s="199"/>
      <c r="BU369" s="199"/>
      <c r="BV369" s="199"/>
      <c r="BW369" s="199"/>
      <c r="BX369" s="199"/>
      <c r="BY369" s="199"/>
      <c r="BZ369" s="199"/>
      <c r="CA369" s="199"/>
      <c r="CB369" s="199"/>
      <c r="CC369" s="199"/>
      <c r="CD369" s="199"/>
      <c r="CE369" s="199"/>
      <c r="CF369" s="199"/>
      <c r="CG369" s="199"/>
      <c r="CH369" s="199"/>
      <c r="CI369" s="199"/>
      <c r="CJ369" s="199"/>
      <c r="CK369" s="199"/>
      <c r="CL369" s="199"/>
      <c r="CM369" s="199"/>
      <c r="CN369" s="199"/>
      <c r="CO369" s="199"/>
      <c r="CP369" s="199"/>
      <c r="CQ369" s="199"/>
      <c r="CR369" s="199"/>
      <c r="CS369" s="200"/>
    </row>
    <row r="370" spans="2:97" x14ac:dyDescent="0.25">
      <c r="B370" s="197"/>
      <c r="C370" s="173"/>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199"/>
      <c r="BE370" s="199"/>
      <c r="BF370" s="199"/>
      <c r="BG370" s="199"/>
      <c r="BH370" s="199"/>
      <c r="BI370" s="199"/>
      <c r="BJ370" s="199"/>
      <c r="BK370" s="199"/>
      <c r="BL370" s="199"/>
      <c r="BM370" s="199"/>
      <c r="BN370" s="199"/>
      <c r="BO370" s="199"/>
      <c r="BP370" s="199"/>
      <c r="BQ370" s="199"/>
      <c r="BR370" s="199"/>
      <c r="BS370" s="199"/>
      <c r="BT370" s="199"/>
      <c r="BU370" s="199"/>
      <c r="BV370" s="199"/>
      <c r="BW370" s="199"/>
      <c r="BX370" s="199"/>
      <c r="BY370" s="199"/>
      <c r="BZ370" s="199"/>
      <c r="CA370" s="199"/>
      <c r="CB370" s="199"/>
      <c r="CC370" s="199"/>
      <c r="CD370" s="199"/>
      <c r="CE370" s="199"/>
      <c r="CF370" s="199"/>
      <c r="CG370" s="199"/>
      <c r="CH370" s="199"/>
      <c r="CI370" s="199"/>
      <c r="CJ370" s="199"/>
      <c r="CK370" s="199"/>
      <c r="CL370" s="199"/>
      <c r="CM370" s="199"/>
      <c r="CN370" s="199"/>
      <c r="CO370" s="199"/>
      <c r="CP370" s="199"/>
      <c r="CQ370" s="199"/>
      <c r="CR370" s="199"/>
      <c r="CS370" s="200"/>
    </row>
    <row r="371" spans="2:97" x14ac:dyDescent="0.25">
      <c r="B371" s="197"/>
      <c r="C371" s="173"/>
      <c r="D371" s="199"/>
      <c r="E371" s="199"/>
      <c r="F371" s="199"/>
      <c r="G371" s="199"/>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199"/>
      <c r="BE371" s="199"/>
      <c r="BF371" s="199"/>
      <c r="BG371" s="199"/>
      <c r="BH371" s="199"/>
      <c r="BI371" s="199"/>
      <c r="BJ371" s="199"/>
      <c r="BK371" s="199"/>
      <c r="BL371" s="199"/>
      <c r="BM371" s="199"/>
      <c r="BN371" s="199"/>
      <c r="BO371" s="199"/>
      <c r="BP371" s="199"/>
      <c r="BQ371" s="199"/>
      <c r="BR371" s="199"/>
      <c r="BS371" s="199"/>
      <c r="BT371" s="199"/>
      <c r="BU371" s="199"/>
      <c r="BV371" s="199"/>
      <c r="BW371" s="199"/>
      <c r="BX371" s="199"/>
      <c r="BY371" s="199"/>
      <c r="BZ371" s="199"/>
      <c r="CA371" s="199"/>
      <c r="CB371" s="199"/>
      <c r="CC371" s="199"/>
      <c r="CD371" s="199"/>
      <c r="CE371" s="199"/>
      <c r="CF371" s="199"/>
      <c r="CG371" s="199"/>
      <c r="CH371" s="199"/>
      <c r="CI371" s="199"/>
      <c r="CJ371" s="199"/>
      <c r="CK371" s="199"/>
      <c r="CL371" s="199"/>
      <c r="CM371" s="199"/>
      <c r="CN371" s="199"/>
      <c r="CO371" s="199"/>
      <c r="CP371" s="199"/>
      <c r="CQ371" s="199"/>
      <c r="CR371" s="199"/>
      <c r="CS371" s="200"/>
    </row>
    <row r="372" spans="2:97" x14ac:dyDescent="0.25">
      <c r="B372" s="197"/>
      <c r="C372" s="173"/>
      <c r="D372" s="199"/>
      <c r="E372" s="199"/>
      <c r="F372" s="199"/>
      <c r="G372" s="199"/>
      <c r="H372" s="199"/>
      <c r="I372" s="199"/>
      <c r="J372" s="199"/>
      <c r="K372" s="199"/>
      <c r="L372" s="199"/>
      <c r="M372" s="199"/>
      <c r="N372" s="199"/>
      <c r="O372" s="199"/>
      <c r="P372" s="199"/>
      <c r="Q372" s="199"/>
      <c r="R372" s="199"/>
      <c r="S372" s="199"/>
      <c r="T372" s="199"/>
      <c r="U372" s="199"/>
      <c r="V372" s="199"/>
      <c r="W372" s="199"/>
      <c r="X372" s="199"/>
      <c r="Y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199"/>
      <c r="BE372" s="199"/>
      <c r="BF372" s="199"/>
      <c r="BG372" s="199"/>
      <c r="BH372" s="199"/>
      <c r="BI372" s="199"/>
      <c r="BJ372" s="199"/>
      <c r="BK372" s="199"/>
      <c r="BL372" s="199"/>
      <c r="BM372" s="199"/>
      <c r="BN372" s="199"/>
      <c r="BO372" s="199"/>
      <c r="BP372" s="199"/>
      <c r="BQ372" s="199"/>
      <c r="BR372" s="199"/>
      <c r="BS372" s="199"/>
      <c r="BT372" s="199"/>
      <c r="BU372" s="199"/>
      <c r="BV372" s="199"/>
      <c r="BW372" s="199"/>
      <c r="BX372" s="199"/>
      <c r="BY372" s="199"/>
      <c r="BZ372" s="199"/>
      <c r="CA372" s="199"/>
      <c r="CB372" s="199"/>
      <c r="CC372" s="199"/>
      <c r="CD372" s="199"/>
      <c r="CE372" s="199"/>
      <c r="CF372" s="199"/>
      <c r="CG372" s="199"/>
      <c r="CH372" s="199"/>
      <c r="CI372" s="199"/>
      <c r="CJ372" s="199"/>
      <c r="CK372" s="199"/>
      <c r="CL372" s="199"/>
      <c r="CM372" s="199"/>
      <c r="CN372" s="199"/>
      <c r="CO372" s="199"/>
      <c r="CP372" s="199"/>
      <c r="CQ372" s="199"/>
      <c r="CR372" s="199"/>
      <c r="CS372" s="200"/>
    </row>
    <row r="373" spans="2:97" x14ac:dyDescent="0.25">
      <c r="B373" s="197"/>
      <c r="C373" s="173"/>
      <c r="D373" s="199"/>
      <c r="E373" s="199"/>
      <c r="F373" s="199"/>
      <c r="G373" s="199"/>
      <c r="H373" s="199"/>
      <c r="I373" s="199"/>
      <c r="J373" s="199"/>
      <c r="K373" s="199"/>
      <c r="L373" s="199"/>
      <c r="M373" s="199"/>
      <c r="N373" s="199"/>
      <c r="O373" s="199"/>
      <c r="P373" s="199"/>
      <c r="Q373" s="199"/>
      <c r="R373" s="199"/>
      <c r="S373" s="199"/>
      <c r="T373" s="199"/>
      <c r="U373" s="199"/>
      <c r="V373" s="199"/>
      <c r="W373" s="199"/>
      <c r="X373" s="199"/>
      <c r="Y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199"/>
      <c r="BE373" s="199"/>
      <c r="BF373" s="199"/>
      <c r="BG373" s="199"/>
      <c r="BH373" s="199"/>
      <c r="BI373" s="199"/>
      <c r="BJ373" s="199"/>
      <c r="BK373" s="199"/>
      <c r="BL373" s="199"/>
      <c r="BM373" s="199"/>
      <c r="BN373" s="199"/>
      <c r="BO373" s="199"/>
      <c r="BP373" s="199"/>
      <c r="BQ373" s="199"/>
      <c r="BR373" s="199"/>
      <c r="BS373" s="199"/>
      <c r="BT373" s="199"/>
      <c r="BU373" s="199"/>
      <c r="BV373" s="199"/>
      <c r="BW373" s="199"/>
      <c r="BX373" s="199"/>
      <c r="BY373" s="199"/>
      <c r="BZ373" s="199"/>
      <c r="CA373" s="199"/>
      <c r="CB373" s="199"/>
      <c r="CC373" s="199"/>
      <c r="CD373" s="199"/>
      <c r="CE373" s="199"/>
      <c r="CF373" s="199"/>
      <c r="CG373" s="199"/>
      <c r="CH373" s="199"/>
      <c r="CI373" s="199"/>
      <c r="CJ373" s="199"/>
      <c r="CK373" s="199"/>
      <c r="CL373" s="199"/>
      <c r="CM373" s="199"/>
      <c r="CN373" s="199"/>
      <c r="CO373" s="199"/>
      <c r="CP373" s="199"/>
      <c r="CQ373" s="199"/>
      <c r="CR373" s="199"/>
      <c r="CS373" s="200"/>
    </row>
    <row r="374" spans="2:97" x14ac:dyDescent="0.25">
      <c r="B374" s="197"/>
      <c r="C374" s="173"/>
      <c r="D374" s="199"/>
      <c r="E374" s="199"/>
      <c r="F374" s="199"/>
      <c r="G374" s="199"/>
      <c r="H374" s="199"/>
      <c r="I374" s="199"/>
      <c r="J374" s="199"/>
      <c r="K374" s="199"/>
      <c r="L374" s="199"/>
      <c r="M374" s="199"/>
      <c r="N374" s="199"/>
      <c r="O374" s="199"/>
      <c r="P374" s="199"/>
      <c r="Q374" s="199"/>
      <c r="R374" s="199"/>
      <c r="S374" s="199"/>
      <c r="T374" s="199"/>
      <c r="U374" s="199"/>
      <c r="V374" s="199"/>
      <c r="W374" s="199"/>
      <c r="X374" s="199"/>
      <c r="Y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199"/>
      <c r="BE374" s="199"/>
      <c r="BF374" s="199"/>
      <c r="BG374" s="199"/>
      <c r="BH374" s="199"/>
      <c r="BI374" s="199"/>
      <c r="BJ374" s="199"/>
      <c r="BK374" s="199"/>
      <c r="BL374" s="199"/>
      <c r="BM374" s="199"/>
      <c r="BN374" s="199"/>
      <c r="BO374" s="199"/>
      <c r="BP374" s="199"/>
      <c r="BQ374" s="199"/>
      <c r="BR374" s="199"/>
      <c r="BS374" s="199"/>
      <c r="BT374" s="199"/>
      <c r="BU374" s="199"/>
      <c r="BV374" s="199"/>
      <c r="BW374" s="199"/>
      <c r="BX374" s="199"/>
      <c r="BY374" s="199"/>
      <c r="BZ374" s="199"/>
      <c r="CA374" s="199"/>
      <c r="CB374" s="199"/>
      <c r="CC374" s="199"/>
      <c r="CD374" s="199"/>
      <c r="CE374" s="199"/>
      <c r="CF374" s="199"/>
      <c r="CG374" s="199"/>
      <c r="CH374" s="199"/>
      <c r="CI374" s="199"/>
      <c r="CJ374" s="199"/>
      <c r="CK374" s="199"/>
      <c r="CL374" s="199"/>
      <c r="CM374" s="199"/>
      <c r="CN374" s="199"/>
      <c r="CO374" s="199"/>
      <c r="CP374" s="199"/>
      <c r="CQ374" s="199"/>
      <c r="CR374" s="199"/>
      <c r="CS374" s="200"/>
    </row>
    <row r="375" spans="2:97" x14ac:dyDescent="0.25">
      <c r="B375" s="197"/>
      <c r="C375" s="173"/>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199"/>
      <c r="BE375" s="199"/>
      <c r="BF375" s="199"/>
      <c r="BG375" s="199"/>
      <c r="BH375" s="199"/>
      <c r="BI375" s="199"/>
      <c r="BJ375" s="199"/>
      <c r="BK375" s="199"/>
      <c r="BL375" s="199"/>
      <c r="BM375" s="199"/>
      <c r="BN375" s="199"/>
      <c r="BO375" s="199"/>
      <c r="BP375" s="199"/>
      <c r="BQ375" s="199"/>
      <c r="BR375" s="199"/>
      <c r="BS375" s="199"/>
      <c r="BT375" s="199"/>
      <c r="BU375" s="199"/>
      <c r="BV375" s="199"/>
      <c r="BW375" s="199"/>
      <c r="BX375" s="199"/>
      <c r="BY375" s="199"/>
      <c r="BZ375" s="199"/>
      <c r="CA375" s="199"/>
      <c r="CB375" s="199"/>
      <c r="CC375" s="199"/>
      <c r="CD375" s="199"/>
      <c r="CE375" s="199"/>
      <c r="CF375" s="199"/>
      <c r="CG375" s="199"/>
      <c r="CH375" s="199"/>
      <c r="CI375" s="199"/>
      <c r="CJ375" s="199"/>
      <c r="CK375" s="199"/>
      <c r="CL375" s="199"/>
      <c r="CM375" s="199"/>
      <c r="CN375" s="199"/>
      <c r="CO375" s="199"/>
      <c r="CP375" s="199"/>
      <c r="CQ375" s="199"/>
      <c r="CR375" s="199"/>
      <c r="CS375" s="200"/>
    </row>
    <row r="376" spans="2:97" x14ac:dyDescent="0.25">
      <c r="B376" s="197"/>
      <c r="C376" s="173"/>
      <c r="D376" s="199"/>
      <c r="E376" s="199"/>
      <c r="F376" s="199"/>
      <c r="G376" s="199"/>
      <c r="H376" s="199"/>
      <c r="I376" s="199"/>
      <c r="J376" s="199"/>
      <c r="K376" s="199"/>
      <c r="L376" s="199"/>
      <c r="M376" s="199"/>
      <c r="N376" s="199"/>
      <c r="O376" s="199"/>
      <c r="P376" s="199"/>
      <c r="Q376" s="199"/>
      <c r="R376" s="199"/>
      <c r="S376" s="199"/>
      <c r="T376" s="199"/>
      <c r="U376" s="199"/>
      <c r="V376" s="199"/>
      <c r="W376" s="199"/>
      <c r="X376" s="199"/>
      <c r="Y376" s="199"/>
      <c r="Z376" s="199"/>
      <c r="AA376" s="19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199"/>
      <c r="BE376" s="199"/>
      <c r="BF376" s="199"/>
      <c r="BG376" s="199"/>
      <c r="BH376" s="199"/>
      <c r="BI376" s="199"/>
      <c r="BJ376" s="199"/>
      <c r="BK376" s="199"/>
      <c r="BL376" s="199"/>
      <c r="BM376" s="199"/>
      <c r="BN376" s="199"/>
      <c r="BO376" s="199"/>
      <c r="BP376" s="199"/>
      <c r="BQ376" s="199"/>
      <c r="BR376" s="199"/>
      <c r="BS376" s="199"/>
      <c r="BT376" s="199"/>
      <c r="BU376" s="199"/>
      <c r="BV376" s="199"/>
      <c r="BW376" s="199"/>
      <c r="BX376" s="199"/>
      <c r="BY376" s="199"/>
      <c r="BZ376" s="199"/>
      <c r="CA376" s="199"/>
      <c r="CB376" s="199"/>
      <c r="CC376" s="199"/>
      <c r="CD376" s="199"/>
      <c r="CE376" s="199"/>
      <c r="CF376" s="199"/>
      <c r="CG376" s="199"/>
      <c r="CH376" s="199"/>
      <c r="CI376" s="199"/>
      <c r="CJ376" s="199"/>
      <c r="CK376" s="199"/>
      <c r="CL376" s="199"/>
      <c r="CM376" s="199"/>
      <c r="CN376" s="199"/>
      <c r="CO376" s="199"/>
      <c r="CP376" s="199"/>
      <c r="CQ376" s="199"/>
      <c r="CR376" s="199"/>
      <c r="CS376" s="200"/>
    </row>
    <row r="377" spans="2:97" x14ac:dyDescent="0.25">
      <c r="B377" s="197"/>
      <c r="C377" s="173"/>
      <c r="D377" s="199"/>
      <c r="E377" s="199"/>
      <c r="F377" s="199"/>
      <c r="G377" s="199"/>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199"/>
      <c r="BE377" s="199"/>
      <c r="BF377" s="199"/>
      <c r="BG377" s="199"/>
      <c r="BH377" s="199"/>
      <c r="BI377" s="199"/>
      <c r="BJ377" s="199"/>
      <c r="BK377" s="199"/>
      <c r="BL377" s="199"/>
      <c r="BM377" s="199"/>
      <c r="BN377" s="199"/>
      <c r="BO377" s="199"/>
      <c r="BP377" s="199"/>
      <c r="BQ377" s="199"/>
      <c r="BR377" s="199"/>
      <c r="BS377" s="199"/>
      <c r="BT377" s="199"/>
      <c r="BU377" s="199"/>
      <c r="BV377" s="199"/>
      <c r="BW377" s="199"/>
      <c r="BX377" s="199"/>
      <c r="BY377" s="199"/>
      <c r="BZ377" s="199"/>
      <c r="CA377" s="199"/>
      <c r="CB377" s="199"/>
      <c r="CC377" s="199"/>
      <c r="CD377" s="199"/>
      <c r="CE377" s="199"/>
      <c r="CF377" s="199"/>
      <c r="CG377" s="199"/>
      <c r="CH377" s="199"/>
      <c r="CI377" s="199"/>
      <c r="CJ377" s="199"/>
      <c r="CK377" s="199"/>
      <c r="CL377" s="199"/>
      <c r="CM377" s="199"/>
      <c r="CN377" s="199"/>
      <c r="CO377" s="199"/>
      <c r="CP377" s="199"/>
      <c r="CQ377" s="199"/>
      <c r="CR377" s="199"/>
      <c r="CS377" s="200"/>
    </row>
    <row r="378" spans="2:97" x14ac:dyDescent="0.25">
      <c r="B378" s="197"/>
      <c r="C378" s="173"/>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199"/>
      <c r="BE378" s="199"/>
      <c r="BF378" s="199"/>
      <c r="BG378" s="199"/>
      <c r="BH378" s="199"/>
      <c r="BI378" s="199"/>
      <c r="BJ378" s="199"/>
      <c r="BK378" s="199"/>
      <c r="BL378" s="199"/>
      <c r="BM378" s="199"/>
      <c r="BN378" s="199"/>
      <c r="BO378" s="199"/>
      <c r="BP378" s="199"/>
      <c r="BQ378" s="199"/>
      <c r="BR378" s="199"/>
      <c r="BS378" s="199"/>
      <c r="BT378" s="199"/>
      <c r="BU378" s="199"/>
      <c r="BV378" s="199"/>
      <c r="BW378" s="199"/>
      <c r="BX378" s="199"/>
      <c r="BY378" s="199"/>
      <c r="BZ378" s="199"/>
      <c r="CA378" s="199"/>
      <c r="CB378" s="199"/>
      <c r="CC378" s="199"/>
      <c r="CD378" s="199"/>
      <c r="CE378" s="199"/>
      <c r="CF378" s="199"/>
      <c r="CG378" s="199"/>
      <c r="CH378" s="199"/>
      <c r="CI378" s="199"/>
      <c r="CJ378" s="199"/>
      <c r="CK378" s="199"/>
      <c r="CL378" s="199"/>
      <c r="CM378" s="199"/>
      <c r="CN378" s="199"/>
      <c r="CO378" s="199"/>
      <c r="CP378" s="199"/>
      <c r="CQ378" s="199"/>
      <c r="CR378" s="199"/>
      <c r="CS378" s="200"/>
    </row>
    <row r="379" spans="2:97" x14ac:dyDescent="0.25">
      <c r="B379" s="197"/>
      <c r="C379" s="173"/>
      <c r="D379" s="199"/>
      <c r="E379" s="199"/>
      <c r="F379" s="199"/>
      <c r="G379" s="199"/>
      <c r="H379" s="199"/>
      <c r="I379" s="199"/>
      <c r="J379" s="199"/>
      <c r="K379" s="199"/>
      <c r="L379" s="199"/>
      <c r="M379" s="199"/>
      <c r="N379" s="199"/>
      <c r="O379" s="199"/>
      <c r="P379" s="199"/>
      <c r="Q379" s="199"/>
      <c r="R379" s="199"/>
      <c r="S379" s="199"/>
      <c r="T379" s="199"/>
      <c r="U379" s="199"/>
      <c r="V379" s="199"/>
      <c r="W379" s="199"/>
      <c r="X379" s="199"/>
      <c r="Y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199"/>
      <c r="BE379" s="199"/>
      <c r="BF379" s="199"/>
      <c r="BG379" s="199"/>
      <c r="BH379" s="199"/>
      <c r="BI379" s="199"/>
      <c r="BJ379" s="199"/>
      <c r="BK379" s="199"/>
      <c r="BL379" s="199"/>
      <c r="BM379" s="199"/>
      <c r="BN379" s="199"/>
      <c r="BO379" s="199"/>
      <c r="BP379" s="199"/>
      <c r="BQ379" s="199"/>
      <c r="BR379" s="199"/>
      <c r="BS379" s="199"/>
      <c r="BT379" s="199"/>
      <c r="BU379" s="199"/>
      <c r="BV379" s="199"/>
      <c r="BW379" s="199"/>
      <c r="BX379" s="199"/>
      <c r="BY379" s="199"/>
      <c r="BZ379" s="199"/>
      <c r="CA379" s="199"/>
      <c r="CB379" s="199"/>
      <c r="CC379" s="199"/>
      <c r="CD379" s="199"/>
      <c r="CE379" s="199"/>
      <c r="CF379" s="199"/>
      <c r="CG379" s="199"/>
      <c r="CH379" s="199"/>
      <c r="CI379" s="199"/>
      <c r="CJ379" s="199"/>
      <c r="CK379" s="199"/>
      <c r="CL379" s="199"/>
      <c r="CM379" s="199"/>
      <c r="CN379" s="199"/>
      <c r="CO379" s="199"/>
      <c r="CP379" s="199"/>
      <c r="CQ379" s="199"/>
      <c r="CR379" s="199"/>
      <c r="CS379" s="200"/>
    </row>
    <row r="380" spans="2:97" x14ac:dyDescent="0.25">
      <c r="B380" s="197"/>
      <c r="C380" s="173"/>
      <c r="D380" s="199"/>
      <c r="E380" s="199"/>
      <c r="F380" s="199"/>
      <c r="G380" s="199"/>
      <c r="H380" s="199"/>
      <c r="I380" s="199"/>
      <c r="J380" s="199"/>
      <c r="K380" s="199"/>
      <c r="L380" s="199"/>
      <c r="M380" s="199"/>
      <c r="N380" s="199"/>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199"/>
      <c r="BE380" s="199"/>
      <c r="BF380" s="199"/>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c r="CE380" s="199"/>
      <c r="CF380" s="199"/>
      <c r="CG380" s="199"/>
      <c r="CH380" s="199"/>
      <c r="CI380" s="199"/>
      <c r="CJ380" s="199"/>
      <c r="CK380" s="199"/>
      <c r="CL380" s="199"/>
      <c r="CM380" s="199"/>
      <c r="CN380" s="199"/>
      <c r="CO380" s="199"/>
      <c r="CP380" s="199"/>
      <c r="CQ380" s="199"/>
      <c r="CR380" s="199"/>
      <c r="CS380" s="200"/>
    </row>
    <row r="381" spans="2:97" x14ac:dyDescent="0.25">
      <c r="B381" s="197"/>
      <c r="C381" s="173"/>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199"/>
      <c r="BE381" s="199"/>
      <c r="BF381" s="199"/>
      <c r="BG381" s="199"/>
      <c r="BH381" s="199"/>
      <c r="BI381" s="199"/>
      <c r="BJ381" s="199"/>
      <c r="BK381" s="199"/>
      <c r="BL381" s="199"/>
      <c r="BM381" s="199"/>
      <c r="BN381" s="199"/>
      <c r="BO381" s="199"/>
      <c r="BP381" s="199"/>
      <c r="BQ381" s="199"/>
      <c r="BR381" s="199"/>
      <c r="BS381" s="199"/>
      <c r="BT381" s="199"/>
      <c r="BU381" s="199"/>
      <c r="BV381" s="199"/>
      <c r="BW381" s="199"/>
      <c r="BX381" s="199"/>
      <c r="BY381" s="199"/>
      <c r="BZ381" s="199"/>
      <c r="CA381" s="199"/>
      <c r="CB381" s="199"/>
      <c r="CC381" s="199"/>
      <c r="CD381" s="199"/>
      <c r="CE381" s="199"/>
      <c r="CF381" s="199"/>
      <c r="CG381" s="199"/>
      <c r="CH381" s="199"/>
      <c r="CI381" s="199"/>
      <c r="CJ381" s="199"/>
      <c r="CK381" s="199"/>
      <c r="CL381" s="199"/>
      <c r="CM381" s="199"/>
      <c r="CN381" s="199"/>
      <c r="CO381" s="199"/>
      <c r="CP381" s="199"/>
      <c r="CQ381" s="199"/>
      <c r="CR381" s="199"/>
      <c r="CS381" s="200"/>
    </row>
    <row r="382" spans="2:97" x14ac:dyDescent="0.25">
      <c r="B382" s="197"/>
      <c r="C382" s="173"/>
      <c r="D382" s="199"/>
      <c r="E382" s="199"/>
      <c r="F382" s="199"/>
      <c r="G382" s="199"/>
      <c r="H382" s="199"/>
      <c r="I382" s="199"/>
      <c r="J382" s="199"/>
      <c r="K382" s="199"/>
      <c r="L382" s="199"/>
      <c r="M382" s="199"/>
      <c r="N382" s="199"/>
      <c r="O382" s="199"/>
      <c r="P382" s="199"/>
      <c r="Q382" s="199"/>
      <c r="R382" s="199"/>
      <c r="S382" s="199"/>
      <c r="T382" s="199"/>
      <c r="U382" s="199"/>
      <c r="V382" s="199"/>
      <c r="W382" s="199"/>
      <c r="X382" s="199"/>
      <c r="Y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199"/>
      <c r="BE382" s="199"/>
      <c r="BF382" s="199"/>
      <c r="BG382" s="199"/>
      <c r="BH382" s="199"/>
      <c r="BI382" s="199"/>
      <c r="BJ382" s="199"/>
      <c r="BK382" s="199"/>
      <c r="BL382" s="199"/>
      <c r="BM382" s="199"/>
      <c r="BN382" s="199"/>
      <c r="BO382" s="199"/>
      <c r="BP382" s="199"/>
      <c r="BQ382" s="199"/>
      <c r="BR382" s="199"/>
      <c r="BS382" s="199"/>
      <c r="BT382" s="199"/>
      <c r="BU382" s="199"/>
      <c r="BV382" s="199"/>
      <c r="BW382" s="199"/>
      <c r="BX382" s="199"/>
      <c r="BY382" s="199"/>
      <c r="BZ382" s="199"/>
      <c r="CA382" s="199"/>
      <c r="CB382" s="199"/>
      <c r="CC382" s="199"/>
      <c r="CD382" s="199"/>
      <c r="CE382" s="199"/>
      <c r="CF382" s="199"/>
      <c r="CG382" s="199"/>
      <c r="CH382" s="199"/>
      <c r="CI382" s="199"/>
      <c r="CJ382" s="199"/>
      <c r="CK382" s="199"/>
      <c r="CL382" s="199"/>
      <c r="CM382" s="199"/>
      <c r="CN382" s="199"/>
      <c r="CO382" s="199"/>
      <c r="CP382" s="199"/>
      <c r="CQ382" s="199"/>
      <c r="CR382" s="199"/>
      <c r="CS382" s="200"/>
    </row>
    <row r="383" spans="2:97" x14ac:dyDescent="0.25">
      <c r="B383" s="197"/>
      <c r="C383" s="173"/>
      <c r="D383" s="199"/>
      <c r="E383" s="199"/>
      <c r="F383" s="199"/>
      <c r="G383" s="199"/>
      <c r="H383" s="199"/>
      <c r="I383" s="199"/>
      <c r="J383" s="199"/>
      <c r="K383" s="199"/>
      <c r="L383" s="199"/>
      <c r="M383" s="199"/>
      <c r="N383" s="199"/>
      <c r="O383" s="199"/>
      <c r="P383" s="199"/>
      <c r="Q383" s="199"/>
      <c r="R383" s="199"/>
      <c r="S383" s="199"/>
      <c r="T383" s="199"/>
      <c r="U383" s="199"/>
      <c r="V383" s="199"/>
      <c r="W383" s="199"/>
      <c r="X383" s="199"/>
      <c r="Y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199"/>
      <c r="BE383" s="199"/>
      <c r="BF383" s="199"/>
      <c r="BG383" s="199"/>
      <c r="BH383" s="199"/>
      <c r="BI383" s="199"/>
      <c r="BJ383" s="199"/>
      <c r="BK383" s="199"/>
      <c r="BL383" s="199"/>
      <c r="BM383" s="199"/>
      <c r="BN383" s="199"/>
      <c r="BO383" s="199"/>
      <c r="BP383" s="199"/>
      <c r="BQ383" s="199"/>
      <c r="BR383" s="199"/>
      <c r="BS383" s="199"/>
      <c r="BT383" s="199"/>
      <c r="BU383" s="199"/>
      <c r="BV383" s="199"/>
      <c r="BW383" s="199"/>
      <c r="BX383" s="199"/>
      <c r="BY383" s="199"/>
      <c r="BZ383" s="199"/>
      <c r="CA383" s="199"/>
      <c r="CB383" s="199"/>
      <c r="CC383" s="199"/>
      <c r="CD383" s="199"/>
      <c r="CE383" s="199"/>
      <c r="CF383" s="199"/>
      <c r="CG383" s="199"/>
      <c r="CH383" s="199"/>
      <c r="CI383" s="199"/>
      <c r="CJ383" s="199"/>
      <c r="CK383" s="199"/>
      <c r="CL383" s="199"/>
      <c r="CM383" s="199"/>
      <c r="CN383" s="199"/>
      <c r="CO383" s="199"/>
      <c r="CP383" s="199"/>
      <c r="CQ383" s="199"/>
      <c r="CR383" s="199"/>
      <c r="CS383" s="200"/>
    </row>
    <row r="384" spans="2:97" x14ac:dyDescent="0.25">
      <c r="B384" s="197"/>
      <c r="C384" s="173"/>
      <c r="D384" s="199"/>
      <c r="E384" s="199"/>
      <c r="F384" s="199"/>
      <c r="G384" s="199"/>
      <c r="H384" s="199"/>
      <c r="I384" s="199"/>
      <c r="J384" s="199"/>
      <c r="K384" s="199"/>
      <c r="L384" s="199"/>
      <c r="M384" s="199"/>
      <c r="N384" s="199"/>
      <c r="O384" s="199"/>
      <c r="P384" s="199"/>
      <c r="Q384" s="199"/>
      <c r="R384" s="199"/>
      <c r="S384" s="199"/>
      <c r="T384" s="199"/>
      <c r="U384" s="199"/>
      <c r="V384" s="199"/>
      <c r="W384" s="199"/>
      <c r="X384" s="199"/>
      <c r="Y384" s="199"/>
      <c r="Z384" s="199"/>
      <c r="AA384" s="19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199"/>
      <c r="BE384" s="199"/>
      <c r="BF384" s="199"/>
      <c r="BG384" s="199"/>
      <c r="BH384" s="199"/>
      <c r="BI384" s="199"/>
      <c r="BJ384" s="199"/>
      <c r="BK384" s="199"/>
      <c r="BL384" s="199"/>
      <c r="BM384" s="199"/>
      <c r="BN384" s="199"/>
      <c r="BO384" s="199"/>
      <c r="BP384" s="199"/>
      <c r="BQ384" s="199"/>
      <c r="BR384" s="199"/>
      <c r="BS384" s="199"/>
      <c r="BT384" s="199"/>
      <c r="BU384" s="199"/>
      <c r="BV384" s="199"/>
      <c r="BW384" s="199"/>
      <c r="BX384" s="199"/>
      <c r="BY384" s="199"/>
      <c r="BZ384" s="199"/>
      <c r="CA384" s="199"/>
      <c r="CB384" s="199"/>
      <c r="CC384" s="199"/>
      <c r="CD384" s="199"/>
      <c r="CE384" s="199"/>
      <c r="CF384" s="199"/>
      <c r="CG384" s="199"/>
      <c r="CH384" s="199"/>
      <c r="CI384" s="199"/>
      <c r="CJ384" s="199"/>
      <c r="CK384" s="199"/>
      <c r="CL384" s="199"/>
      <c r="CM384" s="199"/>
      <c r="CN384" s="199"/>
      <c r="CO384" s="199"/>
      <c r="CP384" s="199"/>
      <c r="CQ384" s="199"/>
      <c r="CR384" s="199"/>
      <c r="CS384" s="200"/>
    </row>
    <row r="385" spans="2:97" x14ac:dyDescent="0.25">
      <c r="B385" s="197"/>
      <c r="C385" s="173"/>
      <c r="D385" s="199"/>
      <c r="E385" s="199"/>
      <c r="F385" s="199"/>
      <c r="G385" s="199"/>
      <c r="H385" s="199"/>
      <c r="I385" s="199"/>
      <c r="J385" s="199"/>
      <c r="K385" s="199"/>
      <c r="L385" s="199"/>
      <c r="M385" s="199"/>
      <c r="N385" s="199"/>
      <c r="O385" s="199"/>
      <c r="P385" s="199"/>
      <c r="Q385" s="199"/>
      <c r="R385" s="199"/>
      <c r="S385" s="199"/>
      <c r="T385" s="199"/>
      <c r="U385" s="199"/>
      <c r="V385" s="199"/>
      <c r="W385" s="199"/>
      <c r="X385" s="199"/>
      <c r="Y385" s="199"/>
      <c r="Z385" s="199"/>
      <c r="AA385" s="19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199"/>
      <c r="BE385" s="199"/>
      <c r="BF385" s="199"/>
      <c r="BG385" s="199"/>
      <c r="BH385" s="199"/>
      <c r="BI385" s="199"/>
      <c r="BJ385" s="199"/>
      <c r="BK385" s="199"/>
      <c r="BL385" s="199"/>
      <c r="BM385" s="199"/>
      <c r="BN385" s="199"/>
      <c r="BO385" s="199"/>
      <c r="BP385" s="199"/>
      <c r="BQ385" s="199"/>
      <c r="BR385" s="199"/>
      <c r="BS385" s="199"/>
      <c r="BT385" s="199"/>
      <c r="BU385" s="199"/>
      <c r="BV385" s="199"/>
      <c r="BW385" s="199"/>
      <c r="BX385" s="199"/>
      <c r="BY385" s="199"/>
      <c r="BZ385" s="199"/>
      <c r="CA385" s="199"/>
      <c r="CB385" s="199"/>
      <c r="CC385" s="199"/>
      <c r="CD385" s="199"/>
      <c r="CE385" s="199"/>
      <c r="CF385" s="199"/>
      <c r="CG385" s="199"/>
      <c r="CH385" s="199"/>
      <c r="CI385" s="199"/>
      <c r="CJ385" s="199"/>
      <c r="CK385" s="199"/>
      <c r="CL385" s="199"/>
      <c r="CM385" s="199"/>
      <c r="CN385" s="199"/>
      <c r="CO385" s="199"/>
      <c r="CP385" s="199"/>
      <c r="CQ385" s="199"/>
      <c r="CR385" s="199"/>
      <c r="CS385" s="200"/>
    </row>
    <row r="386" spans="2:97" x14ac:dyDescent="0.25">
      <c r="B386" s="197"/>
      <c r="C386" s="173"/>
      <c r="D386" s="199"/>
      <c r="E386" s="199"/>
      <c r="F386" s="199"/>
      <c r="G386" s="199"/>
      <c r="H386" s="199"/>
      <c r="I386" s="199"/>
      <c r="J386" s="199"/>
      <c r="K386" s="199"/>
      <c r="L386" s="199"/>
      <c r="M386" s="199"/>
      <c r="N386" s="199"/>
      <c r="O386" s="199"/>
      <c r="P386" s="199"/>
      <c r="Q386" s="199"/>
      <c r="R386" s="199"/>
      <c r="S386" s="199"/>
      <c r="T386" s="199"/>
      <c r="U386" s="199"/>
      <c r="V386" s="199"/>
      <c r="W386" s="199"/>
      <c r="X386" s="199"/>
      <c r="Y386" s="199"/>
      <c r="Z386" s="199"/>
      <c r="AA386" s="19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199"/>
      <c r="BE386" s="199"/>
      <c r="BF386" s="199"/>
      <c r="BG386" s="199"/>
      <c r="BH386" s="199"/>
      <c r="BI386" s="199"/>
      <c r="BJ386" s="199"/>
      <c r="BK386" s="199"/>
      <c r="BL386" s="199"/>
      <c r="BM386" s="199"/>
      <c r="BN386" s="199"/>
      <c r="BO386" s="199"/>
      <c r="BP386" s="199"/>
      <c r="BQ386" s="199"/>
      <c r="BR386" s="199"/>
      <c r="BS386" s="199"/>
      <c r="BT386" s="199"/>
      <c r="BU386" s="199"/>
      <c r="BV386" s="199"/>
      <c r="BW386" s="199"/>
      <c r="BX386" s="199"/>
      <c r="BY386" s="199"/>
      <c r="BZ386" s="199"/>
      <c r="CA386" s="199"/>
      <c r="CB386" s="199"/>
      <c r="CC386" s="199"/>
      <c r="CD386" s="199"/>
      <c r="CE386" s="199"/>
      <c r="CF386" s="199"/>
      <c r="CG386" s="199"/>
      <c r="CH386" s="199"/>
      <c r="CI386" s="199"/>
      <c r="CJ386" s="199"/>
      <c r="CK386" s="199"/>
      <c r="CL386" s="199"/>
      <c r="CM386" s="199"/>
      <c r="CN386" s="199"/>
      <c r="CO386" s="199"/>
      <c r="CP386" s="199"/>
      <c r="CQ386" s="199"/>
      <c r="CR386" s="199"/>
      <c r="CS386" s="200"/>
    </row>
    <row r="387" spans="2:97" x14ac:dyDescent="0.25">
      <c r="B387" s="197"/>
      <c r="C387" s="173"/>
      <c r="D387" s="199"/>
      <c r="E387" s="199"/>
      <c r="F387" s="199"/>
      <c r="G387" s="199"/>
      <c r="H387" s="199"/>
      <c r="I387" s="199"/>
      <c r="J387" s="199"/>
      <c r="K387" s="199"/>
      <c r="L387" s="199"/>
      <c r="M387" s="199"/>
      <c r="N387" s="199"/>
      <c r="O387" s="199"/>
      <c r="P387" s="199"/>
      <c r="Q387" s="199"/>
      <c r="R387" s="199"/>
      <c r="S387" s="199"/>
      <c r="T387" s="199"/>
      <c r="U387" s="199"/>
      <c r="V387" s="199"/>
      <c r="W387" s="199"/>
      <c r="X387" s="199"/>
      <c r="Y387" s="199"/>
      <c r="Z387" s="199"/>
      <c r="AA387" s="19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199"/>
      <c r="BE387" s="199"/>
      <c r="BF387" s="199"/>
      <c r="BG387" s="199"/>
      <c r="BH387" s="199"/>
      <c r="BI387" s="199"/>
      <c r="BJ387" s="199"/>
      <c r="BK387" s="199"/>
      <c r="BL387" s="199"/>
      <c r="BM387" s="199"/>
      <c r="BN387" s="199"/>
      <c r="BO387" s="199"/>
      <c r="BP387" s="199"/>
      <c r="BQ387" s="199"/>
      <c r="BR387" s="199"/>
      <c r="BS387" s="199"/>
      <c r="BT387" s="199"/>
      <c r="BU387" s="199"/>
      <c r="BV387" s="199"/>
      <c r="BW387" s="199"/>
      <c r="BX387" s="199"/>
      <c r="BY387" s="199"/>
      <c r="BZ387" s="199"/>
      <c r="CA387" s="199"/>
      <c r="CB387" s="199"/>
      <c r="CC387" s="199"/>
      <c r="CD387" s="199"/>
      <c r="CE387" s="199"/>
      <c r="CF387" s="199"/>
      <c r="CG387" s="199"/>
      <c r="CH387" s="199"/>
      <c r="CI387" s="199"/>
      <c r="CJ387" s="199"/>
      <c r="CK387" s="199"/>
      <c r="CL387" s="199"/>
      <c r="CM387" s="199"/>
      <c r="CN387" s="199"/>
      <c r="CO387" s="199"/>
      <c r="CP387" s="199"/>
      <c r="CQ387" s="199"/>
      <c r="CR387" s="199"/>
      <c r="CS387" s="200"/>
    </row>
    <row r="388" spans="2:97" x14ac:dyDescent="0.25">
      <c r="B388" s="197"/>
      <c r="C388" s="173"/>
      <c r="D388" s="199"/>
      <c r="E388" s="199"/>
      <c r="F388" s="199"/>
      <c r="G388" s="199"/>
      <c r="H388" s="199"/>
      <c r="I388" s="199"/>
      <c r="J388" s="199"/>
      <c r="K388" s="199"/>
      <c r="L388" s="199"/>
      <c r="M388" s="199"/>
      <c r="N388" s="199"/>
      <c r="O388" s="199"/>
      <c r="P388" s="199"/>
      <c r="Q388" s="199"/>
      <c r="R388" s="199"/>
      <c r="S388" s="199"/>
      <c r="T388" s="199"/>
      <c r="U388" s="199"/>
      <c r="V388" s="199"/>
      <c r="W388" s="199"/>
      <c r="X388" s="199"/>
      <c r="Y388" s="199"/>
      <c r="Z388" s="199"/>
      <c r="AA388" s="19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199"/>
      <c r="BE388" s="199"/>
      <c r="BF388" s="199"/>
      <c r="BG388" s="199"/>
      <c r="BH388" s="199"/>
      <c r="BI388" s="199"/>
      <c r="BJ388" s="199"/>
      <c r="BK388" s="199"/>
      <c r="BL388" s="199"/>
      <c r="BM388" s="199"/>
      <c r="BN388" s="199"/>
      <c r="BO388" s="199"/>
      <c r="BP388" s="199"/>
      <c r="BQ388" s="199"/>
      <c r="BR388" s="199"/>
      <c r="BS388" s="199"/>
      <c r="BT388" s="199"/>
      <c r="BU388" s="199"/>
      <c r="BV388" s="199"/>
      <c r="BW388" s="199"/>
      <c r="BX388" s="199"/>
      <c r="BY388" s="199"/>
      <c r="BZ388" s="199"/>
      <c r="CA388" s="199"/>
      <c r="CB388" s="199"/>
      <c r="CC388" s="199"/>
      <c r="CD388" s="199"/>
      <c r="CE388" s="199"/>
      <c r="CF388" s="199"/>
      <c r="CG388" s="199"/>
      <c r="CH388" s="199"/>
      <c r="CI388" s="199"/>
      <c r="CJ388" s="199"/>
      <c r="CK388" s="199"/>
      <c r="CL388" s="199"/>
      <c r="CM388" s="199"/>
      <c r="CN388" s="199"/>
      <c r="CO388" s="199"/>
      <c r="CP388" s="199"/>
      <c r="CQ388" s="199"/>
      <c r="CR388" s="199"/>
      <c r="CS388" s="200"/>
    </row>
    <row r="389" spans="2:97" x14ac:dyDescent="0.25">
      <c r="B389" s="197"/>
      <c r="C389" s="173"/>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199"/>
      <c r="BE389" s="199"/>
      <c r="BF389" s="199"/>
      <c r="BG389" s="199"/>
      <c r="BH389" s="199"/>
      <c r="BI389" s="199"/>
      <c r="BJ389" s="199"/>
      <c r="BK389" s="199"/>
      <c r="BL389" s="199"/>
      <c r="BM389" s="199"/>
      <c r="BN389" s="199"/>
      <c r="BO389" s="199"/>
      <c r="BP389" s="199"/>
      <c r="BQ389" s="199"/>
      <c r="BR389" s="199"/>
      <c r="BS389" s="199"/>
      <c r="BT389" s="199"/>
      <c r="BU389" s="199"/>
      <c r="BV389" s="199"/>
      <c r="BW389" s="199"/>
      <c r="BX389" s="199"/>
      <c r="BY389" s="199"/>
      <c r="BZ389" s="199"/>
      <c r="CA389" s="199"/>
      <c r="CB389" s="199"/>
      <c r="CC389" s="199"/>
      <c r="CD389" s="199"/>
      <c r="CE389" s="199"/>
      <c r="CF389" s="199"/>
      <c r="CG389" s="199"/>
      <c r="CH389" s="199"/>
      <c r="CI389" s="199"/>
      <c r="CJ389" s="199"/>
      <c r="CK389" s="199"/>
      <c r="CL389" s="199"/>
      <c r="CM389" s="199"/>
      <c r="CN389" s="199"/>
      <c r="CO389" s="199"/>
      <c r="CP389" s="199"/>
      <c r="CQ389" s="199"/>
      <c r="CR389" s="199"/>
      <c r="CS389" s="200"/>
    </row>
    <row r="390" spans="2:97" x14ac:dyDescent="0.25">
      <c r="B390" s="197"/>
      <c r="C390" s="173"/>
      <c r="D390" s="199"/>
      <c r="E390" s="199"/>
      <c r="F390" s="199"/>
      <c r="G390" s="199"/>
      <c r="H390" s="199"/>
      <c r="I390" s="199"/>
      <c r="J390" s="199"/>
      <c r="K390" s="199"/>
      <c r="L390" s="199"/>
      <c r="M390" s="199"/>
      <c r="N390" s="199"/>
      <c r="O390" s="199"/>
      <c r="P390" s="199"/>
      <c r="Q390" s="199"/>
      <c r="R390" s="199"/>
      <c r="S390" s="199"/>
      <c r="T390" s="199"/>
      <c r="U390" s="199"/>
      <c r="V390" s="199"/>
      <c r="W390" s="199"/>
      <c r="X390" s="199"/>
      <c r="Y390" s="199"/>
      <c r="Z390" s="199"/>
      <c r="AA390" s="19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199"/>
      <c r="BE390" s="199"/>
      <c r="BF390" s="199"/>
      <c r="BG390" s="199"/>
      <c r="BH390" s="199"/>
      <c r="BI390" s="199"/>
      <c r="BJ390" s="199"/>
      <c r="BK390" s="199"/>
      <c r="BL390" s="199"/>
      <c r="BM390" s="199"/>
      <c r="BN390" s="199"/>
      <c r="BO390" s="199"/>
      <c r="BP390" s="199"/>
      <c r="BQ390" s="199"/>
      <c r="BR390" s="199"/>
      <c r="BS390" s="199"/>
      <c r="BT390" s="199"/>
      <c r="BU390" s="199"/>
      <c r="BV390" s="199"/>
      <c r="BW390" s="199"/>
      <c r="BX390" s="199"/>
      <c r="BY390" s="199"/>
      <c r="BZ390" s="199"/>
      <c r="CA390" s="199"/>
      <c r="CB390" s="199"/>
      <c r="CC390" s="199"/>
      <c r="CD390" s="199"/>
      <c r="CE390" s="199"/>
      <c r="CF390" s="199"/>
      <c r="CG390" s="199"/>
      <c r="CH390" s="199"/>
      <c r="CI390" s="199"/>
      <c r="CJ390" s="199"/>
      <c r="CK390" s="199"/>
      <c r="CL390" s="199"/>
      <c r="CM390" s="199"/>
      <c r="CN390" s="199"/>
      <c r="CO390" s="199"/>
      <c r="CP390" s="199"/>
      <c r="CQ390" s="199"/>
      <c r="CR390" s="199"/>
      <c r="CS390" s="200"/>
    </row>
    <row r="391" spans="2:97" x14ac:dyDescent="0.25">
      <c r="B391" s="197"/>
      <c r="C391" s="173"/>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199"/>
      <c r="AA391" s="19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199"/>
      <c r="BE391" s="199"/>
      <c r="BF391" s="199"/>
      <c r="BG391" s="199"/>
      <c r="BH391" s="199"/>
      <c r="BI391" s="199"/>
      <c r="BJ391" s="199"/>
      <c r="BK391" s="199"/>
      <c r="BL391" s="199"/>
      <c r="BM391" s="199"/>
      <c r="BN391" s="199"/>
      <c r="BO391" s="199"/>
      <c r="BP391" s="199"/>
      <c r="BQ391" s="199"/>
      <c r="BR391" s="199"/>
      <c r="BS391" s="199"/>
      <c r="BT391" s="199"/>
      <c r="BU391" s="199"/>
      <c r="BV391" s="199"/>
      <c r="BW391" s="199"/>
      <c r="BX391" s="199"/>
      <c r="BY391" s="199"/>
      <c r="BZ391" s="199"/>
      <c r="CA391" s="199"/>
      <c r="CB391" s="199"/>
      <c r="CC391" s="199"/>
      <c r="CD391" s="199"/>
      <c r="CE391" s="199"/>
      <c r="CF391" s="199"/>
      <c r="CG391" s="199"/>
      <c r="CH391" s="199"/>
      <c r="CI391" s="199"/>
      <c r="CJ391" s="199"/>
      <c r="CK391" s="199"/>
      <c r="CL391" s="199"/>
      <c r="CM391" s="199"/>
      <c r="CN391" s="199"/>
      <c r="CO391" s="199"/>
      <c r="CP391" s="199"/>
      <c r="CQ391" s="199"/>
      <c r="CR391" s="199"/>
      <c r="CS391" s="200"/>
    </row>
    <row r="392" spans="2:97" x14ac:dyDescent="0.25">
      <c r="B392" s="197"/>
      <c r="C392" s="173"/>
      <c r="D392" s="199"/>
      <c r="E392" s="199"/>
      <c r="F392" s="199"/>
      <c r="G392" s="199"/>
      <c r="H392" s="199"/>
      <c r="I392" s="199"/>
      <c r="J392" s="199"/>
      <c r="K392" s="199"/>
      <c r="L392" s="199"/>
      <c r="M392" s="199"/>
      <c r="N392" s="199"/>
      <c r="O392" s="199"/>
      <c r="P392" s="199"/>
      <c r="Q392" s="199"/>
      <c r="R392" s="199"/>
      <c r="S392" s="199"/>
      <c r="T392" s="199"/>
      <c r="U392" s="199"/>
      <c r="V392" s="199"/>
      <c r="W392" s="199"/>
      <c r="X392" s="199"/>
      <c r="Y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c r="BJ392" s="199"/>
      <c r="BK392" s="199"/>
      <c r="BL392" s="199"/>
      <c r="BM392" s="199"/>
      <c r="BN392" s="199"/>
      <c r="BO392" s="199"/>
      <c r="BP392" s="199"/>
      <c r="BQ392" s="199"/>
      <c r="BR392" s="199"/>
      <c r="BS392" s="199"/>
      <c r="BT392" s="199"/>
      <c r="BU392" s="199"/>
      <c r="BV392" s="199"/>
      <c r="BW392" s="199"/>
      <c r="BX392" s="199"/>
      <c r="BY392" s="199"/>
      <c r="BZ392" s="199"/>
      <c r="CA392" s="199"/>
      <c r="CB392" s="199"/>
      <c r="CC392" s="199"/>
      <c r="CD392" s="199"/>
      <c r="CE392" s="199"/>
      <c r="CF392" s="199"/>
      <c r="CG392" s="199"/>
      <c r="CH392" s="199"/>
      <c r="CI392" s="199"/>
      <c r="CJ392" s="199"/>
      <c r="CK392" s="199"/>
      <c r="CL392" s="199"/>
      <c r="CM392" s="199"/>
      <c r="CN392" s="199"/>
      <c r="CO392" s="199"/>
      <c r="CP392" s="199"/>
      <c r="CQ392" s="199"/>
      <c r="CR392" s="199"/>
      <c r="CS392" s="200"/>
    </row>
    <row r="393" spans="2:97" x14ac:dyDescent="0.25">
      <c r="B393" s="197"/>
      <c r="C393" s="173"/>
      <c r="D393" s="199"/>
      <c r="E393" s="199"/>
      <c r="F393" s="199"/>
      <c r="G393" s="199"/>
      <c r="H393" s="199"/>
      <c r="I393" s="199"/>
      <c r="J393" s="199"/>
      <c r="K393" s="199"/>
      <c r="L393" s="199"/>
      <c r="M393" s="199"/>
      <c r="N393" s="199"/>
      <c r="O393" s="199"/>
      <c r="P393" s="199"/>
      <c r="Q393" s="199"/>
      <c r="R393" s="199"/>
      <c r="S393" s="199"/>
      <c r="T393" s="199"/>
      <c r="U393" s="199"/>
      <c r="V393" s="199"/>
      <c r="W393" s="199"/>
      <c r="X393" s="199"/>
      <c r="Y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199"/>
      <c r="BE393" s="199"/>
      <c r="BF393" s="199"/>
      <c r="BG393" s="199"/>
      <c r="BH393" s="199"/>
      <c r="BI393" s="199"/>
      <c r="BJ393" s="199"/>
      <c r="BK393" s="199"/>
      <c r="BL393" s="199"/>
      <c r="BM393" s="199"/>
      <c r="BN393" s="199"/>
      <c r="BO393" s="199"/>
      <c r="BP393" s="199"/>
      <c r="BQ393" s="199"/>
      <c r="BR393" s="199"/>
      <c r="BS393" s="199"/>
      <c r="BT393" s="199"/>
      <c r="BU393" s="199"/>
      <c r="BV393" s="199"/>
      <c r="BW393" s="199"/>
      <c r="BX393" s="199"/>
      <c r="BY393" s="199"/>
      <c r="BZ393" s="199"/>
      <c r="CA393" s="199"/>
      <c r="CB393" s="199"/>
      <c r="CC393" s="199"/>
      <c r="CD393" s="199"/>
      <c r="CE393" s="199"/>
      <c r="CF393" s="199"/>
      <c r="CG393" s="199"/>
      <c r="CH393" s="199"/>
      <c r="CI393" s="199"/>
      <c r="CJ393" s="199"/>
      <c r="CK393" s="199"/>
      <c r="CL393" s="199"/>
      <c r="CM393" s="199"/>
      <c r="CN393" s="199"/>
      <c r="CO393" s="199"/>
      <c r="CP393" s="199"/>
      <c r="CQ393" s="199"/>
      <c r="CR393" s="199"/>
      <c r="CS393" s="200"/>
    </row>
    <row r="394" spans="2:97" x14ac:dyDescent="0.25">
      <c r="B394" s="197"/>
      <c r="C394" s="173"/>
      <c r="D394" s="199"/>
      <c r="E394" s="199"/>
      <c r="F394" s="199"/>
      <c r="G394" s="199"/>
      <c r="H394" s="199"/>
      <c r="I394" s="199"/>
      <c r="J394" s="199"/>
      <c r="K394" s="199"/>
      <c r="L394" s="199"/>
      <c r="M394" s="199"/>
      <c r="N394" s="199"/>
      <c r="O394" s="199"/>
      <c r="P394" s="199"/>
      <c r="Q394" s="199"/>
      <c r="R394" s="199"/>
      <c r="S394" s="199"/>
      <c r="T394" s="199"/>
      <c r="U394" s="199"/>
      <c r="V394" s="199"/>
      <c r="W394" s="199"/>
      <c r="X394" s="199"/>
      <c r="Y394" s="199"/>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199"/>
      <c r="BE394" s="199"/>
      <c r="BF394" s="199"/>
      <c r="BG394" s="199"/>
      <c r="BH394" s="199"/>
      <c r="BI394" s="199"/>
      <c r="BJ394" s="199"/>
      <c r="BK394" s="199"/>
      <c r="BL394" s="199"/>
      <c r="BM394" s="199"/>
      <c r="BN394" s="199"/>
      <c r="BO394" s="199"/>
      <c r="BP394" s="199"/>
      <c r="BQ394" s="199"/>
      <c r="BR394" s="199"/>
      <c r="BS394" s="199"/>
      <c r="BT394" s="199"/>
      <c r="BU394" s="199"/>
      <c r="BV394" s="199"/>
      <c r="BW394" s="199"/>
      <c r="BX394" s="199"/>
      <c r="BY394" s="199"/>
      <c r="BZ394" s="199"/>
      <c r="CA394" s="199"/>
      <c r="CB394" s="199"/>
      <c r="CC394" s="199"/>
      <c r="CD394" s="199"/>
      <c r="CE394" s="199"/>
      <c r="CF394" s="199"/>
      <c r="CG394" s="199"/>
      <c r="CH394" s="199"/>
      <c r="CI394" s="199"/>
      <c r="CJ394" s="199"/>
      <c r="CK394" s="199"/>
      <c r="CL394" s="199"/>
      <c r="CM394" s="199"/>
      <c r="CN394" s="199"/>
      <c r="CO394" s="199"/>
      <c r="CP394" s="199"/>
      <c r="CQ394" s="199"/>
      <c r="CR394" s="199"/>
      <c r="CS394" s="200"/>
    </row>
    <row r="395" spans="2:97" x14ac:dyDescent="0.25">
      <c r="B395" s="197"/>
      <c r="C395" s="173"/>
      <c r="D395" s="199"/>
      <c r="E395" s="199"/>
      <c r="F395" s="199"/>
      <c r="G395" s="199"/>
      <c r="H395" s="199"/>
      <c r="I395" s="199"/>
      <c r="J395" s="199"/>
      <c r="K395" s="199"/>
      <c r="L395" s="199"/>
      <c r="M395" s="199"/>
      <c r="N395" s="199"/>
      <c r="O395" s="199"/>
      <c r="P395" s="199"/>
      <c r="Q395" s="199"/>
      <c r="R395" s="199"/>
      <c r="S395" s="199"/>
      <c r="T395" s="199"/>
      <c r="U395" s="199"/>
      <c r="V395" s="199"/>
      <c r="W395" s="199"/>
      <c r="X395" s="199"/>
      <c r="Y395" s="199"/>
      <c r="Z395" s="199"/>
      <c r="AA395" s="19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199"/>
      <c r="BE395" s="199"/>
      <c r="BF395" s="199"/>
      <c r="BG395" s="199"/>
      <c r="BH395" s="199"/>
      <c r="BI395" s="199"/>
      <c r="BJ395" s="199"/>
      <c r="BK395" s="199"/>
      <c r="BL395" s="199"/>
      <c r="BM395" s="199"/>
      <c r="BN395" s="199"/>
      <c r="BO395" s="199"/>
      <c r="BP395" s="199"/>
      <c r="BQ395" s="199"/>
      <c r="BR395" s="199"/>
      <c r="BS395" s="199"/>
      <c r="BT395" s="199"/>
      <c r="BU395" s="199"/>
      <c r="BV395" s="199"/>
      <c r="BW395" s="199"/>
      <c r="BX395" s="199"/>
      <c r="BY395" s="199"/>
      <c r="BZ395" s="199"/>
      <c r="CA395" s="199"/>
      <c r="CB395" s="199"/>
      <c r="CC395" s="199"/>
      <c r="CD395" s="199"/>
      <c r="CE395" s="199"/>
      <c r="CF395" s="199"/>
      <c r="CG395" s="199"/>
      <c r="CH395" s="199"/>
      <c r="CI395" s="199"/>
      <c r="CJ395" s="199"/>
      <c r="CK395" s="199"/>
      <c r="CL395" s="199"/>
      <c r="CM395" s="199"/>
      <c r="CN395" s="199"/>
      <c r="CO395" s="199"/>
      <c r="CP395" s="199"/>
      <c r="CQ395" s="199"/>
      <c r="CR395" s="199"/>
      <c r="CS395" s="200"/>
    </row>
    <row r="396" spans="2:97" x14ac:dyDescent="0.25">
      <c r="B396" s="197"/>
      <c r="C396" s="173"/>
      <c r="D396" s="199"/>
      <c r="E396" s="199"/>
      <c r="F396" s="199"/>
      <c r="G396" s="199"/>
      <c r="H396" s="199"/>
      <c r="I396" s="199"/>
      <c r="J396" s="199"/>
      <c r="K396" s="199"/>
      <c r="L396" s="199"/>
      <c r="M396" s="199"/>
      <c r="N396" s="199"/>
      <c r="O396" s="199"/>
      <c r="P396" s="199"/>
      <c r="Q396" s="199"/>
      <c r="R396" s="199"/>
      <c r="S396" s="199"/>
      <c r="T396" s="199"/>
      <c r="U396" s="199"/>
      <c r="V396" s="199"/>
      <c r="W396" s="199"/>
      <c r="X396" s="199"/>
      <c r="Y396" s="199"/>
      <c r="Z396" s="199"/>
      <c r="AA396" s="19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199"/>
      <c r="BE396" s="199"/>
      <c r="BF396" s="199"/>
      <c r="BG396" s="199"/>
      <c r="BH396" s="199"/>
      <c r="BI396" s="199"/>
      <c r="BJ396" s="199"/>
      <c r="BK396" s="199"/>
      <c r="BL396" s="199"/>
      <c r="BM396" s="199"/>
      <c r="BN396" s="199"/>
      <c r="BO396" s="199"/>
      <c r="BP396" s="199"/>
      <c r="BQ396" s="199"/>
      <c r="BR396" s="199"/>
      <c r="BS396" s="199"/>
      <c r="BT396" s="199"/>
      <c r="BU396" s="199"/>
      <c r="BV396" s="199"/>
      <c r="BW396" s="199"/>
      <c r="BX396" s="199"/>
      <c r="BY396" s="199"/>
      <c r="BZ396" s="199"/>
      <c r="CA396" s="199"/>
      <c r="CB396" s="199"/>
      <c r="CC396" s="199"/>
      <c r="CD396" s="199"/>
      <c r="CE396" s="199"/>
      <c r="CF396" s="199"/>
      <c r="CG396" s="199"/>
      <c r="CH396" s="199"/>
      <c r="CI396" s="199"/>
      <c r="CJ396" s="199"/>
      <c r="CK396" s="199"/>
      <c r="CL396" s="199"/>
      <c r="CM396" s="199"/>
      <c r="CN396" s="199"/>
      <c r="CO396" s="199"/>
      <c r="CP396" s="199"/>
      <c r="CQ396" s="199"/>
      <c r="CR396" s="199"/>
      <c r="CS396" s="200"/>
    </row>
    <row r="397" spans="2:97" x14ac:dyDescent="0.25">
      <c r="B397" s="197"/>
      <c r="C397" s="173"/>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199"/>
      <c r="BE397" s="199"/>
      <c r="BF397" s="199"/>
      <c r="BG397" s="199"/>
      <c r="BH397" s="199"/>
      <c r="BI397" s="199"/>
      <c r="BJ397" s="199"/>
      <c r="BK397" s="199"/>
      <c r="BL397" s="199"/>
      <c r="BM397" s="199"/>
      <c r="BN397" s="199"/>
      <c r="BO397" s="199"/>
      <c r="BP397" s="199"/>
      <c r="BQ397" s="199"/>
      <c r="BR397" s="199"/>
      <c r="BS397" s="199"/>
      <c r="BT397" s="199"/>
      <c r="BU397" s="199"/>
      <c r="BV397" s="199"/>
      <c r="BW397" s="199"/>
      <c r="BX397" s="199"/>
      <c r="BY397" s="199"/>
      <c r="BZ397" s="199"/>
      <c r="CA397" s="199"/>
      <c r="CB397" s="199"/>
      <c r="CC397" s="199"/>
      <c r="CD397" s="199"/>
      <c r="CE397" s="199"/>
      <c r="CF397" s="199"/>
      <c r="CG397" s="199"/>
      <c r="CH397" s="199"/>
      <c r="CI397" s="199"/>
      <c r="CJ397" s="199"/>
      <c r="CK397" s="199"/>
      <c r="CL397" s="199"/>
      <c r="CM397" s="199"/>
      <c r="CN397" s="199"/>
      <c r="CO397" s="199"/>
      <c r="CP397" s="199"/>
      <c r="CQ397" s="199"/>
      <c r="CR397" s="199"/>
      <c r="CS397" s="200"/>
    </row>
    <row r="398" spans="2:97" x14ac:dyDescent="0.25">
      <c r="B398" s="197"/>
      <c r="C398" s="173"/>
      <c r="D398" s="199"/>
      <c r="E398" s="199"/>
      <c r="F398" s="199"/>
      <c r="G398" s="199"/>
      <c r="H398" s="199"/>
      <c r="I398" s="199"/>
      <c r="J398" s="199"/>
      <c r="K398" s="199"/>
      <c r="L398" s="199"/>
      <c r="M398" s="199"/>
      <c r="N398" s="199"/>
      <c r="O398" s="199"/>
      <c r="P398" s="199"/>
      <c r="Q398" s="199"/>
      <c r="R398" s="199"/>
      <c r="S398" s="199"/>
      <c r="T398" s="199"/>
      <c r="U398" s="199"/>
      <c r="V398" s="199"/>
      <c r="W398" s="199"/>
      <c r="X398" s="199"/>
      <c r="Y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199"/>
      <c r="BL398" s="199"/>
      <c r="BM398" s="199"/>
      <c r="BN398" s="199"/>
      <c r="BO398" s="199"/>
      <c r="BP398" s="199"/>
      <c r="BQ398" s="199"/>
      <c r="BR398" s="199"/>
      <c r="BS398" s="199"/>
      <c r="BT398" s="199"/>
      <c r="BU398" s="199"/>
      <c r="BV398" s="199"/>
      <c r="BW398" s="199"/>
      <c r="BX398" s="199"/>
      <c r="BY398" s="199"/>
      <c r="BZ398" s="199"/>
      <c r="CA398" s="199"/>
      <c r="CB398" s="199"/>
      <c r="CC398" s="199"/>
      <c r="CD398" s="199"/>
      <c r="CE398" s="199"/>
      <c r="CF398" s="199"/>
      <c r="CG398" s="199"/>
      <c r="CH398" s="199"/>
      <c r="CI398" s="199"/>
      <c r="CJ398" s="199"/>
      <c r="CK398" s="199"/>
      <c r="CL398" s="199"/>
      <c r="CM398" s="199"/>
      <c r="CN398" s="199"/>
      <c r="CO398" s="199"/>
      <c r="CP398" s="199"/>
      <c r="CQ398" s="199"/>
      <c r="CR398" s="199"/>
      <c r="CS398" s="200"/>
    </row>
    <row r="399" spans="2:97" x14ac:dyDescent="0.25">
      <c r="B399" s="197"/>
      <c r="C399" s="173"/>
      <c r="D399" s="199"/>
      <c r="E399" s="199"/>
      <c r="F399" s="199"/>
      <c r="G399" s="199"/>
      <c r="H399" s="199"/>
      <c r="I399" s="199"/>
      <c r="J399" s="199"/>
      <c r="K399" s="199"/>
      <c r="L399" s="199"/>
      <c r="M399" s="199"/>
      <c r="N399" s="199"/>
      <c r="O399" s="199"/>
      <c r="P399" s="199"/>
      <c r="Q399" s="199"/>
      <c r="R399" s="199"/>
      <c r="S399" s="199"/>
      <c r="T399" s="199"/>
      <c r="U399" s="199"/>
      <c r="V399" s="199"/>
      <c r="W399" s="199"/>
      <c r="X399" s="199"/>
      <c r="Y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199"/>
      <c r="BE399" s="199"/>
      <c r="BF399" s="199"/>
      <c r="BG399" s="199"/>
      <c r="BH399" s="199"/>
      <c r="BI399" s="199"/>
      <c r="BJ399" s="199"/>
      <c r="BK399" s="199"/>
      <c r="BL399" s="199"/>
      <c r="BM399" s="199"/>
      <c r="BN399" s="199"/>
      <c r="BO399" s="199"/>
      <c r="BP399" s="199"/>
      <c r="BQ399" s="199"/>
      <c r="BR399" s="199"/>
      <c r="BS399" s="199"/>
      <c r="BT399" s="199"/>
      <c r="BU399" s="199"/>
      <c r="BV399" s="199"/>
      <c r="BW399" s="199"/>
      <c r="BX399" s="199"/>
      <c r="BY399" s="199"/>
      <c r="BZ399" s="199"/>
      <c r="CA399" s="199"/>
      <c r="CB399" s="199"/>
      <c r="CC399" s="199"/>
      <c r="CD399" s="199"/>
      <c r="CE399" s="199"/>
      <c r="CF399" s="199"/>
      <c r="CG399" s="199"/>
      <c r="CH399" s="199"/>
      <c r="CI399" s="199"/>
      <c r="CJ399" s="199"/>
      <c r="CK399" s="199"/>
      <c r="CL399" s="199"/>
      <c r="CM399" s="199"/>
      <c r="CN399" s="199"/>
      <c r="CO399" s="199"/>
      <c r="CP399" s="199"/>
      <c r="CQ399" s="199"/>
      <c r="CR399" s="199"/>
      <c r="CS399" s="200"/>
    </row>
    <row r="400" spans="2:97" x14ac:dyDescent="0.25">
      <c r="B400" s="197"/>
      <c r="C400" s="173"/>
      <c r="D400" s="199"/>
      <c r="E400" s="199"/>
      <c r="F400" s="199"/>
      <c r="G400" s="199"/>
      <c r="H400" s="199"/>
      <c r="I400" s="199"/>
      <c r="J400" s="199"/>
      <c r="K400" s="199"/>
      <c r="L400" s="199"/>
      <c r="M400" s="199"/>
      <c r="N400" s="199"/>
      <c r="O400" s="199"/>
      <c r="P400" s="199"/>
      <c r="Q400" s="199"/>
      <c r="R400" s="199"/>
      <c r="S400" s="199"/>
      <c r="T400" s="199"/>
      <c r="U400" s="199"/>
      <c r="V400" s="199"/>
      <c r="W400" s="199"/>
      <c r="X400" s="199"/>
      <c r="Y400" s="199"/>
      <c r="Z400" s="199"/>
      <c r="AA400" s="19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199"/>
      <c r="BE400" s="199"/>
      <c r="BF400" s="199"/>
      <c r="BG400" s="199"/>
      <c r="BH400" s="199"/>
      <c r="BI400" s="199"/>
      <c r="BJ400" s="199"/>
      <c r="BK400" s="199"/>
      <c r="BL400" s="199"/>
      <c r="BM400" s="199"/>
      <c r="BN400" s="199"/>
      <c r="BO400" s="199"/>
      <c r="BP400" s="199"/>
      <c r="BQ400" s="199"/>
      <c r="BR400" s="199"/>
      <c r="BS400" s="199"/>
      <c r="BT400" s="199"/>
      <c r="BU400" s="199"/>
      <c r="BV400" s="199"/>
      <c r="BW400" s="199"/>
      <c r="BX400" s="199"/>
      <c r="BY400" s="199"/>
      <c r="BZ400" s="199"/>
      <c r="CA400" s="199"/>
      <c r="CB400" s="199"/>
      <c r="CC400" s="199"/>
      <c r="CD400" s="199"/>
      <c r="CE400" s="199"/>
      <c r="CF400" s="199"/>
      <c r="CG400" s="199"/>
      <c r="CH400" s="199"/>
      <c r="CI400" s="199"/>
      <c r="CJ400" s="199"/>
      <c r="CK400" s="199"/>
      <c r="CL400" s="199"/>
      <c r="CM400" s="199"/>
      <c r="CN400" s="199"/>
      <c r="CO400" s="199"/>
      <c r="CP400" s="199"/>
      <c r="CQ400" s="199"/>
      <c r="CR400" s="199"/>
      <c r="CS400" s="200"/>
    </row>
    <row r="401" spans="2:97" x14ac:dyDescent="0.25">
      <c r="B401" s="197"/>
      <c r="C401" s="173"/>
      <c r="D401" s="199"/>
      <c r="E401" s="199"/>
      <c r="F401" s="199"/>
      <c r="G401" s="199"/>
      <c r="H401" s="199"/>
      <c r="I401" s="199"/>
      <c r="J401" s="199"/>
      <c r="K401" s="199"/>
      <c r="L401" s="199"/>
      <c r="M401" s="199"/>
      <c r="N401" s="199"/>
      <c r="O401" s="199"/>
      <c r="P401" s="199"/>
      <c r="Q401" s="199"/>
      <c r="R401" s="199"/>
      <c r="S401" s="199"/>
      <c r="T401" s="199"/>
      <c r="U401" s="199"/>
      <c r="V401" s="199"/>
      <c r="W401" s="199"/>
      <c r="X401" s="199"/>
      <c r="Y401" s="199"/>
      <c r="Z401" s="199"/>
      <c r="AA401" s="19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199"/>
      <c r="BE401" s="199"/>
      <c r="BF401" s="199"/>
      <c r="BG401" s="199"/>
      <c r="BH401" s="199"/>
      <c r="BI401" s="199"/>
      <c r="BJ401" s="199"/>
      <c r="BK401" s="199"/>
      <c r="BL401" s="199"/>
      <c r="BM401" s="199"/>
      <c r="BN401" s="199"/>
      <c r="BO401" s="199"/>
      <c r="BP401" s="199"/>
      <c r="BQ401" s="199"/>
      <c r="BR401" s="199"/>
      <c r="BS401" s="199"/>
      <c r="BT401" s="199"/>
      <c r="BU401" s="199"/>
      <c r="BV401" s="199"/>
      <c r="BW401" s="199"/>
      <c r="BX401" s="199"/>
      <c r="BY401" s="199"/>
      <c r="BZ401" s="199"/>
      <c r="CA401" s="199"/>
      <c r="CB401" s="199"/>
      <c r="CC401" s="199"/>
      <c r="CD401" s="199"/>
      <c r="CE401" s="199"/>
      <c r="CF401" s="199"/>
      <c r="CG401" s="199"/>
      <c r="CH401" s="199"/>
      <c r="CI401" s="199"/>
      <c r="CJ401" s="199"/>
      <c r="CK401" s="199"/>
      <c r="CL401" s="199"/>
      <c r="CM401" s="199"/>
      <c r="CN401" s="199"/>
      <c r="CO401" s="199"/>
      <c r="CP401" s="199"/>
      <c r="CQ401" s="199"/>
      <c r="CR401" s="199"/>
      <c r="CS401" s="200"/>
    </row>
    <row r="402" spans="2:97" x14ac:dyDescent="0.25">
      <c r="B402" s="197"/>
      <c r="C402" s="173"/>
      <c r="D402" s="199"/>
      <c r="E402" s="199"/>
      <c r="F402" s="199"/>
      <c r="G402" s="199"/>
      <c r="H402" s="199"/>
      <c r="I402" s="199"/>
      <c r="J402" s="199"/>
      <c r="K402" s="199"/>
      <c r="L402" s="199"/>
      <c r="M402" s="199"/>
      <c r="N402" s="199"/>
      <c r="O402" s="199"/>
      <c r="P402" s="199"/>
      <c r="Q402" s="199"/>
      <c r="R402" s="199"/>
      <c r="S402" s="199"/>
      <c r="T402" s="199"/>
      <c r="U402" s="199"/>
      <c r="V402" s="199"/>
      <c r="W402" s="199"/>
      <c r="X402" s="199"/>
      <c r="Y402" s="199"/>
      <c r="Z402" s="199"/>
      <c r="AA402" s="19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199"/>
      <c r="BE402" s="199"/>
      <c r="BF402" s="199"/>
      <c r="BG402" s="199"/>
      <c r="BH402" s="199"/>
      <c r="BI402" s="199"/>
      <c r="BJ402" s="199"/>
      <c r="BK402" s="199"/>
      <c r="BL402" s="199"/>
      <c r="BM402" s="199"/>
      <c r="BN402" s="199"/>
      <c r="BO402" s="199"/>
      <c r="BP402" s="199"/>
      <c r="BQ402" s="199"/>
      <c r="BR402" s="199"/>
      <c r="BS402" s="199"/>
      <c r="BT402" s="199"/>
      <c r="BU402" s="199"/>
      <c r="BV402" s="199"/>
      <c r="BW402" s="199"/>
      <c r="BX402" s="199"/>
      <c r="BY402" s="199"/>
      <c r="BZ402" s="199"/>
      <c r="CA402" s="199"/>
      <c r="CB402" s="199"/>
      <c r="CC402" s="199"/>
      <c r="CD402" s="199"/>
      <c r="CE402" s="199"/>
      <c r="CF402" s="199"/>
      <c r="CG402" s="199"/>
      <c r="CH402" s="199"/>
      <c r="CI402" s="199"/>
      <c r="CJ402" s="199"/>
      <c r="CK402" s="199"/>
      <c r="CL402" s="199"/>
      <c r="CM402" s="199"/>
      <c r="CN402" s="199"/>
      <c r="CO402" s="199"/>
      <c r="CP402" s="199"/>
      <c r="CQ402" s="199"/>
      <c r="CR402" s="199"/>
      <c r="CS402" s="200"/>
    </row>
    <row r="403" spans="2:97" x14ac:dyDescent="0.25">
      <c r="B403" s="197"/>
      <c r="C403" s="173"/>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199"/>
      <c r="BE403" s="199"/>
      <c r="BF403" s="199"/>
      <c r="BG403" s="199"/>
      <c r="BH403" s="199"/>
      <c r="BI403" s="199"/>
      <c r="BJ403" s="199"/>
      <c r="BK403" s="199"/>
      <c r="BL403" s="199"/>
      <c r="BM403" s="199"/>
      <c r="BN403" s="199"/>
      <c r="BO403" s="199"/>
      <c r="BP403" s="199"/>
      <c r="BQ403" s="199"/>
      <c r="BR403" s="199"/>
      <c r="BS403" s="199"/>
      <c r="BT403" s="199"/>
      <c r="BU403" s="199"/>
      <c r="BV403" s="199"/>
      <c r="BW403" s="199"/>
      <c r="BX403" s="199"/>
      <c r="BY403" s="199"/>
      <c r="BZ403" s="199"/>
      <c r="CA403" s="199"/>
      <c r="CB403" s="199"/>
      <c r="CC403" s="199"/>
      <c r="CD403" s="199"/>
      <c r="CE403" s="199"/>
      <c r="CF403" s="199"/>
      <c r="CG403" s="199"/>
      <c r="CH403" s="199"/>
      <c r="CI403" s="199"/>
      <c r="CJ403" s="199"/>
      <c r="CK403" s="199"/>
      <c r="CL403" s="199"/>
      <c r="CM403" s="199"/>
      <c r="CN403" s="199"/>
      <c r="CO403" s="199"/>
      <c r="CP403" s="199"/>
      <c r="CQ403" s="199"/>
      <c r="CR403" s="199"/>
      <c r="CS403" s="200"/>
    </row>
    <row r="404" spans="2:97" x14ac:dyDescent="0.25">
      <c r="B404" s="197"/>
      <c r="C404" s="173"/>
      <c r="D404" s="199"/>
      <c r="E404" s="199"/>
      <c r="F404" s="199"/>
      <c r="G404" s="199"/>
      <c r="H404" s="199"/>
      <c r="I404" s="199"/>
      <c r="J404" s="199"/>
      <c r="K404" s="199"/>
      <c r="L404" s="199"/>
      <c r="M404" s="199"/>
      <c r="N404" s="199"/>
      <c r="O404" s="199"/>
      <c r="P404" s="199"/>
      <c r="Q404" s="199"/>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199"/>
      <c r="BE404" s="199"/>
      <c r="BF404" s="199"/>
      <c r="BG404" s="199"/>
      <c r="BH404" s="199"/>
      <c r="BI404" s="199"/>
      <c r="BJ404" s="199"/>
      <c r="BK404" s="199"/>
      <c r="BL404" s="199"/>
      <c r="BM404" s="199"/>
      <c r="BN404" s="199"/>
      <c r="BO404" s="199"/>
      <c r="BP404" s="199"/>
      <c r="BQ404" s="199"/>
      <c r="BR404" s="199"/>
      <c r="BS404" s="199"/>
      <c r="BT404" s="199"/>
      <c r="BU404" s="199"/>
      <c r="BV404" s="199"/>
      <c r="BW404" s="199"/>
      <c r="BX404" s="199"/>
      <c r="BY404" s="199"/>
      <c r="BZ404" s="199"/>
      <c r="CA404" s="199"/>
      <c r="CB404" s="199"/>
      <c r="CC404" s="199"/>
      <c r="CD404" s="199"/>
      <c r="CE404" s="199"/>
      <c r="CF404" s="199"/>
      <c r="CG404" s="199"/>
      <c r="CH404" s="199"/>
      <c r="CI404" s="199"/>
      <c r="CJ404" s="199"/>
      <c r="CK404" s="199"/>
      <c r="CL404" s="199"/>
      <c r="CM404" s="199"/>
      <c r="CN404" s="199"/>
      <c r="CO404" s="199"/>
      <c r="CP404" s="199"/>
      <c r="CQ404" s="199"/>
      <c r="CR404" s="199"/>
      <c r="CS404" s="200"/>
    </row>
    <row r="405" spans="2:97" x14ac:dyDescent="0.25">
      <c r="B405" s="197"/>
      <c r="C405" s="173"/>
      <c r="D405" s="199"/>
      <c r="E405" s="199"/>
      <c r="F405" s="199"/>
      <c r="G405" s="199"/>
      <c r="H405" s="199"/>
      <c r="I405" s="199"/>
      <c r="J405" s="199"/>
      <c r="K405" s="199"/>
      <c r="L405" s="199"/>
      <c r="M405" s="199"/>
      <c r="N405" s="199"/>
      <c r="O405" s="199"/>
      <c r="P405" s="199"/>
      <c r="Q405" s="199"/>
      <c r="R405" s="199"/>
      <c r="S405" s="199"/>
      <c r="T405" s="199"/>
      <c r="U405" s="199"/>
      <c r="V405" s="199"/>
      <c r="W405" s="199"/>
      <c r="X405" s="199"/>
      <c r="Y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199"/>
      <c r="BE405" s="199"/>
      <c r="BF405" s="199"/>
      <c r="BG405" s="199"/>
      <c r="BH405" s="199"/>
      <c r="BI405" s="199"/>
      <c r="BJ405" s="199"/>
      <c r="BK405" s="199"/>
      <c r="BL405" s="199"/>
      <c r="BM405" s="199"/>
      <c r="BN405" s="199"/>
      <c r="BO405" s="199"/>
      <c r="BP405" s="199"/>
      <c r="BQ405" s="199"/>
      <c r="BR405" s="199"/>
      <c r="BS405" s="199"/>
      <c r="BT405" s="199"/>
      <c r="BU405" s="199"/>
      <c r="BV405" s="199"/>
      <c r="BW405" s="199"/>
      <c r="BX405" s="199"/>
      <c r="BY405" s="199"/>
      <c r="BZ405" s="199"/>
      <c r="CA405" s="199"/>
      <c r="CB405" s="199"/>
      <c r="CC405" s="199"/>
      <c r="CD405" s="199"/>
      <c r="CE405" s="199"/>
      <c r="CF405" s="199"/>
      <c r="CG405" s="199"/>
      <c r="CH405" s="199"/>
      <c r="CI405" s="199"/>
      <c r="CJ405" s="199"/>
      <c r="CK405" s="199"/>
      <c r="CL405" s="199"/>
      <c r="CM405" s="199"/>
      <c r="CN405" s="199"/>
      <c r="CO405" s="199"/>
      <c r="CP405" s="199"/>
      <c r="CQ405" s="199"/>
      <c r="CR405" s="199"/>
      <c r="CS405" s="200"/>
    </row>
    <row r="406" spans="2:97" x14ac:dyDescent="0.25">
      <c r="B406" s="197"/>
      <c r="C406" s="173"/>
      <c r="D406" s="199"/>
      <c r="E406" s="199"/>
      <c r="F406" s="199"/>
      <c r="G406" s="199"/>
      <c r="H406" s="199"/>
      <c r="I406" s="199"/>
      <c r="J406" s="199"/>
      <c r="K406" s="199"/>
      <c r="L406" s="199"/>
      <c r="M406" s="199"/>
      <c r="N406" s="199"/>
      <c r="O406" s="199"/>
      <c r="P406" s="199"/>
      <c r="Q406" s="199"/>
      <c r="R406" s="199"/>
      <c r="S406" s="199"/>
      <c r="T406" s="199"/>
      <c r="U406" s="199"/>
      <c r="V406" s="199"/>
      <c r="W406" s="199"/>
      <c r="X406" s="199"/>
      <c r="Y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199"/>
      <c r="BE406" s="199"/>
      <c r="BF406" s="199"/>
      <c r="BG406" s="199"/>
      <c r="BH406" s="199"/>
      <c r="BI406" s="199"/>
      <c r="BJ406" s="199"/>
      <c r="BK406" s="199"/>
      <c r="BL406" s="199"/>
      <c r="BM406" s="199"/>
      <c r="BN406" s="199"/>
      <c r="BO406" s="199"/>
      <c r="BP406" s="199"/>
      <c r="BQ406" s="199"/>
      <c r="BR406" s="199"/>
      <c r="BS406" s="199"/>
      <c r="BT406" s="199"/>
      <c r="BU406" s="199"/>
      <c r="BV406" s="199"/>
      <c r="BW406" s="199"/>
      <c r="BX406" s="199"/>
      <c r="BY406" s="199"/>
      <c r="BZ406" s="199"/>
      <c r="CA406" s="199"/>
      <c r="CB406" s="199"/>
      <c r="CC406" s="199"/>
      <c r="CD406" s="199"/>
      <c r="CE406" s="199"/>
      <c r="CF406" s="199"/>
      <c r="CG406" s="199"/>
      <c r="CH406" s="199"/>
      <c r="CI406" s="199"/>
      <c r="CJ406" s="199"/>
      <c r="CK406" s="199"/>
      <c r="CL406" s="199"/>
      <c r="CM406" s="199"/>
      <c r="CN406" s="199"/>
      <c r="CO406" s="199"/>
      <c r="CP406" s="199"/>
      <c r="CQ406" s="199"/>
      <c r="CR406" s="199"/>
      <c r="CS406" s="200"/>
    </row>
    <row r="407" spans="2:97" x14ac:dyDescent="0.25">
      <c r="B407" s="197"/>
      <c r="C407" s="173"/>
      <c r="D407" s="199"/>
      <c r="E407" s="199"/>
      <c r="F407" s="199"/>
      <c r="G407" s="199"/>
      <c r="H407" s="199"/>
      <c r="I407" s="199"/>
      <c r="J407" s="199"/>
      <c r="K407" s="199"/>
      <c r="L407" s="199"/>
      <c r="M407" s="199"/>
      <c r="N407" s="199"/>
      <c r="O407" s="199"/>
      <c r="P407" s="199"/>
      <c r="Q407" s="199"/>
      <c r="R407" s="199"/>
      <c r="S407" s="199"/>
      <c r="T407" s="199"/>
      <c r="U407" s="199"/>
      <c r="V407" s="199"/>
      <c r="W407" s="199"/>
      <c r="X407" s="199"/>
      <c r="Y407" s="199"/>
      <c r="Z407" s="199"/>
      <c r="AA407" s="19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199"/>
      <c r="BE407" s="199"/>
      <c r="BF407" s="199"/>
      <c r="BG407" s="199"/>
      <c r="BH407" s="199"/>
      <c r="BI407" s="199"/>
      <c r="BJ407" s="199"/>
      <c r="BK407" s="199"/>
      <c r="BL407" s="199"/>
      <c r="BM407" s="199"/>
      <c r="BN407" s="199"/>
      <c r="BO407" s="199"/>
      <c r="BP407" s="199"/>
      <c r="BQ407" s="199"/>
      <c r="BR407" s="199"/>
      <c r="BS407" s="199"/>
      <c r="BT407" s="199"/>
      <c r="BU407" s="199"/>
      <c r="BV407" s="199"/>
      <c r="BW407" s="199"/>
      <c r="BX407" s="199"/>
      <c r="BY407" s="199"/>
      <c r="BZ407" s="199"/>
      <c r="CA407" s="199"/>
      <c r="CB407" s="199"/>
      <c r="CC407" s="199"/>
      <c r="CD407" s="199"/>
      <c r="CE407" s="199"/>
      <c r="CF407" s="199"/>
      <c r="CG407" s="199"/>
      <c r="CH407" s="199"/>
      <c r="CI407" s="199"/>
      <c r="CJ407" s="199"/>
      <c r="CK407" s="199"/>
      <c r="CL407" s="199"/>
      <c r="CM407" s="199"/>
      <c r="CN407" s="199"/>
      <c r="CO407" s="199"/>
      <c r="CP407" s="199"/>
      <c r="CQ407" s="199"/>
      <c r="CR407" s="199"/>
      <c r="CS407" s="200"/>
    </row>
    <row r="408" spans="2:97" x14ac:dyDescent="0.25">
      <c r="B408" s="197"/>
      <c r="C408" s="173"/>
      <c r="D408" s="199"/>
      <c r="E408" s="199"/>
      <c r="F408" s="199"/>
      <c r="G408" s="199"/>
      <c r="H408" s="199"/>
      <c r="I408" s="199"/>
      <c r="J408" s="199"/>
      <c r="K408" s="199"/>
      <c r="L408" s="199"/>
      <c r="M408" s="199"/>
      <c r="N408" s="199"/>
      <c r="O408" s="199"/>
      <c r="P408" s="199"/>
      <c r="Q408" s="199"/>
      <c r="R408" s="199"/>
      <c r="S408" s="199"/>
      <c r="T408" s="199"/>
      <c r="U408" s="199"/>
      <c r="V408" s="199"/>
      <c r="W408" s="199"/>
      <c r="X408" s="199"/>
      <c r="Y408" s="199"/>
      <c r="Z408" s="199"/>
      <c r="AA408" s="19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199"/>
      <c r="BE408" s="199"/>
      <c r="BF408" s="199"/>
      <c r="BG408" s="199"/>
      <c r="BH408" s="199"/>
      <c r="BI408" s="199"/>
      <c r="BJ408" s="199"/>
      <c r="BK408" s="199"/>
      <c r="BL408" s="199"/>
      <c r="BM408" s="199"/>
      <c r="BN408" s="199"/>
      <c r="BO408" s="199"/>
      <c r="BP408" s="199"/>
      <c r="BQ408" s="199"/>
      <c r="BR408" s="199"/>
      <c r="BS408" s="199"/>
      <c r="BT408" s="199"/>
      <c r="BU408" s="199"/>
      <c r="BV408" s="199"/>
      <c r="BW408" s="199"/>
      <c r="BX408" s="199"/>
      <c r="BY408" s="199"/>
      <c r="BZ408" s="199"/>
      <c r="CA408" s="199"/>
      <c r="CB408" s="199"/>
      <c r="CC408" s="199"/>
      <c r="CD408" s="199"/>
      <c r="CE408" s="199"/>
      <c r="CF408" s="199"/>
      <c r="CG408" s="199"/>
      <c r="CH408" s="199"/>
      <c r="CI408" s="199"/>
      <c r="CJ408" s="199"/>
      <c r="CK408" s="199"/>
      <c r="CL408" s="199"/>
      <c r="CM408" s="199"/>
      <c r="CN408" s="199"/>
      <c r="CO408" s="199"/>
      <c r="CP408" s="199"/>
      <c r="CQ408" s="199"/>
      <c r="CR408" s="199"/>
      <c r="CS408" s="200"/>
    </row>
    <row r="409" spans="2:97" x14ac:dyDescent="0.25">
      <c r="B409" s="197"/>
      <c r="C409" s="173"/>
      <c r="D409" s="199"/>
      <c r="E409" s="199"/>
      <c r="F409" s="199"/>
      <c r="G409" s="199"/>
      <c r="H409" s="199"/>
      <c r="I409" s="199"/>
      <c r="J409" s="199"/>
      <c r="K409" s="199"/>
      <c r="L409" s="199"/>
      <c r="M409" s="199"/>
      <c r="N409" s="199"/>
      <c r="O409" s="199"/>
      <c r="P409" s="199"/>
      <c r="Q409" s="199"/>
      <c r="R409" s="199"/>
      <c r="S409" s="199"/>
      <c r="T409" s="199"/>
      <c r="U409" s="199"/>
      <c r="V409" s="199"/>
      <c r="W409" s="199"/>
      <c r="X409" s="199"/>
      <c r="Y409" s="199"/>
      <c r="Z409" s="199"/>
      <c r="AA409" s="19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199"/>
      <c r="BE409" s="199"/>
      <c r="BF409" s="199"/>
      <c r="BG409" s="199"/>
      <c r="BH409" s="199"/>
      <c r="BI409" s="199"/>
      <c r="BJ409" s="199"/>
      <c r="BK409" s="199"/>
      <c r="BL409" s="199"/>
      <c r="BM409" s="199"/>
      <c r="BN409" s="199"/>
      <c r="BO409" s="199"/>
      <c r="BP409" s="199"/>
      <c r="BQ409" s="199"/>
      <c r="BR409" s="199"/>
      <c r="BS409" s="199"/>
      <c r="BT409" s="199"/>
      <c r="BU409" s="199"/>
      <c r="BV409" s="199"/>
      <c r="BW409" s="199"/>
      <c r="BX409" s="199"/>
      <c r="BY409" s="199"/>
      <c r="BZ409" s="199"/>
      <c r="CA409" s="199"/>
      <c r="CB409" s="199"/>
      <c r="CC409" s="199"/>
      <c r="CD409" s="199"/>
      <c r="CE409" s="199"/>
      <c r="CF409" s="199"/>
      <c r="CG409" s="199"/>
      <c r="CH409" s="199"/>
      <c r="CI409" s="199"/>
      <c r="CJ409" s="199"/>
      <c r="CK409" s="199"/>
      <c r="CL409" s="199"/>
      <c r="CM409" s="199"/>
      <c r="CN409" s="199"/>
      <c r="CO409" s="199"/>
      <c r="CP409" s="199"/>
      <c r="CQ409" s="199"/>
      <c r="CR409" s="199"/>
      <c r="CS409" s="200"/>
    </row>
    <row r="410" spans="2:97" x14ac:dyDescent="0.25">
      <c r="B410" s="197"/>
      <c r="C410" s="173"/>
      <c r="D410" s="199"/>
      <c r="E410" s="199"/>
      <c r="F410" s="199"/>
      <c r="G410" s="199"/>
      <c r="H410" s="199"/>
      <c r="I410" s="199"/>
      <c r="J410" s="199"/>
      <c r="K410" s="199"/>
      <c r="L410" s="199"/>
      <c r="M410" s="199"/>
      <c r="N410" s="199"/>
      <c r="O410" s="199"/>
      <c r="P410" s="199"/>
      <c r="Q410" s="199"/>
      <c r="R410" s="199"/>
      <c r="S410" s="199"/>
      <c r="T410" s="199"/>
      <c r="U410" s="199"/>
      <c r="V410" s="199"/>
      <c r="W410" s="199"/>
      <c r="X410" s="199"/>
      <c r="Y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199"/>
      <c r="BE410" s="199"/>
      <c r="BF410" s="199"/>
      <c r="BG410" s="199"/>
      <c r="BH410" s="199"/>
      <c r="BI410" s="199"/>
      <c r="BJ410" s="199"/>
      <c r="BK410" s="199"/>
      <c r="BL410" s="199"/>
      <c r="BM410" s="199"/>
      <c r="BN410" s="199"/>
      <c r="BO410" s="199"/>
      <c r="BP410" s="199"/>
      <c r="BQ410" s="199"/>
      <c r="BR410" s="199"/>
      <c r="BS410" s="199"/>
      <c r="BT410" s="199"/>
      <c r="BU410" s="199"/>
      <c r="BV410" s="199"/>
      <c r="BW410" s="199"/>
      <c r="BX410" s="199"/>
      <c r="BY410" s="199"/>
      <c r="BZ410" s="199"/>
      <c r="CA410" s="199"/>
      <c r="CB410" s="199"/>
      <c r="CC410" s="199"/>
      <c r="CD410" s="199"/>
      <c r="CE410" s="199"/>
      <c r="CF410" s="199"/>
      <c r="CG410" s="199"/>
      <c r="CH410" s="199"/>
      <c r="CI410" s="199"/>
      <c r="CJ410" s="199"/>
      <c r="CK410" s="199"/>
      <c r="CL410" s="199"/>
      <c r="CM410" s="199"/>
      <c r="CN410" s="199"/>
      <c r="CO410" s="199"/>
      <c r="CP410" s="199"/>
      <c r="CQ410" s="199"/>
      <c r="CR410" s="199"/>
      <c r="CS410" s="200"/>
    </row>
    <row r="411" spans="2:97" x14ac:dyDescent="0.25">
      <c r="B411" s="197"/>
      <c r="C411" s="173"/>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199"/>
      <c r="AA411" s="19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199"/>
      <c r="BE411" s="199"/>
      <c r="BF411" s="199"/>
      <c r="BG411" s="199"/>
      <c r="BH411" s="199"/>
      <c r="BI411" s="199"/>
      <c r="BJ411" s="199"/>
      <c r="BK411" s="199"/>
      <c r="BL411" s="199"/>
      <c r="BM411" s="199"/>
      <c r="BN411" s="199"/>
      <c r="BO411" s="199"/>
      <c r="BP411" s="199"/>
      <c r="BQ411" s="199"/>
      <c r="BR411" s="199"/>
      <c r="BS411" s="199"/>
      <c r="BT411" s="199"/>
      <c r="BU411" s="199"/>
      <c r="BV411" s="199"/>
      <c r="BW411" s="199"/>
      <c r="BX411" s="199"/>
      <c r="BY411" s="199"/>
      <c r="BZ411" s="199"/>
      <c r="CA411" s="199"/>
      <c r="CB411" s="199"/>
      <c r="CC411" s="199"/>
      <c r="CD411" s="199"/>
      <c r="CE411" s="199"/>
      <c r="CF411" s="199"/>
      <c r="CG411" s="199"/>
      <c r="CH411" s="199"/>
      <c r="CI411" s="199"/>
      <c r="CJ411" s="199"/>
      <c r="CK411" s="199"/>
      <c r="CL411" s="199"/>
      <c r="CM411" s="199"/>
      <c r="CN411" s="199"/>
      <c r="CO411" s="199"/>
      <c r="CP411" s="199"/>
      <c r="CQ411" s="199"/>
      <c r="CR411" s="199"/>
      <c r="CS411" s="200"/>
    </row>
    <row r="412" spans="2:97" x14ac:dyDescent="0.25">
      <c r="B412" s="197"/>
      <c r="C412" s="173"/>
      <c r="D412" s="199"/>
      <c r="E412" s="199"/>
      <c r="F412" s="199"/>
      <c r="G412" s="199"/>
      <c r="H412" s="199"/>
      <c r="I412" s="199"/>
      <c r="J412" s="199"/>
      <c r="K412" s="199"/>
      <c r="L412" s="199"/>
      <c r="M412" s="199"/>
      <c r="N412" s="199"/>
      <c r="O412" s="199"/>
      <c r="P412" s="199"/>
      <c r="Q412" s="199"/>
      <c r="R412" s="199"/>
      <c r="S412" s="199"/>
      <c r="T412" s="199"/>
      <c r="U412" s="199"/>
      <c r="V412" s="199"/>
      <c r="W412" s="199"/>
      <c r="X412" s="199"/>
      <c r="Y412" s="199"/>
      <c r="Z412" s="199"/>
      <c r="AA412" s="19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199"/>
      <c r="BE412" s="199"/>
      <c r="BF412" s="199"/>
      <c r="BG412" s="199"/>
      <c r="BH412" s="199"/>
      <c r="BI412" s="199"/>
      <c r="BJ412" s="199"/>
      <c r="BK412" s="199"/>
      <c r="BL412" s="199"/>
      <c r="BM412" s="199"/>
      <c r="BN412" s="199"/>
      <c r="BO412" s="199"/>
      <c r="BP412" s="199"/>
      <c r="BQ412" s="199"/>
      <c r="BR412" s="199"/>
      <c r="BS412" s="199"/>
      <c r="BT412" s="199"/>
      <c r="BU412" s="199"/>
      <c r="BV412" s="199"/>
      <c r="BW412" s="199"/>
      <c r="BX412" s="199"/>
      <c r="BY412" s="199"/>
      <c r="BZ412" s="199"/>
      <c r="CA412" s="199"/>
      <c r="CB412" s="199"/>
      <c r="CC412" s="199"/>
      <c r="CD412" s="199"/>
      <c r="CE412" s="199"/>
      <c r="CF412" s="199"/>
      <c r="CG412" s="199"/>
      <c r="CH412" s="199"/>
      <c r="CI412" s="199"/>
      <c r="CJ412" s="199"/>
      <c r="CK412" s="199"/>
      <c r="CL412" s="199"/>
      <c r="CM412" s="199"/>
      <c r="CN412" s="199"/>
      <c r="CO412" s="199"/>
      <c r="CP412" s="199"/>
      <c r="CQ412" s="199"/>
      <c r="CR412" s="199"/>
      <c r="CS412" s="200"/>
    </row>
    <row r="413" spans="2:97" x14ac:dyDescent="0.25">
      <c r="B413" s="197"/>
      <c r="C413" s="173"/>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199"/>
      <c r="BE413" s="199"/>
      <c r="BF413" s="199"/>
      <c r="BG413" s="199"/>
      <c r="BH413" s="199"/>
      <c r="BI413" s="199"/>
      <c r="BJ413" s="199"/>
      <c r="BK413" s="199"/>
      <c r="BL413" s="199"/>
      <c r="BM413" s="199"/>
      <c r="BN413" s="199"/>
      <c r="BO413" s="199"/>
      <c r="BP413" s="199"/>
      <c r="BQ413" s="199"/>
      <c r="BR413" s="199"/>
      <c r="BS413" s="199"/>
      <c r="BT413" s="199"/>
      <c r="BU413" s="199"/>
      <c r="BV413" s="199"/>
      <c r="BW413" s="199"/>
      <c r="BX413" s="199"/>
      <c r="BY413" s="199"/>
      <c r="BZ413" s="199"/>
      <c r="CA413" s="199"/>
      <c r="CB413" s="199"/>
      <c r="CC413" s="199"/>
      <c r="CD413" s="199"/>
      <c r="CE413" s="199"/>
      <c r="CF413" s="199"/>
      <c r="CG413" s="199"/>
      <c r="CH413" s="199"/>
      <c r="CI413" s="199"/>
      <c r="CJ413" s="199"/>
      <c r="CK413" s="199"/>
      <c r="CL413" s="199"/>
      <c r="CM413" s="199"/>
      <c r="CN413" s="199"/>
      <c r="CO413" s="199"/>
      <c r="CP413" s="199"/>
      <c r="CQ413" s="199"/>
      <c r="CR413" s="199"/>
      <c r="CS413" s="200"/>
    </row>
    <row r="414" spans="2:97" x14ac:dyDescent="0.25">
      <c r="B414" s="197"/>
      <c r="C414" s="173"/>
      <c r="D414" s="199"/>
      <c r="E414" s="199"/>
      <c r="F414" s="199"/>
      <c r="G414" s="199"/>
      <c r="H414" s="199"/>
      <c r="I414" s="199"/>
      <c r="J414" s="199"/>
      <c r="K414" s="199"/>
      <c r="L414" s="199"/>
      <c r="M414" s="199"/>
      <c r="N414" s="199"/>
      <c r="O414" s="199"/>
      <c r="P414" s="199"/>
      <c r="Q414" s="199"/>
      <c r="R414" s="199"/>
      <c r="S414" s="199"/>
      <c r="T414" s="199"/>
      <c r="U414" s="199"/>
      <c r="V414" s="199"/>
      <c r="W414" s="199"/>
      <c r="X414" s="199"/>
      <c r="Y414" s="199"/>
      <c r="Z414" s="199"/>
      <c r="AA414" s="19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199"/>
      <c r="BE414" s="199"/>
      <c r="BF414" s="199"/>
      <c r="BG414" s="199"/>
      <c r="BH414" s="199"/>
      <c r="BI414" s="199"/>
      <c r="BJ414" s="199"/>
      <c r="BK414" s="199"/>
      <c r="BL414" s="199"/>
      <c r="BM414" s="199"/>
      <c r="BN414" s="199"/>
      <c r="BO414" s="199"/>
      <c r="BP414" s="199"/>
      <c r="BQ414" s="199"/>
      <c r="BR414" s="199"/>
      <c r="BS414" s="199"/>
      <c r="BT414" s="199"/>
      <c r="BU414" s="199"/>
      <c r="BV414" s="199"/>
      <c r="BW414" s="199"/>
      <c r="BX414" s="199"/>
      <c r="BY414" s="199"/>
      <c r="BZ414" s="199"/>
      <c r="CA414" s="199"/>
      <c r="CB414" s="199"/>
      <c r="CC414" s="199"/>
      <c r="CD414" s="199"/>
      <c r="CE414" s="199"/>
      <c r="CF414" s="199"/>
      <c r="CG414" s="199"/>
      <c r="CH414" s="199"/>
      <c r="CI414" s="199"/>
      <c r="CJ414" s="199"/>
      <c r="CK414" s="199"/>
      <c r="CL414" s="199"/>
      <c r="CM414" s="199"/>
      <c r="CN414" s="199"/>
      <c r="CO414" s="199"/>
      <c r="CP414" s="199"/>
      <c r="CQ414" s="199"/>
      <c r="CR414" s="199"/>
      <c r="CS414" s="200"/>
    </row>
    <row r="415" spans="2:97" x14ac:dyDescent="0.25">
      <c r="B415" s="197"/>
      <c r="C415" s="173"/>
      <c r="D415" s="199"/>
      <c r="E415" s="199"/>
      <c r="F415" s="199"/>
      <c r="G415" s="199"/>
      <c r="H415" s="199"/>
      <c r="I415" s="199"/>
      <c r="J415" s="199"/>
      <c r="K415" s="199"/>
      <c r="L415" s="199"/>
      <c r="M415" s="199"/>
      <c r="N415" s="199"/>
      <c r="O415" s="199"/>
      <c r="P415" s="199"/>
      <c r="Q415" s="199"/>
      <c r="R415" s="199"/>
      <c r="S415" s="199"/>
      <c r="T415" s="199"/>
      <c r="U415" s="199"/>
      <c r="V415" s="199"/>
      <c r="W415" s="199"/>
      <c r="X415" s="199"/>
      <c r="Y415" s="199"/>
      <c r="Z415" s="199"/>
      <c r="AA415" s="19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199"/>
      <c r="BE415" s="199"/>
      <c r="BF415" s="199"/>
      <c r="BG415" s="199"/>
      <c r="BH415" s="199"/>
      <c r="BI415" s="199"/>
      <c r="BJ415" s="199"/>
      <c r="BK415" s="199"/>
      <c r="BL415" s="199"/>
      <c r="BM415" s="199"/>
      <c r="BN415" s="199"/>
      <c r="BO415" s="199"/>
      <c r="BP415" s="199"/>
      <c r="BQ415" s="199"/>
      <c r="BR415" s="199"/>
      <c r="BS415" s="199"/>
      <c r="BT415" s="199"/>
      <c r="BU415" s="199"/>
      <c r="BV415" s="199"/>
      <c r="BW415" s="199"/>
      <c r="BX415" s="199"/>
      <c r="BY415" s="199"/>
      <c r="BZ415" s="199"/>
      <c r="CA415" s="199"/>
      <c r="CB415" s="199"/>
      <c r="CC415" s="199"/>
      <c r="CD415" s="199"/>
      <c r="CE415" s="199"/>
      <c r="CF415" s="199"/>
      <c r="CG415" s="199"/>
      <c r="CH415" s="199"/>
      <c r="CI415" s="199"/>
      <c r="CJ415" s="199"/>
      <c r="CK415" s="199"/>
      <c r="CL415" s="199"/>
      <c r="CM415" s="199"/>
      <c r="CN415" s="199"/>
      <c r="CO415" s="199"/>
      <c r="CP415" s="199"/>
      <c r="CQ415" s="199"/>
      <c r="CR415" s="199"/>
      <c r="CS415" s="200"/>
    </row>
    <row r="416" spans="2:97" x14ac:dyDescent="0.25">
      <c r="B416" s="197"/>
      <c r="C416" s="173"/>
      <c r="D416" s="199"/>
      <c r="E416" s="199"/>
      <c r="F416" s="199"/>
      <c r="G416" s="199"/>
      <c r="H416" s="199"/>
      <c r="I416" s="199"/>
      <c r="J416" s="199"/>
      <c r="K416" s="199"/>
      <c r="L416" s="199"/>
      <c r="M416" s="199"/>
      <c r="N416" s="199"/>
      <c r="O416" s="199"/>
      <c r="P416" s="199"/>
      <c r="Q416" s="199"/>
      <c r="R416" s="199"/>
      <c r="S416" s="199"/>
      <c r="T416" s="199"/>
      <c r="U416" s="199"/>
      <c r="V416" s="199"/>
      <c r="W416" s="199"/>
      <c r="X416" s="199"/>
      <c r="Y416" s="199"/>
      <c r="Z416" s="199"/>
      <c r="AA416" s="19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199"/>
      <c r="BE416" s="199"/>
      <c r="BF416" s="199"/>
      <c r="BG416" s="199"/>
      <c r="BH416" s="199"/>
      <c r="BI416" s="199"/>
      <c r="BJ416" s="199"/>
      <c r="BK416" s="199"/>
      <c r="BL416" s="199"/>
      <c r="BM416" s="199"/>
      <c r="BN416" s="199"/>
      <c r="BO416" s="199"/>
      <c r="BP416" s="199"/>
      <c r="BQ416" s="199"/>
      <c r="BR416" s="199"/>
      <c r="BS416" s="199"/>
      <c r="BT416" s="199"/>
      <c r="BU416" s="199"/>
      <c r="BV416" s="199"/>
      <c r="BW416" s="199"/>
      <c r="BX416" s="199"/>
      <c r="BY416" s="199"/>
      <c r="BZ416" s="199"/>
      <c r="CA416" s="199"/>
      <c r="CB416" s="199"/>
      <c r="CC416" s="199"/>
      <c r="CD416" s="199"/>
      <c r="CE416" s="199"/>
      <c r="CF416" s="199"/>
      <c r="CG416" s="199"/>
      <c r="CH416" s="199"/>
      <c r="CI416" s="199"/>
      <c r="CJ416" s="199"/>
      <c r="CK416" s="199"/>
      <c r="CL416" s="199"/>
      <c r="CM416" s="199"/>
      <c r="CN416" s="199"/>
      <c r="CO416" s="199"/>
      <c r="CP416" s="199"/>
      <c r="CQ416" s="199"/>
      <c r="CR416" s="199"/>
      <c r="CS416" s="200"/>
    </row>
    <row r="417" spans="2:97" x14ac:dyDescent="0.25">
      <c r="B417" s="197"/>
      <c r="C417" s="173"/>
      <c r="D417" s="199"/>
      <c r="E417" s="199"/>
      <c r="F417" s="199"/>
      <c r="G417" s="199"/>
      <c r="H417" s="199"/>
      <c r="I417" s="199"/>
      <c r="J417" s="199"/>
      <c r="K417" s="199"/>
      <c r="L417" s="199"/>
      <c r="M417" s="199"/>
      <c r="N417" s="199"/>
      <c r="O417" s="199"/>
      <c r="P417" s="199"/>
      <c r="Q417" s="199"/>
      <c r="R417" s="199"/>
      <c r="S417" s="199"/>
      <c r="T417" s="199"/>
      <c r="U417" s="199"/>
      <c r="V417" s="199"/>
      <c r="W417" s="199"/>
      <c r="X417" s="199"/>
      <c r="Y417" s="199"/>
      <c r="Z417" s="199"/>
      <c r="AA417" s="19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199"/>
      <c r="BE417" s="199"/>
      <c r="BF417" s="199"/>
      <c r="BG417" s="199"/>
      <c r="BH417" s="199"/>
      <c r="BI417" s="199"/>
      <c r="BJ417" s="199"/>
      <c r="BK417" s="199"/>
      <c r="BL417" s="199"/>
      <c r="BM417" s="199"/>
      <c r="BN417" s="199"/>
      <c r="BO417" s="199"/>
      <c r="BP417" s="199"/>
      <c r="BQ417" s="199"/>
      <c r="BR417" s="199"/>
      <c r="BS417" s="199"/>
      <c r="BT417" s="199"/>
      <c r="BU417" s="199"/>
      <c r="BV417" s="199"/>
      <c r="BW417" s="199"/>
      <c r="BX417" s="199"/>
      <c r="BY417" s="199"/>
      <c r="BZ417" s="199"/>
      <c r="CA417" s="199"/>
      <c r="CB417" s="199"/>
      <c r="CC417" s="199"/>
      <c r="CD417" s="199"/>
      <c r="CE417" s="199"/>
      <c r="CF417" s="199"/>
      <c r="CG417" s="199"/>
      <c r="CH417" s="199"/>
      <c r="CI417" s="199"/>
      <c r="CJ417" s="199"/>
      <c r="CK417" s="199"/>
      <c r="CL417" s="199"/>
      <c r="CM417" s="199"/>
      <c r="CN417" s="199"/>
      <c r="CO417" s="199"/>
      <c r="CP417" s="199"/>
      <c r="CQ417" s="199"/>
      <c r="CR417" s="199"/>
      <c r="CS417" s="200"/>
    </row>
    <row r="418" spans="2:97" x14ac:dyDescent="0.25">
      <c r="B418" s="197"/>
      <c r="C418" s="173"/>
      <c r="D418" s="199"/>
      <c r="E418" s="199"/>
      <c r="F418" s="199"/>
      <c r="G418" s="199"/>
      <c r="H418" s="199"/>
      <c r="I418" s="199"/>
      <c r="J418" s="199"/>
      <c r="K418" s="199"/>
      <c r="L418" s="199"/>
      <c r="M418" s="199"/>
      <c r="N418" s="199"/>
      <c r="O418" s="199"/>
      <c r="P418" s="199"/>
      <c r="Q418" s="199"/>
      <c r="R418" s="199"/>
      <c r="S418" s="199"/>
      <c r="T418" s="199"/>
      <c r="U418" s="199"/>
      <c r="V418" s="199"/>
      <c r="W418" s="199"/>
      <c r="X418" s="199"/>
      <c r="Y418" s="199"/>
      <c r="Z418" s="199"/>
      <c r="AA418" s="19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199"/>
      <c r="BE418" s="199"/>
      <c r="BF418" s="199"/>
      <c r="BG418" s="199"/>
      <c r="BH418" s="199"/>
      <c r="BI418" s="199"/>
      <c r="BJ418" s="199"/>
      <c r="BK418" s="199"/>
      <c r="BL418" s="199"/>
      <c r="BM418" s="199"/>
      <c r="BN418" s="199"/>
      <c r="BO418" s="199"/>
      <c r="BP418" s="199"/>
      <c r="BQ418" s="199"/>
      <c r="BR418" s="199"/>
      <c r="BS418" s="199"/>
      <c r="BT418" s="199"/>
      <c r="BU418" s="199"/>
      <c r="BV418" s="199"/>
      <c r="BW418" s="199"/>
      <c r="BX418" s="199"/>
      <c r="BY418" s="199"/>
      <c r="BZ418" s="199"/>
      <c r="CA418" s="199"/>
      <c r="CB418" s="199"/>
      <c r="CC418" s="199"/>
      <c r="CD418" s="199"/>
      <c r="CE418" s="199"/>
      <c r="CF418" s="199"/>
      <c r="CG418" s="199"/>
      <c r="CH418" s="199"/>
      <c r="CI418" s="199"/>
      <c r="CJ418" s="199"/>
      <c r="CK418" s="199"/>
      <c r="CL418" s="199"/>
      <c r="CM418" s="199"/>
      <c r="CN418" s="199"/>
      <c r="CO418" s="199"/>
      <c r="CP418" s="199"/>
      <c r="CQ418" s="199"/>
      <c r="CR418" s="199"/>
      <c r="CS418" s="200"/>
    </row>
    <row r="419" spans="2:97" x14ac:dyDescent="0.25">
      <c r="B419" s="197"/>
      <c r="C419" s="173"/>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199"/>
      <c r="AA419" s="19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199"/>
      <c r="BE419" s="199"/>
      <c r="BF419" s="199"/>
      <c r="BG419" s="199"/>
      <c r="BH419" s="199"/>
      <c r="BI419" s="199"/>
      <c r="BJ419" s="199"/>
      <c r="BK419" s="199"/>
      <c r="BL419" s="199"/>
      <c r="BM419" s="199"/>
      <c r="BN419" s="199"/>
      <c r="BO419" s="199"/>
      <c r="BP419" s="199"/>
      <c r="BQ419" s="199"/>
      <c r="BR419" s="199"/>
      <c r="BS419" s="199"/>
      <c r="BT419" s="199"/>
      <c r="BU419" s="199"/>
      <c r="BV419" s="199"/>
      <c r="BW419" s="199"/>
      <c r="BX419" s="199"/>
      <c r="BY419" s="199"/>
      <c r="BZ419" s="199"/>
      <c r="CA419" s="199"/>
      <c r="CB419" s="199"/>
      <c r="CC419" s="199"/>
      <c r="CD419" s="199"/>
      <c r="CE419" s="199"/>
      <c r="CF419" s="199"/>
      <c r="CG419" s="199"/>
      <c r="CH419" s="199"/>
      <c r="CI419" s="199"/>
      <c r="CJ419" s="199"/>
      <c r="CK419" s="199"/>
      <c r="CL419" s="199"/>
      <c r="CM419" s="199"/>
      <c r="CN419" s="199"/>
      <c r="CO419" s="199"/>
      <c r="CP419" s="199"/>
      <c r="CQ419" s="199"/>
      <c r="CR419" s="199"/>
      <c r="CS419" s="200"/>
    </row>
    <row r="420" spans="2:97" x14ac:dyDescent="0.25">
      <c r="B420" s="197"/>
      <c r="C420" s="173"/>
      <c r="D420" s="199"/>
      <c r="E420" s="199"/>
      <c r="F420" s="199"/>
      <c r="G420" s="199"/>
      <c r="H420" s="199"/>
      <c r="I420" s="199"/>
      <c r="J420" s="199"/>
      <c r="K420" s="199"/>
      <c r="L420" s="199"/>
      <c r="M420" s="199"/>
      <c r="N420" s="199"/>
      <c r="O420" s="199"/>
      <c r="P420" s="199"/>
      <c r="Q420" s="199"/>
      <c r="R420" s="199"/>
      <c r="S420" s="199"/>
      <c r="T420" s="199"/>
      <c r="U420" s="199"/>
      <c r="V420" s="199"/>
      <c r="W420" s="199"/>
      <c r="X420" s="199"/>
      <c r="Y420" s="199"/>
      <c r="Z420" s="199"/>
      <c r="AA420" s="19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199"/>
      <c r="BE420" s="199"/>
      <c r="BF420" s="199"/>
      <c r="BG420" s="199"/>
      <c r="BH420" s="199"/>
      <c r="BI420" s="199"/>
      <c r="BJ420" s="199"/>
      <c r="BK420" s="199"/>
      <c r="BL420" s="199"/>
      <c r="BM420" s="199"/>
      <c r="BN420" s="199"/>
      <c r="BO420" s="199"/>
      <c r="BP420" s="199"/>
      <c r="BQ420" s="199"/>
      <c r="BR420" s="199"/>
      <c r="BS420" s="199"/>
      <c r="BT420" s="199"/>
      <c r="BU420" s="199"/>
      <c r="BV420" s="199"/>
      <c r="BW420" s="199"/>
      <c r="BX420" s="199"/>
      <c r="BY420" s="199"/>
      <c r="BZ420" s="199"/>
      <c r="CA420" s="199"/>
      <c r="CB420" s="199"/>
      <c r="CC420" s="199"/>
      <c r="CD420" s="199"/>
      <c r="CE420" s="199"/>
      <c r="CF420" s="199"/>
      <c r="CG420" s="199"/>
      <c r="CH420" s="199"/>
      <c r="CI420" s="199"/>
      <c r="CJ420" s="199"/>
      <c r="CK420" s="199"/>
      <c r="CL420" s="199"/>
      <c r="CM420" s="199"/>
      <c r="CN420" s="199"/>
      <c r="CO420" s="199"/>
      <c r="CP420" s="199"/>
      <c r="CQ420" s="199"/>
      <c r="CR420" s="199"/>
      <c r="CS420" s="200"/>
    </row>
    <row r="421" spans="2:97" x14ac:dyDescent="0.25">
      <c r="B421" s="197"/>
      <c r="C421" s="173"/>
      <c r="D421" s="199"/>
      <c r="E421" s="199"/>
      <c r="F421" s="199"/>
      <c r="G421" s="199"/>
      <c r="H421" s="199"/>
      <c r="I421" s="199"/>
      <c r="J421" s="199"/>
      <c r="K421" s="199"/>
      <c r="L421" s="199"/>
      <c r="M421" s="199"/>
      <c r="N421" s="199"/>
      <c r="O421" s="199"/>
      <c r="P421" s="199"/>
      <c r="Q421" s="199"/>
      <c r="R421" s="199"/>
      <c r="S421" s="199"/>
      <c r="T421" s="199"/>
      <c r="U421" s="199"/>
      <c r="V421" s="199"/>
      <c r="W421" s="199"/>
      <c r="X421" s="199"/>
      <c r="Y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199"/>
      <c r="BE421" s="199"/>
      <c r="BF421" s="199"/>
      <c r="BG421" s="199"/>
      <c r="BH421" s="199"/>
      <c r="BI421" s="199"/>
      <c r="BJ421" s="199"/>
      <c r="BK421" s="199"/>
      <c r="BL421" s="199"/>
      <c r="BM421" s="199"/>
      <c r="BN421" s="199"/>
      <c r="BO421" s="199"/>
      <c r="BP421" s="199"/>
      <c r="BQ421" s="199"/>
      <c r="BR421" s="199"/>
      <c r="BS421" s="199"/>
      <c r="BT421" s="199"/>
      <c r="BU421" s="199"/>
      <c r="BV421" s="199"/>
      <c r="BW421" s="199"/>
      <c r="BX421" s="199"/>
      <c r="BY421" s="199"/>
      <c r="BZ421" s="199"/>
      <c r="CA421" s="199"/>
      <c r="CB421" s="199"/>
      <c r="CC421" s="199"/>
      <c r="CD421" s="199"/>
      <c r="CE421" s="199"/>
      <c r="CF421" s="199"/>
      <c r="CG421" s="199"/>
      <c r="CH421" s="199"/>
      <c r="CI421" s="199"/>
      <c r="CJ421" s="199"/>
      <c r="CK421" s="199"/>
      <c r="CL421" s="199"/>
      <c r="CM421" s="199"/>
      <c r="CN421" s="199"/>
      <c r="CO421" s="199"/>
      <c r="CP421" s="199"/>
      <c r="CQ421" s="199"/>
      <c r="CR421" s="199"/>
      <c r="CS421" s="200"/>
    </row>
    <row r="422" spans="2:97" x14ac:dyDescent="0.25">
      <c r="B422" s="197"/>
      <c r="C422" s="173"/>
      <c r="D422" s="199"/>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199"/>
      <c r="BE422" s="199"/>
      <c r="BF422" s="199"/>
      <c r="BG422" s="199"/>
      <c r="BH422" s="199"/>
      <c r="BI422" s="199"/>
      <c r="BJ422" s="199"/>
      <c r="BK422" s="199"/>
      <c r="BL422" s="199"/>
      <c r="BM422" s="199"/>
      <c r="BN422" s="199"/>
      <c r="BO422" s="199"/>
      <c r="BP422" s="199"/>
      <c r="BQ422" s="199"/>
      <c r="BR422" s="199"/>
      <c r="BS422" s="199"/>
      <c r="BT422" s="199"/>
      <c r="BU422" s="199"/>
      <c r="BV422" s="199"/>
      <c r="BW422" s="199"/>
      <c r="BX422" s="199"/>
      <c r="BY422" s="199"/>
      <c r="BZ422" s="199"/>
      <c r="CA422" s="199"/>
      <c r="CB422" s="199"/>
      <c r="CC422" s="199"/>
      <c r="CD422" s="199"/>
      <c r="CE422" s="199"/>
      <c r="CF422" s="199"/>
      <c r="CG422" s="199"/>
      <c r="CH422" s="199"/>
      <c r="CI422" s="199"/>
      <c r="CJ422" s="199"/>
      <c r="CK422" s="199"/>
      <c r="CL422" s="199"/>
      <c r="CM422" s="199"/>
      <c r="CN422" s="199"/>
      <c r="CO422" s="199"/>
      <c r="CP422" s="199"/>
      <c r="CQ422" s="199"/>
      <c r="CR422" s="199"/>
      <c r="CS422" s="200"/>
    </row>
    <row r="423" spans="2:97" x14ac:dyDescent="0.25">
      <c r="B423" s="197"/>
      <c r="C423" s="173"/>
      <c r="D423" s="199"/>
      <c r="E423" s="199"/>
      <c r="F423" s="199"/>
      <c r="G423" s="199"/>
      <c r="H423" s="199"/>
      <c r="I423" s="199"/>
      <c r="J423" s="199"/>
      <c r="K423" s="199"/>
      <c r="L423" s="199"/>
      <c r="M423" s="199"/>
      <c r="N423" s="199"/>
      <c r="O423" s="199"/>
      <c r="P423" s="199"/>
      <c r="Q423" s="199"/>
      <c r="R423" s="199"/>
      <c r="S423" s="199"/>
      <c r="T423" s="199"/>
      <c r="U423" s="199"/>
      <c r="V423" s="199"/>
      <c r="W423" s="199"/>
      <c r="X423" s="199"/>
      <c r="Y423" s="199"/>
      <c r="Z423" s="199"/>
      <c r="AA423" s="19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199"/>
      <c r="BE423" s="199"/>
      <c r="BF423" s="199"/>
      <c r="BG423" s="199"/>
      <c r="BH423" s="199"/>
      <c r="BI423" s="199"/>
      <c r="BJ423" s="199"/>
      <c r="BK423" s="199"/>
      <c r="BL423" s="199"/>
      <c r="BM423" s="199"/>
      <c r="BN423" s="199"/>
      <c r="BO423" s="199"/>
      <c r="BP423" s="199"/>
      <c r="BQ423" s="199"/>
      <c r="BR423" s="199"/>
      <c r="BS423" s="199"/>
      <c r="BT423" s="199"/>
      <c r="BU423" s="199"/>
      <c r="BV423" s="199"/>
      <c r="BW423" s="199"/>
      <c r="BX423" s="199"/>
      <c r="BY423" s="199"/>
      <c r="BZ423" s="199"/>
      <c r="CA423" s="199"/>
      <c r="CB423" s="199"/>
      <c r="CC423" s="199"/>
      <c r="CD423" s="199"/>
      <c r="CE423" s="199"/>
      <c r="CF423" s="199"/>
      <c r="CG423" s="199"/>
      <c r="CH423" s="199"/>
      <c r="CI423" s="199"/>
      <c r="CJ423" s="199"/>
      <c r="CK423" s="199"/>
      <c r="CL423" s="199"/>
      <c r="CM423" s="199"/>
      <c r="CN423" s="199"/>
      <c r="CO423" s="199"/>
      <c r="CP423" s="199"/>
      <c r="CQ423" s="199"/>
      <c r="CR423" s="199"/>
      <c r="CS423" s="200"/>
    </row>
    <row r="424" spans="2:97" x14ac:dyDescent="0.25">
      <c r="B424" s="197"/>
      <c r="C424" s="173"/>
      <c r="D424" s="199"/>
      <c r="E424" s="199"/>
      <c r="F424" s="199"/>
      <c r="G424" s="199"/>
      <c r="H424" s="199"/>
      <c r="I424" s="199"/>
      <c r="J424" s="199"/>
      <c r="K424" s="199"/>
      <c r="L424" s="199"/>
      <c r="M424" s="199"/>
      <c r="N424" s="199"/>
      <c r="O424" s="199"/>
      <c r="P424" s="199"/>
      <c r="Q424" s="199"/>
      <c r="R424" s="199"/>
      <c r="S424" s="199"/>
      <c r="T424" s="199"/>
      <c r="U424" s="199"/>
      <c r="V424" s="199"/>
      <c r="W424" s="199"/>
      <c r="X424" s="199"/>
      <c r="Y424" s="199"/>
      <c r="Z424" s="199"/>
      <c r="AA424" s="19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199"/>
      <c r="BE424" s="199"/>
      <c r="BF424" s="199"/>
      <c r="BG424" s="199"/>
      <c r="BH424" s="199"/>
      <c r="BI424" s="199"/>
      <c r="BJ424" s="199"/>
      <c r="BK424" s="199"/>
      <c r="BL424" s="199"/>
      <c r="BM424" s="199"/>
      <c r="BN424" s="199"/>
      <c r="BO424" s="199"/>
      <c r="BP424" s="199"/>
      <c r="BQ424" s="199"/>
      <c r="BR424" s="199"/>
      <c r="BS424" s="199"/>
      <c r="BT424" s="199"/>
      <c r="BU424" s="199"/>
      <c r="BV424" s="199"/>
      <c r="BW424" s="199"/>
      <c r="BX424" s="199"/>
      <c r="BY424" s="199"/>
      <c r="BZ424" s="199"/>
      <c r="CA424" s="199"/>
      <c r="CB424" s="199"/>
      <c r="CC424" s="199"/>
      <c r="CD424" s="199"/>
      <c r="CE424" s="199"/>
      <c r="CF424" s="199"/>
      <c r="CG424" s="199"/>
      <c r="CH424" s="199"/>
      <c r="CI424" s="199"/>
      <c r="CJ424" s="199"/>
      <c r="CK424" s="199"/>
      <c r="CL424" s="199"/>
      <c r="CM424" s="199"/>
      <c r="CN424" s="199"/>
      <c r="CO424" s="199"/>
      <c r="CP424" s="199"/>
      <c r="CQ424" s="199"/>
      <c r="CR424" s="199"/>
      <c r="CS424" s="200"/>
    </row>
    <row r="425" spans="2:97" x14ac:dyDescent="0.25">
      <c r="B425" s="197"/>
      <c r="C425" s="173"/>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199"/>
      <c r="AA425" s="199"/>
      <c r="AB425" s="199"/>
      <c r="AC425" s="199"/>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199"/>
      <c r="BA425" s="199"/>
      <c r="BB425" s="199"/>
      <c r="BC425" s="199"/>
      <c r="BD425" s="199"/>
      <c r="BE425" s="199"/>
      <c r="BF425" s="199"/>
      <c r="BG425" s="199"/>
      <c r="BH425" s="199"/>
      <c r="BI425" s="199"/>
      <c r="BJ425" s="199"/>
      <c r="BK425" s="199"/>
      <c r="BL425" s="199"/>
      <c r="BM425" s="199"/>
      <c r="BN425" s="199"/>
      <c r="BO425" s="199"/>
      <c r="BP425" s="199"/>
      <c r="BQ425" s="199"/>
      <c r="BR425" s="199"/>
      <c r="BS425" s="199"/>
      <c r="BT425" s="199"/>
      <c r="BU425" s="199"/>
      <c r="BV425" s="199"/>
      <c r="BW425" s="199"/>
      <c r="BX425" s="199"/>
      <c r="BY425" s="199"/>
      <c r="BZ425" s="199"/>
      <c r="CA425" s="199"/>
      <c r="CB425" s="199"/>
      <c r="CC425" s="199"/>
      <c r="CD425" s="199"/>
      <c r="CE425" s="199"/>
      <c r="CF425" s="199"/>
      <c r="CG425" s="199"/>
      <c r="CH425" s="199"/>
      <c r="CI425" s="199"/>
      <c r="CJ425" s="199"/>
      <c r="CK425" s="199"/>
      <c r="CL425" s="199"/>
      <c r="CM425" s="199"/>
      <c r="CN425" s="199"/>
      <c r="CO425" s="199"/>
      <c r="CP425" s="199"/>
      <c r="CQ425" s="199"/>
      <c r="CR425" s="199"/>
      <c r="CS425" s="200"/>
    </row>
    <row r="426" spans="2:97" x14ac:dyDescent="0.25">
      <c r="B426" s="197"/>
      <c r="C426" s="173"/>
      <c r="D426" s="199"/>
      <c r="E426" s="199"/>
      <c r="F426" s="199"/>
      <c r="G426" s="199"/>
      <c r="H426" s="199"/>
      <c r="I426" s="199"/>
      <c r="J426" s="199"/>
      <c r="K426" s="199"/>
      <c r="L426" s="199"/>
      <c r="M426" s="199"/>
      <c r="N426" s="199"/>
      <c r="O426" s="199"/>
      <c r="P426" s="199"/>
      <c r="Q426" s="199"/>
      <c r="R426" s="199"/>
      <c r="S426" s="199"/>
      <c r="T426" s="199"/>
      <c r="U426" s="199"/>
      <c r="V426" s="199"/>
      <c r="W426" s="199"/>
      <c r="X426" s="199"/>
      <c r="Y426" s="199"/>
      <c r="Z426" s="199"/>
      <c r="AA426" s="199"/>
      <c r="AB426" s="199"/>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199"/>
      <c r="BE426" s="199"/>
      <c r="BF426" s="199"/>
      <c r="BG426" s="199"/>
      <c r="BH426" s="199"/>
      <c r="BI426" s="199"/>
      <c r="BJ426" s="199"/>
      <c r="BK426" s="199"/>
      <c r="BL426" s="199"/>
      <c r="BM426" s="199"/>
      <c r="BN426" s="199"/>
      <c r="BO426" s="199"/>
      <c r="BP426" s="199"/>
      <c r="BQ426" s="199"/>
      <c r="BR426" s="199"/>
      <c r="BS426" s="199"/>
      <c r="BT426" s="199"/>
      <c r="BU426" s="199"/>
      <c r="BV426" s="199"/>
      <c r="BW426" s="199"/>
      <c r="BX426" s="199"/>
      <c r="BY426" s="199"/>
      <c r="BZ426" s="199"/>
      <c r="CA426" s="199"/>
      <c r="CB426" s="199"/>
      <c r="CC426" s="199"/>
      <c r="CD426" s="199"/>
      <c r="CE426" s="199"/>
      <c r="CF426" s="199"/>
      <c r="CG426" s="199"/>
      <c r="CH426" s="199"/>
      <c r="CI426" s="199"/>
      <c r="CJ426" s="199"/>
      <c r="CK426" s="199"/>
      <c r="CL426" s="199"/>
      <c r="CM426" s="199"/>
      <c r="CN426" s="199"/>
      <c r="CO426" s="199"/>
      <c r="CP426" s="199"/>
      <c r="CQ426" s="199"/>
      <c r="CR426" s="199"/>
      <c r="CS426" s="200"/>
    </row>
    <row r="427" spans="2:97" x14ac:dyDescent="0.25">
      <c r="B427" s="197"/>
      <c r="C427" s="173"/>
      <c r="D427" s="199"/>
      <c r="E427" s="199"/>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199"/>
      <c r="BE427" s="199"/>
      <c r="BF427" s="199"/>
      <c r="BG427" s="199"/>
      <c r="BH427" s="199"/>
      <c r="BI427" s="199"/>
      <c r="BJ427" s="199"/>
      <c r="BK427" s="199"/>
      <c r="BL427" s="199"/>
      <c r="BM427" s="199"/>
      <c r="BN427" s="199"/>
      <c r="BO427" s="199"/>
      <c r="BP427" s="199"/>
      <c r="BQ427" s="199"/>
      <c r="BR427" s="199"/>
      <c r="BS427" s="199"/>
      <c r="BT427" s="199"/>
      <c r="BU427" s="199"/>
      <c r="BV427" s="199"/>
      <c r="BW427" s="199"/>
      <c r="BX427" s="199"/>
      <c r="BY427" s="199"/>
      <c r="BZ427" s="199"/>
      <c r="CA427" s="199"/>
      <c r="CB427" s="199"/>
      <c r="CC427" s="199"/>
      <c r="CD427" s="199"/>
      <c r="CE427" s="199"/>
      <c r="CF427" s="199"/>
      <c r="CG427" s="199"/>
      <c r="CH427" s="199"/>
      <c r="CI427" s="199"/>
      <c r="CJ427" s="199"/>
      <c r="CK427" s="199"/>
      <c r="CL427" s="199"/>
      <c r="CM427" s="199"/>
      <c r="CN427" s="199"/>
      <c r="CO427" s="199"/>
      <c r="CP427" s="199"/>
      <c r="CQ427" s="199"/>
      <c r="CR427" s="199"/>
      <c r="CS427" s="200"/>
    </row>
    <row r="428" spans="2:97" x14ac:dyDescent="0.25">
      <c r="B428" s="197"/>
      <c r="C428" s="173"/>
      <c r="D428" s="199"/>
      <c r="E428" s="199"/>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199"/>
      <c r="BE428" s="199"/>
      <c r="BF428" s="199"/>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c r="CE428" s="199"/>
      <c r="CF428" s="199"/>
      <c r="CG428" s="199"/>
      <c r="CH428" s="199"/>
      <c r="CI428" s="199"/>
      <c r="CJ428" s="199"/>
      <c r="CK428" s="199"/>
      <c r="CL428" s="199"/>
      <c r="CM428" s="199"/>
      <c r="CN428" s="199"/>
      <c r="CO428" s="199"/>
      <c r="CP428" s="199"/>
      <c r="CQ428" s="199"/>
      <c r="CR428" s="199"/>
      <c r="CS428" s="200"/>
    </row>
    <row r="429" spans="2:97" x14ac:dyDescent="0.25">
      <c r="B429" s="197"/>
      <c r="C429" s="173"/>
      <c r="D429" s="199"/>
      <c r="E429" s="199"/>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199"/>
      <c r="BE429" s="199"/>
      <c r="BF429" s="199"/>
      <c r="BG429" s="199"/>
      <c r="BH429" s="199"/>
      <c r="BI429" s="199"/>
      <c r="BJ429" s="199"/>
      <c r="BK429" s="199"/>
      <c r="BL429" s="199"/>
      <c r="BM429" s="199"/>
      <c r="BN429" s="199"/>
      <c r="BO429" s="199"/>
      <c r="BP429" s="199"/>
      <c r="BQ429" s="199"/>
      <c r="BR429" s="199"/>
      <c r="BS429" s="199"/>
      <c r="BT429" s="199"/>
      <c r="BU429" s="199"/>
      <c r="BV429" s="199"/>
      <c r="BW429" s="199"/>
      <c r="BX429" s="199"/>
      <c r="BY429" s="199"/>
      <c r="BZ429" s="199"/>
      <c r="CA429" s="199"/>
      <c r="CB429" s="199"/>
      <c r="CC429" s="199"/>
      <c r="CD429" s="199"/>
      <c r="CE429" s="199"/>
      <c r="CF429" s="199"/>
      <c r="CG429" s="199"/>
      <c r="CH429" s="199"/>
      <c r="CI429" s="199"/>
      <c r="CJ429" s="199"/>
      <c r="CK429" s="199"/>
      <c r="CL429" s="199"/>
      <c r="CM429" s="199"/>
      <c r="CN429" s="199"/>
      <c r="CO429" s="199"/>
      <c r="CP429" s="199"/>
      <c r="CQ429" s="199"/>
      <c r="CR429" s="199"/>
      <c r="CS429" s="200"/>
    </row>
    <row r="430" spans="2:97" x14ac:dyDescent="0.25">
      <c r="B430" s="197"/>
      <c r="C430" s="173"/>
      <c r="D430" s="199"/>
      <c r="E430" s="199"/>
      <c r="F430" s="199"/>
      <c r="G430" s="199"/>
      <c r="H430" s="199"/>
      <c r="I430" s="199"/>
      <c r="J430" s="199"/>
      <c r="K430" s="199"/>
      <c r="L430" s="199"/>
      <c r="M430" s="199"/>
      <c r="N430" s="199"/>
      <c r="O430" s="199"/>
      <c r="P430" s="199"/>
      <c r="Q430" s="199"/>
      <c r="R430" s="199"/>
      <c r="S430" s="199"/>
      <c r="T430" s="199"/>
      <c r="U430" s="199"/>
      <c r="V430" s="199"/>
      <c r="W430" s="199"/>
      <c r="X430" s="199"/>
      <c r="Y430" s="199"/>
      <c r="Z430" s="199"/>
      <c r="AA430" s="199"/>
      <c r="AB430" s="199"/>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199"/>
      <c r="BE430" s="199"/>
      <c r="BF430" s="199"/>
      <c r="BG430" s="199"/>
      <c r="BH430" s="199"/>
      <c r="BI430" s="199"/>
      <c r="BJ430" s="199"/>
      <c r="BK430" s="199"/>
      <c r="BL430" s="199"/>
      <c r="BM430" s="199"/>
      <c r="BN430" s="199"/>
      <c r="BO430" s="199"/>
      <c r="BP430" s="199"/>
      <c r="BQ430" s="199"/>
      <c r="BR430" s="199"/>
      <c r="BS430" s="199"/>
      <c r="BT430" s="199"/>
      <c r="BU430" s="199"/>
      <c r="BV430" s="199"/>
      <c r="BW430" s="199"/>
      <c r="BX430" s="199"/>
      <c r="BY430" s="199"/>
      <c r="BZ430" s="199"/>
      <c r="CA430" s="199"/>
      <c r="CB430" s="199"/>
      <c r="CC430" s="199"/>
      <c r="CD430" s="199"/>
      <c r="CE430" s="199"/>
      <c r="CF430" s="199"/>
      <c r="CG430" s="199"/>
      <c r="CH430" s="199"/>
      <c r="CI430" s="199"/>
      <c r="CJ430" s="199"/>
      <c r="CK430" s="199"/>
      <c r="CL430" s="199"/>
      <c r="CM430" s="199"/>
      <c r="CN430" s="199"/>
      <c r="CO430" s="199"/>
      <c r="CP430" s="199"/>
      <c r="CQ430" s="199"/>
      <c r="CR430" s="199"/>
      <c r="CS430" s="200"/>
    </row>
    <row r="431" spans="2:97" x14ac:dyDescent="0.25">
      <c r="B431" s="197"/>
      <c r="C431" s="173"/>
      <c r="D431" s="199"/>
      <c r="E431" s="199"/>
      <c r="F431" s="199"/>
      <c r="G431" s="199"/>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199"/>
      <c r="BE431" s="199"/>
      <c r="BF431" s="199"/>
      <c r="BG431" s="199"/>
      <c r="BH431" s="199"/>
      <c r="BI431" s="199"/>
      <c r="BJ431" s="199"/>
      <c r="BK431" s="199"/>
      <c r="BL431" s="199"/>
      <c r="BM431" s="199"/>
      <c r="BN431" s="199"/>
      <c r="BO431" s="199"/>
      <c r="BP431" s="199"/>
      <c r="BQ431" s="199"/>
      <c r="BR431" s="199"/>
      <c r="BS431" s="199"/>
      <c r="BT431" s="199"/>
      <c r="BU431" s="199"/>
      <c r="BV431" s="199"/>
      <c r="BW431" s="199"/>
      <c r="BX431" s="199"/>
      <c r="BY431" s="199"/>
      <c r="BZ431" s="199"/>
      <c r="CA431" s="199"/>
      <c r="CB431" s="199"/>
      <c r="CC431" s="199"/>
      <c r="CD431" s="199"/>
      <c r="CE431" s="199"/>
      <c r="CF431" s="199"/>
      <c r="CG431" s="199"/>
      <c r="CH431" s="199"/>
      <c r="CI431" s="199"/>
      <c r="CJ431" s="199"/>
      <c r="CK431" s="199"/>
      <c r="CL431" s="199"/>
      <c r="CM431" s="199"/>
      <c r="CN431" s="199"/>
      <c r="CO431" s="199"/>
      <c r="CP431" s="199"/>
      <c r="CQ431" s="199"/>
      <c r="CR431" s="199"/>
      <c r="CS431" s="200"/>
    </row>
    <row r="432" spans="2:97" x14ac:dyDescent="0.25">
      <c r="B432" s="197"/>
      <c r="C432" s="173"/>
      <c r="D432" s="199"/>
      <c r="E432" s="199"/>
      <c r="F432" s="199"/>
      <c r="G432" s="199"/>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199"/>
      <c r="BE432" s="199"/>
      <c r="BF432" s="199"/>
      <c r="BG432" s="199"/>
      <c r="BH432" s="199"/>
      <c r="BI432" s="199"/>
      <c r="BJ432" s="199"/>
      <c r="BK432" s="199"/>
      <c r="BL432" s="199"/>
      <c r="BM432" s="199"/>
      <c r="BN432" s="199"/>
      <c r="BO432" s="199"/>
      <c r="BP432" s="199"/>
      <c r="BQ432" s="199"/>
      <c r="BR432" s="199"/>
      <c r="BS432" s="199"/>
      <c r="BT432" s="199"/>
      <c r="BU432" s="199"/>
      <c r="BV432" s="199"/>
      <c r="BW432" s="199"/>
      <c r="BX432" s="199"/>
      <c r="BY432" s="199"/>
      <c r="BZ432" s="199"/>
      <c r="CA432" s="199"/>
      <c r="CB432" s="199"/>
      <c r="CC432" s="199"/>
      <c r="CD432" s="199"/>
      <c r="CE432" s="199"/>
      <c r="CF432" s="199"/>
      <c r="CG432" s="199"/>
      <c r="CH432" s="199"/>
      <c r="CI432" s="199"/>
      <c r="CJ432" s="199"/>
      <c r="CK432" s="199"/>
      <c r="CL432" s="199"/>
      <c r="CM432" s="199"/>
      <c r="CN432" s="199"/>
      <c r="CO432" s="199"/>
      <c r="CP432" s="199"/>
      <c r="CQ432" s="199"/>
      <c r="CR432" s="199"/>
      <c r="CS432" s="200"/>
    </row>
    <row r="433" spans="2:97" x14ac:dyDescent="0.25">
      <c r="B433" s="197"/>
      <c r="C433" s="173"/>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199"/>
      <c r="AA433" s="19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199"/>
      <c r="BE433" s="199"/>
      <c r="BF433" s="199"/>
      <c r="BG433" s="199"/>
      <c r="BH433" s="199"/>
      <c r="BI433" s="199"/>
      <c r="BJ433" s="199"/>
      <c r="BK433" s="199"/>
      <c r="BL433" s="199"/>
      <c r="BM433" s="199"/>
      <c r="BN433" s="199"/>
      <c r="BO433" s="199"/>
      <c r="BP433" s="199"/>
      <c r="BQ433" s="199"/>
      <c r="BR433" s="199"/>
      <c r="BS433" s="199"/>
      <c r="BT433" s="199"/>
      <c r="BU433" s="199"/>
      <c r="BV433" s="199"/>
      <c r="BW433" s="199"/>
      <c r="BX433" s="199"/>
      <c r="BY433" s="199"/>
      <c r="BZ433" s="199"/>
      <c r="CA433" s="199"/>
      <c r="CB433" s="199"/>
      <c r="CC433" s="199"/>
      <c r="CD433" s="199"/>
      <c r="CE433" s="199"/>
      <c r="CF433" s="199"/>
      <c r="CG433" s="199"/>
      <c r="CH433" s="199"/>
      <c r="CI433" s="199"/>
      <c r="CJ433" s="199"/>
      <c r="CK433" s="199"/>
      <c r="CL433" s="199"/>
      <c r="CM433" s="199"/>
      <c r="CN433" s="199"/>
      <c r="CO433" s="199"/>
      <c r="CP433" s="199"/>
      <c r="CQ433" s="199"/>
      <c r="CR433" s="199"/>
      <c r="CS433" s="200"/>
    </row>
    <row r="434" spans="2:97" x14ac:dyDescent="0.25">
      <c r="B434" s="197"/>
      <c r="C434" s="173"/>
      <c r="D434" s="199"/>
      <c r="E434" s="199"/>
      <c r="F434" s="199"/>
      <c r="G434" s="199"/>
      <c r="H434" s="199"/>
      <c r="I434" s="199"/>
      <c r="J434" s="199"/>
      <c r="K434" s="199"/>
      <c r="L434" s="199"/>
      <c r="M434" s="199"/>
      <c r="N434" s="199"/>
      <c r="O434" s="199"/>
      <c r="P434" s="199"/>
      <c r="Q434" s="199"/>
      <c r="R434" s="199"/>
      <c r="S434" s="199"/>
      <c r="T434" s="199"/>
      <c r="U434" s="199"/>
      <c r="V434" s="199"/>
      <c r="W434" s="199"/>
      <c r="X434" s="199"/>
      <c r="Y434" s="199"/>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199"/>
      <c r="BE434" s="199"/>
      <c r="BF434" s="199"/>
      <c r="BG434" s="199"/>
      <c r="BH434" s="199"/>
      <c r="BI434" s="199"/>
      <c r="BJ434" s="199"/>
      <c r="BK434" s="199"/>
      <c r="BL434" s="199"/>
      <c r="BM434" s="199"/>
      <c r="BN434" s="199"/>
      <c r="BO434" s="199"/>
      <c r="BP434" s="199"/>
      <c r="BQ434" s="199"/>
      <c r="BR434" s="199"/>
      <c r="BS434" s="199"/>
      <c r="BT434" s="199"/>
      <c r="BU434" s="199"/>
      <c r="BV434" s="199"/>
      <c r="BW434" s="199"/>
      <c r="BX434" s="199"/>
      <c r="BY434" s="199"/>
      <c r="BZ434" s="199"/>
      <c r="CA434" s="199"/>
      <c r="CB434" s="199"/>
      <c r="CC434" s="199"/>
      <c r="CD434" s="199"/>
      <c r="CE434" s="199"/>
      <c r="CF434" s="199"/>
      <c r="CG434" s="199"/>
      <c r="CH434" s="199"/>
      <c r="CI434" s="199"/>
      <c r="CJ434" s="199"/>
      <c r="CK434" s="199"/>
      <c r="CL434" s="199"/>
      <c r="CM434" s="199"/>
      <c r="CN434" s="199"/>
      <c r="CO434" s="199"/>
      <c r="CP434" s="199"/>
      <c r="CQ434" s="199"/>
      <c r="CR434" s="199"/>
      <c r="CS434" s="200"/>
    </row>
    <row r="435" spans="2:97" x14ac:dyDescent="0.25">
      <c r="B435" s="197"/>
      <c r="C435" s="173"/>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199"/>
      <c r="AA435" s="19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199"/>
      <c r="BE435" s="199"/>
      <c r="BF435" s="199"/>
      <c r="BG435" s="199"/>
      <c r="BH435" s="199"/>
      <c r="BI435" s="199"/>
      <c r="BJ435" s="199"/>
      <c r="BK435" s="199"/>
      <c r="BL435" s="199"/>
      <c r="BM435" s="199"/>
      <c r="BN435" s="199"/>
      <c r="BO435" s="199"/>
      <c r="BP435" s="199"/>
      <c r="BQ435" s="199"/>
      <c r="BR435" s="199"/>
      <c r="BS435" s="199"/>
      <c r="BT435" s="199"/>
      <c r="BU435" s="199"/>
      <c r="BV435" s="199"/>
      <c r="BW435" s="199"/>
      <c r="BX435" s="199"/>
      <c r="BY435" s="199"/>
      <c r="BZ435" s="199"/>
      <c r="CA435" s="199"/>
      <c r="CB435" s="199"/>
      <c r="CC435" s="199"/>
      <c r="CD435" s="199"/>
      <c r="CE435" s="199"/>
      <c r="CF435" s="199"/>
      <c r="CG435" s="199"/>
      <c r="CH435" s="199"/>
      <c r="CI435" s="199"/>
      <c r="CJ435" s="199"/>
      <c r="CK435" s="199"/>
      <c r="CL435" s="199"/>
      <c r="CM435" s="199"/>
      <c r="CN435" s="199"/>
      <c r="CO435" s="199"/>
      <c r="CP435" s="199"/>
      <c r="CQ435" s="199"/>
      <c r="CR435" s="199"/>
      <c r="CS435" s="200"/>
    </row>
    <row r="436" spans="2:97" x14ac:dyDescent="0.25">
      <c r="B436" s="197"/>
      <c r="C436" s="173"/>
      <c r="D436" s="199"/>
      <c r="E436" s="199"/>
      <c r="F436" s="199"/>
      <c r="G436" s="199"/>
      <c r="H436" s="199"/>
      <c r="I436" s="199"/>
      <c r="J436" s="199"/>
      <c r="K436" s="199"/>
      <c r="L436" s="199"/>
      <c r="M436" s="199"/>
      <c r="N436" s="199"/>
      <c r="O436" s="199"/>
      <c r="P436" s="199"/>
      <c r="Q436" s="199"/>
      <c r="R436" s="199"/>
      <c r="S436" s="199"/>
      <c r="T436" s="199"/>
      <c r="U436" s="199"/>
      <c r="V436" s="199"/>
      <c r="W436" s="199"/>
      <c r="X436" s="199"/>
      <c r="Y436" s="199"/>
      <c r="Z436" s="199"/>
      <c r="AA436" s="199"/>
      <c r="AB436" s="199"/>
      <c r="AC436" s="199"/>
      <c r="AD436" s="199"/>
      <c r="AE436" s="199"/>
      <c r="AF436" s="199"/>
      <c r="AG436" s="199"/>
      <c r="AH436" s="199"/>
      <c r="AI436" s="199"/>
      <c r="AJ436" s="199"/>
      <c r="AK436" s="199"/>
      <c r="AL436" s="199"/>
      <c r="AM436" s="199"/>
      <c r="AN436" s="199"/>
      <c r="AO436" s="199"/>
      <c r="AP436" s="199"/>
      <c r="AQ436" s="199"/>
      <c r="AR436" s="199"/>
      <c r="AS436" s="199"/>
      <c r="AT436" s="199"/>
      <c r="AU436" s="199"/>
      <c r="AV436" s="199"/>
      <c r="AW436" s="199"/>
      <c r="AX436" s="199"/>
      <c r="AY436" s="199"/>
      <c r="AZ436" s="199"/>
      <c r="BA436" s="199"/>
      <c r="BB436" s="199"/>
      <c r="BC436" s="199"/>
      <c r="BD436" s="199"/>
      <c r="BE436" s="199"/>
      <c r="BF436" s="199"/>
      <c r="BG436" s="199"/>
      <c r="BH436" s="199"/>
      <c r="BI436" s="199"/>
      <c r="BJ436" s="199"/>
      <c r="BK436" s="199"/>
      <c r="BL436" s="199"/>
      <c r="BM436" s="199"/>
      <c r="BN436" s="199"/>
      <c r="BO436" s="199"/>
      <c r="BP436" s="199"/>
      <c r="BQ436" s="199"/>
      <c r="BR436" s="199"/>
      <c r="BS436" s="199"/>
      <c r="BT436" s="199"/>
      <c r="BU436" s="199"/>
      <c r="BV436" s="199"/>
      <c r="BW436" s="199"/>
      <c r="BX436" s="199"/>
      <c r="BY436" s="199"/>
      <c r="BZ436" s="199"/>
      <c r="CA436" s="199"/>
      <c r="CB436" s="199"/>
      <c r="CC436" s="199"/>
      <c r="CD436" s="199"/>
      <c r="CE436" s="199"/>
      <c r="CF436" s="199"/>
      <c r="CG436" s="199"/>
      <c r="CH436" s="199"/>
      <c r="CI436" s="199"/>
      <c r="CJ436" s="199"/>
      <c r="CK436" s="199"/>
      <c r="CL436" s="199"/>
      <c r="CM436" s="199"/>
      <c r="CN436" s="199"/>
      <c r="CO436" s="199"/>
      <c r="CP436" s="199"/>
      <c r="CQ436" s="199"/>
      <c r="CR436" s="199"/>
      <c r="CS436" s="200"/>
    </row>
    <row r="437" spans="2:97" x14ac:dyDescent="0.25">
      <c r="B437" s="197"/>
      <c r="C437" s="173"/>
      <c r="D437" s="199"/>
      <c r="E437" s="199"/>
      <c r="F437" s="199"/>
      <c r="G437" s="199"/>
      <c r="H437" s="199"/>
      <c r="I437" s="199"/>
      <c r="J437" s="199"/>
      <c r="K437" s="199"/>
      <c r="L437" s="199"/>
      <c r="M437" s="199"/>
      <c r="N437" s="199"/>
      <c r="O437" s="199"/>
      <c r="P437" s="199"/>
      <c r="Q437" s="199"/>
      <c r="R437" s="199"/>
      <c r="S437" s="199"/>
      <c r="T437" s="199"/>
      <c r="U437" s="199"/>
      <c r="V437" s="199"/>
      <c r="W437" s="199"/>
      <c r="X437" s="199"/>
      <c r="Y437" s="199"/>
      <c r="Z437" s="199"/>
      <c r="AA437" s="199"/>
      <c r="AB437" s="199"/>
      <c r="AC437" s="199"/>
      <c r="AD437" s="199"/>
      <c r="AE437" s="199"/>
      <c r="AF437" s="199"/>
      <c r="AG437" s="199"/>
      <c r="AH437" s="199"/>
      <c r="AI437" s="199"/>
      <c r="AJ437" s="199"/>
      <c r="AK437" s="199"/>
      <c r="AL437" s="199"/>
      <c r="AM437" s="199"/>
      <c r="AN437" s="199"/>
      <c r="AO437" s="199"/>
      <c r="AP437" s="199"/>
      <c r="AQ437" s="199"/>
      <c r="AR437" s="199"/>
      <c r="AS437" s="199"/>
      <c r="AT437" s="199"/>
      <c r="AU437" s="199"/>
      <c r="AV437" s="199"/>
      <c r="AW437" s="199"/>
      <c r="AX437" s="199"/>
      <c r="AY437" s="199"/>
      <c r="AZ437" s="199"/>
      <c r="BA437" s="199"/>
      <c r="BB437" s="199"/>
      <c r="BC437" s="199"/>
      <c r="BD437" s="199"/>
      <c r="BE437" s="199"/>
      <c r="BF437" s="199"/>
      <c r="BG437" s="199"/>
      <c r="BH437" s="199"/>
      <c r="BI437" s="199"/>
      <c r="BJ437" s="199"/>
      <c r="BK437" s="199"/>
      <c r="BL437" s="199"/>
      <c r="BM437" s="199"/>
      <c r="BN437" s="199"/>
      <c r="BO437" s="199"/>
      <c r="BP437" s="199"/>
      <c r="BQ437" s="199"/>
      <c r="BR437" s="199"/>
      <c r="BS437" s="199"/>
      <c r="BT437" s="199"/>
      <c r="BU437" s="199"/>
      <c r="BV437" s="199"/>
      <c r="BW437" s="199"/>
      <c r="BX437" s="199"/>
      <c r="BY437" s="199"/>
      <c r="BZ437" s="199"/>
      <c r="CA437" s="199"/>
      <c r="CB437" s="199"/>
      <c r="CC437" s="199"/>
      <c r="CD437" s="199"/>
      <c r="CE437" s="199"/>
      <c r="CF437" s="199"/>
      <c r="CG437" s="199"/>
      <c r="CH437" s="199"/>
      <c r="CI437" s="199"/>
      <c r="CJ437" s="199"/>
      <c r="CK437" s="199"/>
      <c r="CL437" s="199"/>
      <c r="CM437" s="199"/>
      <c r="CN437" s="199"/>
      <c r="CO437" s="199"/>
      <c r="CP437" s="199"/>
      <c r="CQ437" s="199"/>
      <c r="CR437" s="199"/>
      <c r="CS437" s="200"/>
    </row>
    <row r="438" spans="2:97" x14ac:dyDescent="0.25">
      <c r="B438" s="197"/>
      <c r="C438" s="173"/>
      <c r="D438" s="199"/>
      <c r="E438" s="199"/>
      <c r="F438" s="199"/>
      <c r="G438" s="199"/>
      <c r="H438" s="199"/>
      <c r="I438" s="199"/>
      <c r="J438" s="199"/>
      <c r="K438" s="199"/>
      <c r="L438" s="199"/>
      <c r="M438" s="199"/>
      <c r="N438" s="199"/>
      <c r="O438" s="199"/>
      <c r="P438" s="199"/>
      <c r="Q438" s="199"/>
      <c r="R438" s="199"/>
      <c r="S438" s="199"/>
      <c r="T438" s="199"/>
      <c r="U438" s="199"/>
      <c r="V438" s="199"/>
      <c r="W438" s="199"/>
      <c r="X438" s="199"/>
      <c r="Y438" s="199"/>
      <c r="Z438" s="199"/>
      <c r="AA438" s="199"/>
      <c r="AB438" s="199"/>
      <c r="AC438" s="199"/>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199"/>
      <c r="BB438" s="199"/>
      <c r="BC438" s="199"/>
      <c r="BD438" s="199"/>
      <c r="BE438" s="199"/>
      <c r="BF438" s="199"/>
      <c r="BG438" s="199"/>
      <c r="BH438" s="199"/>
      <c r="BI438" s="199"/>
      <c r="BJ438" s="199"/>
      <c r="BK438" s="199"/>
      <c r="BL438" s="199"/>
      <c r="BM438" s="199"/>
      <c r="BN438" s="199"/>
      <c r="BO438" s="199"/>
      <c r="BP438" s="199"/>
      <c r="BQ438" s="199"/>
      <c r="BR438" s="199"/>
      <c r="BS438" s="199"/>
      <c r="BT438" s="199"/>
      <c r="BU438" s="199"/>
      <c r="BV438" s="199"/>
      <c r="BW438" s="199"/>
      <c r="BX438" s="199"/>
      <c r="BY438" s="199"/>
      <c r="BZ438" s="199"/>
      <c r="CA438" s="199"/>
      <c r="CB438" s="199"/>
      <c r="CC438" s="199"/>
      <c r="CD438" s="199"/>
      <c r="CE438" s="199"/>
      <c r="CF438" s="199"/>
      <c r="CG438" s="199"/>
      <c r="CH438" s="199"/>
      <c r="CI438" s="199"/>
      <c r="CJ438" s="199"/>
      <c r="CK438" s="199"/>
      <c r="CL438" s="199"/>
      <c r="CM438" s="199"/>
      <c r="CN438" s="199"/>
      <c r="CO438" s="199"/>
      <c r="CP438" s="199"/>
      <c r="CQ438" s="199"/>
      <c r="CR438" s="199"/>
      <c r="CS438" s="200"/>
    </row>
    <row r="439" spans="2:97" x14ac:dyDescent="0.25">
      <c r="B439" s="197"/>
      <c r="C439" s="173"/>
      <c r="D439" s="199"/>
      <c r="E439" s="199"/>
      <c r="F439" s="199"/>
      <c r="G439" s="199"/>
      <c r="H439" s="199"/>
      <c r="I439" s="199"/>
      <c r="J439" s="199"/>
      <c r="K439" s="199"/>
      <c r="L439" s="199"/>
      <c r="M439" s="199"/>
      <c r="N439" s="199"/>
      <c r="O439" s="199"/>
      <c r="P439" s="199"/>
      <c r="Q439" s="199"/>
      <c r="R439" s="199"/>
      <c r="S439" s="199"/>
      <c r="T439" s="199"/>
      <c r="U439" s="199"/>
      <c r="V439" s="199"/>
      <c r="W439" s="199"/>
      <c r="X439" s="199"/>
      <c r="Y439" s="199"/>
      <c r="Z439" s="199"/>
      <c r="AA439" s="199"/>
      <c r="AB439" s="199"/>
      <c r="AC439" s="199"/>
      <c r="AD439" s="199"/>
      <c r="AE439" s="199"/>
      <c r="AF439" s="199"/>
      <c r="AG439" s="199"/>
      <c r="AH439" s="199"/>
      <c r="AI439" s="199"/>
      <c r="AJ439" s="199"/>
      <c r="AK439" s="199"/>
      <c r="AL439" s="199"/>
      <c r="AM439" s="199"/>
      <c r="AN439" s="199"/>
      <c r="AO439" s="199"/>
      <c r="AP439" s="199"/>
      <c r="AQ439" s="199"/>
      <c r="AR439" s="199"/>
      <c r="AS439" s="199"/>
      <c r="AT439" s="199"/>
      <c r="AU439" s="199"/>
      <c r="AV439" s="199"/>
      <c r="AW439" s="199"/>
      <c r="AX439" s="199"/>
      <c r="AY439" s="199"/>
      <c r="AZ439" s="199"/>
      <c r="BA439" s="199"/>
      <c r="BB439" s="199"/>
      <c r="BC439" s="199"/>
      <c r="BD439" s="199"/>
      <c r="BE439" s="199"/>
      <c r="BF439" s="199"/>
      <c r="BG439" s="199"/>
      <c r="BH439" s="199"/>
      <c r="BI439" s="199"/>
      <c r="BJ439" s="199"/>
      <c r="BK439" s="199"/>
      <c r="BL439" s="199"/>
      <c r="BM439" s="199"/>
      <c r="BN439" s="199"/>
      <c r="BO439" s="199"/>
      <c r="BP439" s="199"/>
      <c r="BQ439" s="199"/>
      <c r="BR439" s="199"/>
      <c r="BS439" s="199"/>
      <c r="BT439" s="199"/>
      <c r="BU439" s="199"/>
      <c r="BV439" s="199"/>
      <c r="BW439" s="199"/>
      <c r="BX439" s="199"/>
      <c r="BY439" s="199"/>
      <c r="BZ439" s="199"/>
      <c r="CA439" s="199"/>
      <c r="CB439" s="199"/>
      <c r="CC439" s="199"/>
      <c r="CD439" s="199"/>
      <c r="CE439" s="199"/>
      <c r="CF439" s="199"/>
      <c r="CG439" s="199"/>
      <c r="CH439" s="199"/>
      <c r="CI439" s="199"/>
      <c r="CJ439" s="199"/>
      <c r="CK439" s="199"/>
      <c r="CL439" s="199"/>
      <c r="CM439" s="199"/>
      <c r="CN439" s="199"/>
      <c r="CO439" s="199"/>
      <c r="CP439" s="199"/>
      <c r="CQ439" s="199"/>
      <c r="CR439" s="199"/>
      <c r="CS439" s="200"/>
    </row>
    <row r="440" spans="2:97" x14ac:dyDescent="0.25">
      <c r="B440" s="197"/>
      <c r="C440" s="173"/>
      <c r="D440" s="199"/>
      <c r="E440" s="199"/>
      <c r="F440" s="199"/>
      <c r="G440" s="199"/>
      <c r="H440" s="199"/>
      <c r="I440" s="199"/>
      <c r="J440" s="199"/>
      <c r="K440" s="199"/>
      <c r="L440" s="199"/>
      <c r="M440" s="199"/>
      <c r="N440" s="199"/>
      <c r="O440" s="199"/>
      <c r="P440" s="199"/>
      <c r="Q440" s="199"/>
      <c r="R440" s="199"/>
      <c r="S440" s="199"/>
      <c r="T440" s="199"/>
      <c r="U440" s="199"/>
      <c r="V440" s="199"/>
      <c r="W440" s="199"/>
      <c r="X440" s="199"/>
      <c r="Y440" s="199"/>
      <c r="Z440" s="199"/>
      <c r="AA440" s="199"/>
      <c r="AB440" s="199"/>
      <c r="AC440" s="199"/>
      <c r="AD440" s="199"/>
      <c r="AE440" s="199"/>
      <c r="AF440" s="199"/>
      <c r="AG440" s="199"/>
      <c r="AH440" s="199"/>
      <c r="AI440" s="199"/>
      <c r="AJ440" s="199"/>
      <c r="AK440" s="199"/>
      <c r="AL440" s="199"/>
      <c r="AM440" s="199"/>
      <c r="AN440" s="199"/>
      <c r="AO440" s="199"/>
      <c r="AP440" s="199"/>
      <c r="AQ440" s="199"/>
      <c r="AR440" s="199"/>
      <c r="AS440" s="199"/>
      <c r="AT440" s="199"/>
      <c r="AU440" s="199"/>
      <c r="AV440" s="199"/>
      <c r="AW440" s="199"/>
      <c r="AX440" s="199"/>
      <c r="AY440" s="199"/>
      <c r="AZ440" s="199"/>
      <c r="BA440" s="199"/>
      <c r="BB440" s="199"/>
      <c r="BC440" s="199"/>
      <c r="BD440" s="199"/>
      <c r="BE440" s="199"/>
      <c r="BF440" s="199"/>
      <c r="BG440" s="199"/>
      <c r="BH440" s="199"/>
      <c r="BI440" s="199"/>
      <c r="BJ440" s="199"/>
      <c r="BK440" s="199"/>
      <c r="BL440" s="199"/>
      <c r="BM440" s="199"/>
      <c r="BN440" s="199"/>
      <c r="BO440" s="199"/>
      <c r="BP440" s="199"/>
      <c r="BQ440" s="199"/>
      <c r="BR440" s="199"/>
      <c r="BS440" s="199"/>
      <c r="BT440" s="199"/>
      <c r="BU440" s="199"/>
      <c r="BV440" s="199"/>
      <c r="BW440" s="199"/>
      <c r="BX440" s="199"/>
      <c r="BY440" s="199"/>
      <c r="BZ440" s="199"/>
      <c r="CA440" s="199"/>
      <c r="CB440" s="199"/>
      <c r="CC440" s="199"/>
      <c r="CD440" s="199"/>
      <c r="CE440" s="199"/>
      <c r="CF440" s="199"/>
      <c r="CG440" s="199"/>
      <c r="CH440" s="199"/>
      <c r="CI440" s="199"/>
      <c r="CJ440" s="199"/>
      <c r="CK440" s="199"/>
      <c r="CL440" s="199"/>
      <c r="CM440" s="199"/>
      <c r="CN440" s="199"/>
      <c r="CO440" s="199"/>
      <c r="CP440" s="199"/>
      <c r="CQ440" s="199"/>
      <c r="CR440" s="199"/>
      <c r="CS440" s="200"/>
    </row>
    <row r="441" spans="2:97" x14ac:dyDescent="0.25">
      <c r="B441" s="197"/>
      <c r="C441" s="173"/>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199"/>
      <c r="AA441" s="199"/>
      <c r="AB441" s="199"/>
      <c r="AC441" s="199"/>
      <c r="AD441" s="199"/>
      <c r="AE441" s="199"/>
      <c r="AF441" s="199"/>
      <c r="AG441" s="199"/>
      <c r="AH441" s="199"/>
      <c r="AI441" s="199"/>
      <c r="AJ441" s="199"/>
      <c r="AK441" s="199"/>
      <c r="AL441" s="199"/>
      <c r="AM441" s="199"/>
      <c r="AN441" s="199"/>
      <c r="AO441" s="199"/>
      <c r="AP441" s="199"/>
      <c r="AQ441" s="199"/>
      <c r="AR441" s="199"/>
      <c r="AS441" s="199"/>
      <c r="AT441" s="199"/>
      <c r="AU441" s="199"/>
      <c r="AV441" s="199"/>
      <c r="AW441" s="199"/>
      <c r="AX441" s="199"/>
      <c r="AY441" s="199"/>
      <c r="AZ441" s="199"/>
      <c r="BA441" s="199"/>
      <c r="BB441" s="199"/>
      <c r="BC441" s="199"/>
      <c r="BD441" s="199"/>
      <c r="BE441" s="199"/>
      <c r="BF441" s="199"/>
      <c r="BG441" s="199"/>
      <c r="BH441" s="199"/>
      <c r="BI441" s="199"/>
      <c r="BJ441" s="199"/>
      <c r="BK441" s="199"/>
      <c r="BL441" s="199"/>
      <c r="BM441" s="199"/>
      <c r="BN441" s="199"/>
      <c r="BO441" s="199"/>
      <c r="BP441" s="199"/>
      <c r="BQ441" s="199"/>
      <c r="BR441" s="199"/>
      <c r="BS441" s="199"/>
      <c r="BT441" s="199"/>
      <c r="BU441" s="199"/>
      <c r="BV441" s="199"/>
      <c r="BW441" s="199"/>
      <c r="BX441" s="199"/>
      <c r="BY441" s="199"/>
      <c r="BZ441" s="199"/>
      <c r="CA441" s="199"/>
      <c r="CB441" s="199"/>
      <c r="CC441" s="199"/>
      <c r="CD441" s="199"/>
      <c r="CE441" s="199"/>
      <c r="CF441" s="199"/>
      <c r="CG441" s="199"/>
      <c r="CH441" s="199"/>
      <c r="CI441" s="199"/>
      <c r="CJ441" s="199"/>
      <c r="CK441" s="199"/>
      <c r="CL441" s="199"/>
      <c r="CM441" s="199"/>
      <c r="CN441" s="199"/>
      <c r="CO441" s="199"/>
      <c r="CP441" s="199"/>
      <c r="CQ441" s="199"/>
      <c r="CR441" s="199"/>
      <c r="CS441" s="200"/>
    </row>
    <row r="442" spans="2:97" x14ac:dyDescent="0.25">
      <c r="B442" s="197"/>
      <c r="C442" s="173"/>
      <c r="D442" s="199"/>
      <c r="E442" s="199"/>
      <c r="F442" s="199"/>
      <c r="G442" s="199"/>
      <c r="H442" s="199"/>
      <c r="I442" s="199"/>
      <c r="J442" s="199"/>
      <c r="K442" s="199"/>
      <c r="L442" s="199"/>
      <c r="M442" s="199"/>
      <c r="N442" s="199"/>
      <c r="O442" s="199"/>
      <c r="P442" s="199"/>
      <c r="Q442" s="199"/>
      <c r="R442" s="199"/>
      <c r="S442" s="199"/>
      <c r="T442" s="199"/>
      <c r="U442" s="199"/>
      <c r="V442" s="199"/>
      <c r="W442" s="199"/>
      <c r="X442" s="199"/>
      <c r="Y442" s="199"/>
      <c r="Z442" s="199"/>
      <c r="AA442" s="199"/>
      <c r="AB442" s="199"/>
      <c r="AC442" s="199"/>
      <c r="AD442" s="199"/>
      <c r="AE442" s="199"/>
      <c r="AF442" s="199"/>
      <c r="AG442" s="199"/>
      <c r="AH442" s="199"/>
      <c r="AI442" s="199"/>
      <c r="AJ442" s="199"/>
      <c r="AK442" s="199"/>
      <c r="AL442" s="199"/>
      <c r="AM442" s="199"/>
      <c r="AN442" s="199"/>
      <c r="AO442" s="199"/>
      <c r="AP442" s="199"/>
      <c r="AQ442" s="199"/>
      <c r="AR442" s="199"/>
      <c r="AS442" s="199"/>
      <c r="AT442" s="199"/>
      <c r="AU442" s="199"/>
      <c r="AV442" s="199"/>
      <c r="AW442" s="199"/>
      <c r="AX442" s="199"/>
      <c r="AY442" s="199"/>
      <c r="AZ442" s="199"/>
      <c r="BA442" s="199"/>
      <c r="BB442" s="199"/>
      <c r="BC442" s="199"/>
      <c r="BD442" s="199"/>
      <c r="BE442" s="199"/>
      <c r="BF442" s="199"/>
      <c r="BG442" s="199"/>
      <c r="BH442" s="199"/>
      <c r="BI442" s="199"/>
      <c r="BJ442" s="199"/>
      <c r="BK442" s="199"/>
      <c r="BL442" s="199"/>
      <c r="BM442" s="199"/>
      <c r="BN442" s="199"/>
      <c r="BO442" s="199"/>
      <c r="BP442" s="199"/>
      <c r="BQ442" s="199"/>
      <c r="BR442" s="199"/>
      <c r="BS442" s="199"/>
      <c r="BT442" s="199"/>
      <c r="BU442" s="199"/>
      <c r="BV442" s="199"/>
      <c r="BW442" s="199"/>
      <c r="BX442" s="199"/>
      <c r="BY442" s="199"/>
      <c r="BZ442" s="199"/>
      <c r="CA442" s="199"/>
      <c r="CB442" s="199"/>
      <c r="CC442" s="199"/>
      <c r="CD442" s="199"/>
      <c r="CE442" s="199"/>
      <c r="CF442" s="199"/>
      <c r="CG442" s="199"/>
      <c r="CH442" s="199"/>
      <c r="CI442" s="199"/>
      <c r="CJ442" s="199"/>
      <c r="CK442" s="199"/>
      <c r="CL442" s="199"/>
      <c r="CM442" s="199"/>
      <c r="CN442" s="199"/>
      <c r="CO442" s="199"/>
      <c r="CP442" s="199"/>
      <c r="CQ442" s="199"/>
      <c r="CR442" s="199"/>
      <c r="CS442" s="200"/>
    </row>
    <row r="443" spans="2:97" x14ac:dyDescent="0.25">
      <c r="B443" s="197"/>
      <c r="C443" s="173"/>
      <c r="D443" s="199"/>
      <c r="E443" s="199"/>
      <c r="F443" s="199"/>
      <c r="G443" s="199"/>
      <c r="H443" s="199"/>
      <c r="I443" s="199"/>
      <c r="J443" s="199"/>
      <c r="K443" s="199"/>
      <c r="L443" s="199"/>
      <c r="M443" s="199"/>
      <c r="N443" s="199"/>
      <c r="O443" s="199"/>
      <c r="P443" s="199"/>
      <c r="Q443" s="199"/>
      <c r="R443" s="199"/>
      <c r="S443" s="199"/>
      <c r="T443" s="199"/>
      <c r="U443" s="199"/>
      <c r="V443" s="199"/>
      <c r="W443" s="199"/>
      <c r="X443" s="199"/>
      <c r="Y443" s="199"/>
      <c r="Z443" s="199"/>
      <c r="AA443" s="199"/>
      <c r="AB443" s="199"/>
      <c r="AC443" s="199"/>
      <c r="AD443" s="199"/>
      <c r="AE443" s="199"/>
      <c r="AF443" s="199"/>
      <c r="AG443" s="199"/>
      <c r="AH443" s="199"/>
      <c r="AI443" s="199"/>
      <c r="AJ443" s="199"/>
      <c r="AK443" s="199"/>
      <c r="AL443" s="199"/>
      <c r="AM443" s="199"/>
      <c r="AN443" s="199"/>
      <c r="AO443" s="199"/>
      <c r="AP443" s="199"/>
      <c r="AQ443" s="199"/>
      <c r="AR443" s="199"/>
      <c r="AS443" s="199"/>
      <c r="AT443" s="199"/>
      <c r="AU443" s="199"/>
      <c r="AV443" s="199"/>
      <c r="AW443" s="199"/>
      <c r="AX443" s="199"/>
      <c r="AY443" s="199"/>
      <c r="AZ443" s="199"/>
      <c r="BA443" s="199"/>
      <c r="BB443" s="199"/>
      <c r="BC443" s="199"/>
      <c r="BD443" s="199"/>
      <c r="BE443" s="199"/>
      <c r="BF443" s="199"/>
      <c r="BG443" s="199"/>
      <c r="BH443" s="199"/>
      <c r="BI443" s="199"/>
      <c r="BJ443" s="199"/>
      <c r="BK443" s="199"/>
      <c r="BL443" s="199"/>
      <c r="BM443" s="199"/>
      <c r="BN443" s="199"/>
      <c r="BO443" s="199"/>
      <c r="BP443" s="199"/>
      <c r="BQ443" s="199"/>
      <c r="BR443" s="199"/>
      <c r="BS443" s="199"/>
      <c r="BT443" s="199"/>
      <c r="BU443" s="199"/>
      <c r="BV443" s="199"/>
      <c r="BW443" s="199"/>
      <c r="BX443" s="199"/>
      <c r="BY443" s="199"/>
      <c r="BZ443" s="199"/>
      <c r="CA443" s="199"/>
      <c r="CB443" s="199"/>
      <c r="CC443" s="199"/>
      <c r="CD443" s="199"/>
      <c r="CE443" s="199"/>
      <c r="CF443" s="199"/>
      <c r="CG443" s="199"/>
      <c r="CH443" s="199"/>
      <c r="CI443" s="199"/>
      <c r="CJ443" s="199"/>
      <c r="CK443" s="199"/>
      <c r="CL443" s="199"/>
      <c r="CM443" s="199"/>
      <c r="CN443" s="199"/>
      <c r="CO443" s="199"/>
      <c r="CP443" s="199"/>
      <c r="CQ443" s="199"/>
      <c r="CR443" s="199"/>
      <c r="CS443" s="200"/>
    </row>
    <row r="444" spans="2:97" x14ac:dyDescent="0.25">
      <c r="B444" s="197"/>
      <c r="C444" s="173"/>
      <c r="D444" s="199"/>
      <c r="E444" s="199"/>
      <c r="F444" s="199"/>
      <c r="G444" s="199"/>
      <c r="H444" s="199"/>
      <c r="I444" s="199"/>
      <c r="J444" s="199"/>
      <c r="K444" s="199"/>
      <c r="L444" s="199"/>
      <c r="M444" s="199"/>
      <c r="N444" s="199"/>
      <c r="O444" s="199"/>
      <c r="P444" s="199"/>
      <c r="Q444" s="199"/>
      <c r="R444" s="199"/>
      <c r="S444" s="199"/>
      <c r="T444" s="199"/>
      <c r="U444" s="199"/>
      <c r="V444" s="199"/>
      <c r="W444" s="199"/>
      <c r="X444" s="199"/>
      <c r="Y444" s="199"/>
      <c r="Z444" s="199"/>
      <c r="AA444" s="199"/>
      <c r="AB444" s="199"/>
      <c r="AC444" s="199"/>
      <c r="AD444" s="199"/>
      <c r="AE444" s="199"/>
      <c r="AF444" s="199"/>
      <c r="AG444" s="199"/>
      <c r="AH444" s="199"/>
      <c r="AI444" s="199"/>
      <c r="AJ444" s="199"/>
      <c r="AK444" s="199"/>
      <c r="AL444" s="199"/>
      <c r="AM444" s="199"/>
      <c r="AN444" s="199"/>
      <c r="AO444" s="199"/>
      <c r="AP444" s="199"/>
      <c r="AQ444" s="199"/>
      <c r="AR444" s="199"/>
      <c r="AS444" s="199"/>
      <c r="AT444" s="199"/>
      <c r="AU444" s="199"/>
      <c r="AV444" s="199"/>
      <c r="AW444" s="199"/>
      <c r="AX444" s="199"/>
      <c r="AY444" s="199"/>
      <c r="AZ444" s="199"/>
      <c r="BA444" s="199"/>
      <c r="BB444" s="199"/>
      <c r="BC444" s="199"/>
      <c r="BD444" s="199"/>
      <c r="BE444" s="199"/>
      <c r="BF444" s="199"/>
      <c r="BG444" s="199"/>
      <c r="BH444" s="199"/>
      <c r="BI444" s="199"/>
      <c r="BJ444" s="199"/>
      <c r="BK444" s="199"/>
      <c r="BL444" s="199"/>
      <c r="BM444" s="199"/>
      <c r="BN444" s="199"/>
      <c r="BO444" s="199"/>
      <c r="BP444" s="199"/>
      <c r="BQ444" s="199"/>
      <c r="BR444" s="199"/>
      <c r="BS444" s="199"/>
      <c r="BT444" s="199"/>
      <c r="BU444" s="199"/>
      <c r="BV444" s="199"/>
      <c r="BW444" s="199"/>
      <c r="BX444" s="199"/>
      <c r="BY444" s="199"/>
      <c r="BZ444" s="199"/>
      <c r="CA444" s="199"/>
      <c r="CB444" s="199"/>
      <c r="CC444" s="199"/>
      <c r="CD444" s="199"/>
      <c r="CE444" s="199"/>
      <c r="CF444" s="199"/>
      <c r="CG444" s="199"/>
      <c r="CH444" s="199"/>
      <c r="CI444" s="199"/>
      <c r="CJ444" s="199"/>
      <c r="CK444" s="199"/>
      <c r="CL444" s="199"/>
      <c r="CM444" s="199"/>
      <c r="CN444" s="199"/>
      <c r="CO444" s="199"/>
      <c r="CP444" s="199"/>
      <c r="CQ444" s="199"/>
      <c r="CR444" s="199"/>
      <c r="CS444" s="200"/>
    </row>
    <row r="445" spans="2:97" x14ac:dyDescent="0.25">
      <c r="B445" s="197"/>
      <c r="C445" s="173"/>
      <c r="D445" s="199"/>
      <c r="E445" s="199"/>
      <c r="F445" s="199"/>
      <c r="G445" s="199"/>
      <c r="H445" s="199"/>
      <c r="I445" s="199"/>
      <c r="J445" s="199"/>
      <c r="K445" s="199"/>
      <c r="L445" s="199"/>
      <c r="M445" s="199"/>
      <c r="N445" s="199"/>
      <c r="O445" s="199"/>
      <c r="P445" s="199"/>
      <c r="Q445" s="199"/>
      <c r="R445" s="199"/>
      <c r="S445" s="199"/>
      <c r="T445" s="199"/>
      <c r="U445" s="199"/>
      <c r="V445" s="199"/>
      <c r="W445" s="199"/>
      <c r="X445" s="199"/>
      <c r="Y445" s="199"/>
      <c r="Z445" s="199"/>
      <c r="AA445" s="199"/>
      <c r="AB445" s="199"/>
      <c r="AC445" s="199"/>
      <c r="AD445" s="199"/>
      <c r="AE445" s="199"/>
      <c r="AF445" s="199"/>
      <c r="AG445" s="199"/>
      <c r="AH445" s="199"/>
      <c r="AI445" s="199"/>
      <c r="AJ445" s="199"/>
      <c r="AK445" s="199"/>
      <c r="AL445" s="199"/>
      <c r="AM445" s="199"/>
      <c r="AN445" s="199"/>
      <c r="AO445" s="199"/>
      <c r="AP445" s="199"/>
      <c r="AQ445" s="199"/>
      <c r="AR445" s="199"/>
      <c r="AS445" s="199"/>
      <c r="AT445" s="199"/>
      <c r="AU445" s="199"/>
      <c r="AV445" s="199"/>
      <c r="AW445" s="199"/>
      <c r="AX445" s="199"/>
      <c r="AY445" s="199"/>
      <c r="AZ445" s="199"/>
      <c r="BA445" s="199"/>
      <c r="BB445" s="199"/>
      <c r="BC445" s="199"/>
      <c r="BD445" s="199"/>
      <c r="BE445" s="199"/>
      <c r="BF445" s="199"/>
      <c r="BG445" s="199"/>
      <c r="BH445" s="199"/>
      <c r="BI445" s="199"/>
      <c r="BJ445" s="199"/>
      <c r="BK445" s="199"/>
      <c r="BL445" s="199"/>
      <c r="BM445" s="199"/>
      <c r="BN445" s="199"/>
      <c r="BO445" s="199"/>
      <c r="BP445" s="199"/>
      <c r="BQ445" s="199"/>
      <c r="BR445" s="199"/>
      <c r="BS445" s="199"/>
      <c r="BT445" s="199"/>
      <c r="BU445" s="199"/>
      <c r="BV445" s="199"/>
      <c r="BW445" s="199"/>
      <c r="BX445" s="199"/>
      <c r="BY445" s="199"/>
      <c r="BZ445" s="199"/>
      <c r="CA445" s="199"/>
      <c r="CB445" s="199"/>
      <c r="CC445" s="199"/>
      <c r="CD445" s="199"/>
      <c r="CE445" s="199"/>
      <c r="CF445" s="199"/>
      <c r="CG445" s="199"/>
      <c r="CH445" s="199"/>
      <c r="CI445" s="199"/>
      <c r="CJ445" s="199"/>
      <c r="CK445" s="199"/>
      <c r="CL445" s="199"/>
      <c r="CM445" s="199"/>
      <c r="CN445" s="199"/>
      <c r="CO445" s="199"/>
      <c r="CP445" s="199"/>
      <c r="CQ445" s="199"/>
      <c r="CR445" s="199"/>
      <c r="CS445" s="200"/>
    </row>
    <row r="446" spans="2:97" x14ac:dyDescent="0.25">
      <c r="B446" s="197"/>
      <c r="C446" s="173"/>
      <c r="D446" s="199"/>
      <c r="E446" s="199"/>
      <c r="F446" s="199"/>
      <c r="G446" s="199"/>
      <c r="H446" s="199"/>
      <c r="I446" s="199"/>
      <c r="J446" s="199"/>
      <c r="K446" s="199"/>
      <c r="L446" s="199"/>
      <c r="M446" s="199"/>
      <c r="N446" s="199"/>
      <c r="O446" s="199"/>
      <c r="P446" s="199"/>
      <c r="Q446" s="199"/>
      <c r="R446" s="199"/>
      <c r="S446" s="199"/>
      <c r="T446" s="199"/>
      <c r="U446" s="199"/>
      <c r="V446" s="199"/>
      <c r="W446" s="199"/>
      <c r="X446" s="199"/>
      <c r="Y446" s="199"/>
      <c r="Z446" s="199"/>
      <c r="AA446" s="199"/>
      <c r="AB446" s="199"/>
      <c r="AC446" s="199"/>
      <c r="AD446" s="199"/>
      <c r="AE446" s="199"/>
      <c r="AF446" s="199"/>
      <c r="AG446" s="199"/>
      <c r="AH446" s="199"/>
      <c r="AI446" s="199"/>
      <c r="AJ446" s="199"/>
      <c r="AK446" s="199"/>
      <c r="AL446" s="199"/>
      <c r="AM446" s="199"/>
      <c r="AN446" s="199"/>
      <c r="AO446" s="199"/>
      <c r="AP446" s="199"/>
      <c r="AQ446" s="199"/>
      <c r="AR446" s="199"/>
      <c r="AS446" s="199"/>
      <c r="AT446" s="199"/>
      <c r="AU446" s="199"/>
      <c r="AV446" s="199"/>
      <c r="AW446" s="199"/>
      <c r="AX446" s="199"/>
      <c r="AY446" s="199"/>
      <c r="AZ446" s="199"/>
      <c r="BA446" s="199"/>
      <c r="BB446" s="199"/>
      <c r="BC446" s="199"/>
      <c r="BD446" s="199"/>
      <c r="BE446" s="199"/>
      <c r="BF446" s="199"/>
      <c r="BG446" s="199"/>
      <c r="BH446" s="199"/>
      <c r="BI446" s="199"/>
      <c r="BJ446" s="199"/>
      <c r="BK446" s="199"/>
      <c r="BL446" s="199"/>
      <c r="BM446" s="199"/>
      <c r="BN446" s="199"/>
      <c r="BO446" s="199"/>
      <c r="BP446" s="199"/>
      <c r="BQ446" s="199"/>
      <c r="BR446" s="199"/>
      <c r="BS446" s="199"/>
      <c r="BT446" s="199"/>
      <c r="BU446" s="199"/>
      <c r="BV446" s="199"/>
      <c r="BW446" s="199"/>
      <c r="BX446" s="199"/>
      <c r="BY446" s="199"/>
      <c r="BZ446" s="199"/>
      <c r="CA446" s="199"/>
      <c r="CB446" s="199"/>
      <c r="CC446" s="199"/>
      <c r="CD446" s="199"/>
      <c r="CE446" s="199"/>
      <c r="CF446" s="199"/>
      <c r="CG446" s="199"/>
      <c r="CH446" s="199"/>
      <c r="CI446" s="199"/>
      <c r="CJ446" s="199"/>
      <c r="CK446" s="199"/>
      <c r="CL446" s="199"/>
      <c r="CM446" s="199"/>
      <c r="CN446" s="199"/>
      <c r="CO446" s="199"/>
      <c r="CP446" s="199"/>
      <c r="CQ446" s="199"/>
      <c r="CR446" s="199"/>
      <c r="CS446" s="200"/>
    </row>
    <row r="447" spans="2:97" x14ac:dyDescent="0.25">
      <c r="B447" s="197"/>
      <c r="C447" s="173"/>
      <c r="D447" s="199"/>
      <c r="E447" s="199"/>
      <c r="F447" s="199"/>
      <c r="G447" s="199"/>
      <c r="H447" s="199"/>
      <c r="I447" s="199"/>
      <c r="J447" s="199"/>
      <c r="K447" s="199"/>
      <c r="L447" s="199"/>
      <c r="M447" s="199"/>
      <c r="N447" s="199"/>
      <c r="O447" s="199"/>
      <c r="P447" s="199"/>
      <c r="Q447" s="199"/>
      <c r="R447" s="199"/>
      <c r="S447" s="199"/>
      <c r="T447" s="199"/>
      <c r="U447" s="199"/>
      <c r="V447" s="199"/>
      <c r="W447" s="199"/>
      <c r="X447" s="199"/>
      <c r="Y447" s="199"/>
      <c r="Z447" s="199"/>
      <c r="AA447" s="199"/>
      <c r="AB447" s="199"/>
      <c r="AC447" s="199"/>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199"/>
      <c r="BB447" s="199"/>
      <c r="BC447" s="199"/>
      <c r="BD447" s="199"/>
      <c r="BE447" s="199"/>
      <c r="BF447" s="199"/>
      <c r="BG447" s="199"/>
      <c r="BH447" s="199"/>
      <c r="BI447" s="199"/>
      <c r="BJ447" s="199"/>
      <c r="BK447" s="199"/>
      <c r="BL447" s="199"/>
      <c r="BM447" s="199"/>
      <c r="BN447" s="199"/>
      <c r="BO447" s="199"/>
      <c r="BP447" s="199"/>
      <c r="BQ447" s="199"/>
      <c r="BR447" s="199"/>
      <c r="BS447" s="199"/>
      <c r="BT447" s="199"/>
      <c r="BU447" s="199"/>
      <c r="BV447" s="199"/>
      <c r="BW447" s="199"/>
      <c r="BX447" s="199"/>
      <c r="BY447" s="199"/>
      <c r="BZ447" s="199"/>
      <c r="CA447" s="199"/>
      <c r="CB447" s="199"/>
      <c r="CC447" s="199"/>
      <c r="CD447" s="199"/>
      <c r="CE447" s="199"/>
      <c r="CF447" s="199"/>
      <c r="CG447" s="199"/>
      <c r="CH447" s="199"/>
      <c r="CI447" s="199"/>
      <c r="CJ447" s="199"/>
      <c r="CK447" s="199"/>
      <c r="CL447" s="199"/>
      <c r="CM447" s="199"/>
      <c r="CN447" s="199"/>
      <c r="CO447" s="199"/>
      <c r="CP447" s="199"/>
      <c r="CQ447" s="199"/>
      <c r="CR447" s="199"/>
      <c r="CS447" s="200"/>
    </row>
    <row r="448" spans="2:97" x14ac:dyDescent="0.25">
      <c r="B448" s="197"/>
      <c r="C448" s="173"/>
      <c r="D448" s="199"/>
      <c r="E448" s="199"/>
      <c r="F448" s="199"/>
      <c r="G448" s="199"/>
      <c r="H448" s="199"/>
      <c r="I448" s="199"/>
      <c r="J448" s="199"/>
      <c r="K448" s="199"/>
      <c r="L448" s="199"/>
      <c r="M448" s="199"/>
      <c r="N448" s="199"/>
      <c r="O448" s="199"/>
      <c r="P448" s="199"/>
      <c r="Q448" s="199"/>
      <c r="R448" s="199"/>
      <c r="S448" s="199"/>
      <c r="T448" s="199"/>
      <c r="U448" s="199"/>
      <c r="V448" s="199"/>
      <c r="W448" s="199"/>
      <c r="X448" s="199"/>
      <c r="Y448" s="199"/>
      <c r="Z448" s="199"/>
      <c r="AA448" s="199"/>
      <c r="AB448" s="199"/>
      <c r="AC448" s="199"/>
      <c r="AD448" s="199"/>
      <c r="AE448" s="199"/>
      <c r="AF448" s="199"/>
      <c r="AG448" s="199"/>
      <c r="AH448" s="199"/>
      <c r="AI448" s="199"/>
      <c r="AJ448" s="199"/>
      <c r="AK448" s="199"/>
      <c r="AL448" s="199"/>
      <c r="AM448" s="199"/>
      <c r="AN448" s="199"/>
      <c r="AO448" s="199"/>
      <c r="AP448" s="199"/>
      <c r="AQ448" s="199"/>
      <c r="AR448" s="199"/>
      <c r="AS448" s="199"/>
      <c r="AT448" s="199"/>
      <c r="AU448" s="199"/>
      <c r="AV448" s="199"/>
      <c r="AW448" s="199"/>
      <c r="AX448" s="199"/>
      <c r="AY448" s="199"/>
      <c r="AZ448" s="199"/>
      <c r="BA448" s="199"/>
      <c r="BB448" s="199"/>
      <c r="BC448" s="199"/>
      <c r="BD448" s="199"/>
      <c r="BE448" s="199"/>
      <c r="BF448" s="199"/>
      <c r="BG448" s="199"/>
      <c r="BH448" s="199"/>
      <c r="BI448" s="199"/>
      <c r="BJ448" s="199"/>
      <c r="BK448" s="199"/>
      <c r="BL448" s="199"/>
      <c r="BM448" s="199"/>
      <c r="BN448" s="199"/>
      <c r="BO448" s="199"/>
      <c r="BP448" s="199"/>
      <c r="BQ448" s="199"/>
      <c r="BR448" s="199"/>
      <c r="BS448" s="199"/>
      <c r="BT448" s="199"/>
      <c r="BU448" s="199"/>
      <c r="BV448" s="199"/>
      <c r="BW448" s="199"/>
      <c r="BX448" s="199"/>
      <c r="BY448" s="199"/>
      <c r="BZ448" s="199"/>
      <c r="CA448" s="199"/>
      <c r="CB448" s="199"/>
      <c r="CC448" s="199"/>
      <c r="CD448" s="199"/>
      <c r="CE448" s="199"/>
      <c r="CF448" s="199"/>
      <c r="CG448" s="199"/>
      <c r="CH448" s="199"/>
      <c r="CI448" s="199"/>
      <c r="CJ448" s="199"/>
      <c r="CK448" s="199"/>
      <c r="CL448" s="199"/>
      <c r="CM448" s="199"/>
      <c r="CN448" s="199"/>
      <c r="CO448" s="199"/>
      <c r="CP448" s="199"/>
      <c r="CQ448" s="199"/>
      <c r="CR448" s="199"/>
      <c r="CS448" s="200"/>
    </row>
    <row r="449" spans="2:97" x14ac:dyDescent="0.25">
      <c r="B449" s="197"/>
      <c r="C449" s="173"/>
      <c r="D449" s="199"/>
      <c r="E449" s="199"/>
      <c r="F449" s="199"/>
      <c r="G449" s="199"/>
      <c r="H449" s="199"/>
      <c r="I449" s="199"/>
      <c r="J449" s="199"/>
      <c r="K449" s="199"/>
      <c r="L449" s="199"/>
      <c r="M449" s="199"/>
      <c r="N449" s="199"/>
      <c r="O449" s="199"/>
      <c r="P449" s="199"/>
      <c r="Q449" s="199"/>
      <c r="R449" s="199"/>
      <c r="S449" s="199"/>
      <c r="T449" s="199"/>
      <c r="U449" s="199"/>
      <c r="V449" s="199"/>
      <c r="W449" s="199"/>
      <c r="X449" s="199"/>
      <c r="Y449" s="199"/>
      <c r="Z449" s="199"/>
      <c r="AA449" s="199"/>
      <c r="AB449" s="199"/>
      <c r="AC449" s="199"/>
      <c r="AD449" s="199"/>
      <c r="AE449" s="199"/>
      <c r="AF449" s="199"/>
      <c r="AG449" s="199"/>
      <c r="AH449" s="199"/>
      <c r="AI449" s="199"/>
      <c r="AJ449" s="199"/>
      <c r="AK449" s="199"/>
      <c r="AL449" s="199"/>
      <c r="AM449" s="199"/>
      <c r="AN449" s="199"/>
      <c r="AO449" s="199"/>
      <c r="AP449" s="199"/>
      <c r="AQ449" s="199"/>
      <c r="AR449" s="199"/>
      <c r="AS449" s="199"/>
      <c r="AT449" s="199"/>
      <c r="AU449" s="199"/>
      <c r="AV449" s="199"/>
      <c r="AW449" s="199"/>
      <c r="AX449" s="199"/>
      <c r="AY449" s="199"/>
      <c r="AZ449" s="199"/>
      <c r="BA449" s="199"/>
      <c r="BB449" s="199"/>
      <c r="BC449" s="199"/>
      <c r="BD449" s="199"/>
      <c r="BE449" s="199"/>
      <c r="BF449" s="199"/>
      <c r="BG449" s="199"/>
      <c r="BH449" s="199"/>
      <c r="BI449" s="199"/>
      <c r="BJ449" s="199"/>
      <c r="BK449" s="199"/>
      <c r="BL449" s="199"/>
      <c r="BM449" s="199"/>
      <c r="BN449" s="199"/>
      <c r="BO449" s="199"/>
      <c r="BP449" s="199"/>
      <c r="BQ449" s="199"/>
      <c r="BR449" s="199"/>
      <c r="BS449" s="199"/>
      <c r="BT449" s="199"/>
      <c r="BU449" s="199"/>
      <c r="BV449" s="199"/>
      <c r="BW449" s="199"/>
      <c r="BX449" s="199"/>
      <c r="BY449" s="199"/>
      <c r="BZ449" s="199"/>
      <c r="CA449" s="199"/>
      <c r="CB449" s="199"/>
      <c r="CC449" s="199"/>
      <c r="CD449" s="199"/>
      <c r="CE449" s="199"/>
      <c r="CF449" s="199"/>
      <c r="CG449" s="199"/>
      <c r="CH449" s="199"/>
      <c r="CI449" s="199"/>
      <c r="CJ449" s="199"/>
      <c r="CK449" s="199"/>
      <c r="CL449" s="199"/>
      <c r="CM449" s="199"/>
      <c r="CN449" s="199"/>
      <c r="CO449" s="199"/>
      <c r="CP449" s="199"/>
      <c r="CQ449" s="199"/>
      <c r="CR449" s="199"/>
      <c r="CS449" s="200"/>
    </row>
    <row r="450" spans="2:97" x14ac:dyDescent="0.25">
      <c r="B450" s="197"/>
      <c r="C450" s="173"/>
      <c r="D450" s="199"/>
      <c r="E450" s="199"/>
      <c r="F450" s="199"/>
      <c r="G450" s="199"/>
      <c r="H450" s="199"/>
      <c r="I450" s="199"/>
      <c r="J450" s="199"/>
      <c r="K450" s="199"/>
      <c r="L450" s="199"/>
      <c r="M450" s="199"/>
      <c r="N450" s="199"/>
      <c r="O450" s="199"/>
      <c r="P450" s="199"/>
      <c r="Q450" s="199"/>
      <c r="R450" s="199"/>
      <c r="S450" s="199"/>
      <c r="T450" s="199"/>
      <c r="U450" s="199"/>
      <c r="V450" s="199"/>
      <c r="W450" s="199"/>
      <c r="X450" s="199"/>
      <c r="Y450" s="199"/>
      <c r="Z450" s="199"/>
      <c r="AA450" s="199"/>
      <c r="AB450" s="199"/>
      <c r="AC450" s="199"/>
      <c r="AD450" s="199"/>
      <c r="AE450" s="199"/>
      <c r="AF450" s="199"/>
      <c r="AG450" s="199"/>
      <c r="AH450" s="199"/>
      <c r="AI450" s="199"/>
      <c r="AJ450" s="199"/>
      <c r="AK450" s="199"/>
      <c r="AL450" s="199"/>
      <c r="AM450" s="199"/>
      <c r="AN450" s="199"/>
      <c r="AO450" s="199"/>
      <c r="AP450" s="199"/>
      <c r="AQ450" s="199"/>
      <c r="AR450" s="199"/>
      <c r="AS450" s="199"/>
      <c r="AT450" s="199"/>
      <c r="AU450" s="199"/>
      <c r="AV450" s="199"/>
      <c r="AW450" s="199"/>
      <c r="AX450" s="199"/>
      <c r="AY450" s="199"/>
      <c r="AZ450" s="199"/>
      <c r="BA450" s="199"/>
      <c r="BB450" s="199"/>
      <c r="BC450" s="199"/>
      <c r="BD450" s="199"/>
      <c r="BE450" s="199"/>
      <c r="BF450" s="199"/>
      <c r="BG450" s="199"/>
      <c r="BH450" s="199"/>
      <c r="BI450" s="199"/>
      <c r="BJ450" s="199"/>
      <c r="BK450" s="199"/>
      <c r="BL450" s="199"/>
      <c r="BM450" s="199"/>
      <c r="BN450" s="199"/>
      <c r="BO450" s="199"/>
      <c r="BP450" s="199"/>
      <c r="BQ450" s="199"/>
      <c r="BR450" s="199"/>
      <c r="BS450" s="199"/>
      <c r="BT450" s="199"/>
      <c r="BU450" s="199"/>
      <c r="BV450" s="199"/>
      <c r="BW450" s="199"/>
      <c r="BX450" s="199"/>
      <c r="BY450" s="199"/>
      <c r="BZ450" s="199"/>
      <c r="CA450" s="199"/>
      <c r="CB450" s="199"/>
      <c r="CC450" s="199"/>
      <c r="CD450" s="199"/>
      <c r="CE450" s="199"/>
      <c r="CF450" s="199"/>
      <c r="CG450" s="199"/>
      <c r="CH450" s="199"/>
      <c r="CI450" s="199"/>
      <c r="CJ450" s="199"/>
      <c r="CK450" s="199"/>
      <c r="CL450" s="199"/>
      <c r="CM450" s="199"/>
      <c r="CN450" s="199"/>
      <c r="CO450" s="199"/>
      <c r="CP450" s="199"/>
      <c r="CQ450" s="199"/>
      <c r="CR450" s="199"/>
      <c r="CS450" s="200"/>
    </row>
    <row r="451" spans="2:97" x14ac:dyDescent="0.25">
      <c r="B451" s="197"/>
      <c r="C451" s="173"/>
      <c r="D451" s="199"/>
      <c r="E451" s="199"/>
      <c r="F451" s="199"/>
      <c r="G451" s="199"/>
      <c r="H451" s="199"/>
      <c r="I451" s="199"/>
      <c r="J451" s="199"/>
      <c r="K451" s="199"/>
      <c r="L451" s="199"/>
      <c r="M451" s="199"/>
      <c r="N451" s="199"/>
      <c r="O451" s="199"/>
      <c r="P451" s="199"/>
      <c r="Q451" s="199"/>
      <c r="R451" s="199"/>
      <c r="S451" s="199"/>
      <c r="T451" s="199"/>
      <c r="U451" s="199"/>
      <c r="V451" s="199"/>
      <c r="W451" s="199"/>
      <c r="X451" s="199"/>
      <c r="Y451" s="199"/>
      <c r="Z451" s="199"/>
      <c r="AA451" s="199"/>
      <c r="AB451" s="199"/>
      <c r="AC451" s="199"/>
      <c r="AD451" s="199"/>
      <c r="AE451" s="199"/>
      <c r="AF451" s="199"/>
      <c r="AG451" s="199"/>
      <c r="AH451" s="199"/>
      <c r="AI451" s="199"/>
      <c r="AJ451" s="199"/>
      <c r="AK451" s="199"/>
      <c r="AL451" s="199"/>
      <c r="AM451" s="199"/>
      <c r="AN451" s="199"/>
      <c r="AO451" s="199"/>
      <c r="AP451" s="199"/>
      <c r="AQ451" s="199"/>
      <c r="AR451" s="199"/>
      <c r="AS451" s="199"/>
      <c r="AT451" s="199"/>
      <c r="AU451" s="199"/>
      <c r="AV451" s="199"/>
      <c r="AW451" s="199"/>
      <c r="AX451" s="199"/>
      <c r="AY451" s="199"/>
      <c r="AZ451" s="199"/>
      <c r="BA451" s="199"/>
      <c r="BB451" s="199"/>
      <c r="BC451" s="199"/>
      <c r="BD451" s="199"/>
      <c r="BE451" s="199"/>
      <c r="BF451" s="199"/>
      <c r="BG451" s="199"/>
      <c r="BH451" s="199"/>
      <c r="BI451" s="199"/>
      <c r="BJ451" s="199"/>
      <c r="BK451" s="199"/>
      <c r="BL451" s="199"/>
      <c r="BM451" s="199"/>
      <c r="BN451" s="199"/>
      <c r="BO451" s="199"/>
      <c r="BP451" s="199"/>
      <c r="BQ451" s="199"/>
      <c r="BR451" s="199"/>
      <c r="BS451" s="199"/>
      <c r="BT451" s="199"/>
      <c r="BU451" s="199"/>
      <c r="BV451" s="199"/>
      <c r="BW451" s="199"/>
      <c r="BX451" s="199"/>
      <c r="BY451" s="199"/>
      <c r="BZ451" s="199"/>
      <c r="CA451" s="199"/>
      <c r="CB451" s="199"/>
      <c r="CC451" s="199"/>
      <c r="CD451" s="199"/>
      <c r="CE451" s="199"/>
      <c r="CF451" s="199"/>
      <c r="CG451" s="199"/>
      <c r="CH451" s="199"/>
      <c r="CI451" s="199"/>
      <c r="CJ451" s="199"/>
      <c r="CK451" s="199"/>
      <c r="CL451" s="199"/>
      <c r="CM451" s="199"/>
      <c r="CN451" s="199"/>
      <c r="CO451" s="199"/>
      <c r="CP451" s="199"/>
      <c r="CQ451" s="199"/>
      <c r="CR451" s="199"/>
      <c r="CS451" s="200"/>
    </row>
    <row r="452" spans="2:97" x14ac:dyDescent="0.25">
      <c r="B452" s="197"/>
      <c r="C452" s="173"/>
      <c r="D452" s="199"/>
      <c r="E452" s="199"/>
      <c r="F452" s="199"/>
      <c r="G452" s="199"/>
      <c r="H452" s="199"/>
      <c r="I452" s="199"/>
      <c r="J452" s="199"/>
      <c r="K452" s="199"/>
      <c r="L452" s="199"/>
      <c r="M452" s="199"/>
      <c r="N452" s="199"/>
      <c r="O452" s="199"/>
      <c r="P452" s="199"/>
      <c r="Q452" s="199"/>
      <c r="R452" s="199"/>
      <c r="S452" s="199"/>
      <c r="T452" s="199"/>
      <c r="U452" s="199"/>
      <c r="V452" s="199"/>
      <c r="W452" s="199"/>
      <c r="X452" s="199"/>
      <c r="Y452" s="199"/>
      <c r="Z452" s="199"/>
      <c r="AA452" s="199"/>
      <c r="AB452" s="199"/>
      <c r="AC452" s="199"/>
      <c r="AD452" s="199"/>
      <c r="AE452" s="199"/>
      <c r="AF452" s="199"/>
      <c r="AG452" s="199"/>
      <c r="AH452" s="199"/>
      <c r="AI452" s="199"/>
      <c r="AJ452" s="199"/>
      <c r="AK452" s="199"/>
      <c r="AL452" s="199"/>
      <c r="AM452" s="199"/>
      <c r="AN452" s="199"/>
      <c r="AO452" s="199"/>
      <c r="AP452" s="199"/>
      <c r="AQ452" s="199"/>
      <c r="AR452" s="199"/>
      <c r="AS452" s="199"/>
      <c r="AT452" s="199"/>
      <c r="AU452" s="199"/>
      <c r="AV452" s="199"/>
      <c r="AW452" s="199"/>
      <c r="AX452" s="199"/>
      <c r="AY452" s="199"/>
      <c r="AZ452" s="199"/>
      <c r="BA452" s="199"/>
      <c r="BB452" s="199"/>
      <c r="BC452" s="199"/>
      <c r="BD452" s="199"/>
      <c r="BE452" s="199"/>
      <c r="BF452" s="199"/>
      <c r="BG452" s="199"/>
      <c r="BH452" s="199"/>
      <c r="BI452" s="199"/>
      <c r="BJ452" s="199"/>
      <c r="BK452" s="199"/>
      <c r="BL452" s="199"/>
      <c r="BM452" s="199"/>
      <c r="BN452" s="199"/>
      <c r="BO452" s="199"/>
      <c r="BP452" s="199"/>
      <c r="BQ452" s="199"/>
      <c r="BR452" s="199"/>
      <c r="BS452" s="199"/>
      <c r="BT452" s="199"/>
      <c r="BU452" s="199"/>
      <c r="BV452" s="199"/>
      <c r="BW452" s="199"/>
      <c r="BX452" s="199"/>
      <c r="BY452" s="199"/>
      <c r="BZ452" s="199"/>
      <c r="CA452" s="199"/>
      <c r="CB452" s="199"/>
      <c r="CC452" s="199"/>
      <c r="CD452" s="199"/>
      <c r="CE452" s="199"/>
      <c r="CF452" s="199"/>
      <c r="CG452" s="199"/>
      <c r="CH452" s="199"/>
      <c r="CI452" s="199"/>
      <c r="CJ452" s="199"/>
      <c r="CK452" s="199"/>
      <c r="CL452" s="199"/>
      <c r="CM452" s="199"/>
      <c r="CN452" s="199"/>
      <c r="CO452" s="199"/>
      <c r="CP452" s="199"/>
      <c r="CQ452" s="199"/>
      <c r="CR452" s="199"/>
      <c r="CS452" s="200"/>
    </row>
    <row r="453" spans="2:97" x14ac:dyDescent="0.25">
      <c r="B453" s="197"/>
      <c r="C453" s="173"/>
      <c r="D453" s="199"/>
      <c r="E453" s="199"/>
      <c r="F453" s="199"/>
      <c r="G453" s="199"/>
      <c r="H453" s="199"/>
      <c r="I453" s="199"/>
      <c r="J453" s="199"/>
      <c r="K453" s="199"/>
      <c r="L453" s="199"/>
      <c r="M453" s="199"/>
      <c r="N453" s="199"/>
      <c r="O453" s="199"/>
      <c r="P453" s="199"/>
      <c r="Q453" s="199"/>
      <c r="R453" s="199"/>
      <c r="S453" s="199"/>
      <c r="T453" s="199"/>
      <c r="U453" s="199"/>
      <c r="V453" s="199"/>
      <c r="W453" s="199"/>
      <c r="X453" s="199"/>
      <c r="Y453" s="199"/>
      <c r="Z453" s="199"/>
      <c r="AA453" s="199"/>
      <c r="AB453" s="199"/>
      <c r="AC453" s="199"/>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199"/>
      <c r="BB453" s="199"/>
      <c r="BC453" s="199"/>
      <c r="BD453" s="199"/>
      <c r="BE453" s="199"/>
      <c r="BF453" s="199"/>
      <c r="BG453" s="199"/>
      <c r="BH453" s="199"/>
      <c r="BI453" s="199"/>
      <c r="BJ453" s="199"/>
      <c r="BK453" s="199"/>
      <c r="BL453" s="199"/>
      <c r="BM453" s="199"/>
      <c r="BN453" s="199"/>
      <c r="BO453" s="199"/>
      <c r="BP453" s="199"/>
      <c r="BQ453" s="199"/>
      <c r="BR453" s="199"/>
      <c r="BS453" s="199"/>
      <c r="BT453" s="199"/>
      <c r="BU453" s="199"/>
      <c r="BV453" s="199"/>
      <c r="BW453" s="199"/>
      <c r="BX453" s="199"/>
      <c r="BY453" s="199"/>
      <c r="BZ453" s="199"/>
      <c r="CA453" s="199"/>
      <c r="CB453" s="199"/>
      <c r="CC453" s="199"/>
      <c r="CD453" s="199"/>
      <c r="CE453" s="199"/>
      <c r="CF453" s="199"/>
      <c r="CG453" s="199"/>
      <c r="CH453" s="199"/>
      <c r="CI453" s="199"/>
      <c r="CJ453" s="199"/>
      <c r="CK453" s="199"/>
      <c r="CL453" s="199"/>
      <c r="CM453" s="199"/>
      <c r="CN453" s="199"/>
      <c r="CO453" s="199"/>
      <c r="CP453" s="199"/>
      <c r="CQ453" s="199"/>
      <c r="CR453" s="199"/>
      <c r="CS453" s="200"/>
    </row>
    <row r="454" spans="2:97" x14ac:dyDescent="0.25">
      <c r="B454" s="197"/>
      <c r="C454" s="173"/>
      <c r="D454" s="199"/>
      <c r="E454" s="199"/>
      <c r="F454" s="199"/>
      <c r="G454" s="199"/>
      <c r="H454" s="199"/>
      <c r="I454" s="199"/>
      <c r="J454" s="199"/>
      <c r="K454" s="199"/>
      <c r="L454" s="199"/>
      <c r="M454" s="199"/>
      <c r="N454" s="199"/>
      <c r="O454" s="199"/>
      <c r="P454" s="199"/>
      <c r="Q454" s="199"/>
      <c r="R454" s="199"/>
      <c r="S454" s="199"/>
      <c r="T454" s="199"/>
      <c r="U454" s="199"/>
      <c r="V454" s="199"/>
      <c r="W454" s="199"/>
      <c r="X454" s="199"/>
      <c r="Y454" s="199"/>
      <c r="Z454" s="199"/>
      <c r="AA454" s="199"/>
      <c r="AB454" s="199"/>
      <c r="AC454" s="199"/>
      <c r="AD454" s="199"/>
      <c r="AE454" s="199"/>
      <c r="AF454" s="199"/>
      <c r="AG454" s="199"/>
      <c r="AH454" s="199"/>
      <c r="AI454" s="199"/>
      <c r="AJ454" s="199"/>
      <c r="AK454" s="199"/>
      <c r="AL454" s="199"/>
      <c r="AM454" s="199"/>
      <c r="AN454" s="199"/>
      <c r="AO454" s="199"/>
      <c r="AP454" s="199"/>
      <c r="AQ454" s="199"/>
      <c r="AR454" s="199"/>
      <c r="AS454" s="199"/>
      <c r="AT454" s="199"/>
      <c r="AU454" s="199"/>
      <c r="AV454" s="199"/>
      <c r="AW454" s="199"/>
      <c r="AX454" s="199"/>
      <c r="AY454" s="199"/>
      <c r="AZ454" s="199"/>
      <c r="BA454" s="199"/>
      <c r="BB454" s="199"/>
      <c r="BC454" s="199"/>
      <c r="BD454" s="199"/>
      <c r="BE454" s="199"/>
      <c r="BF454" s="199"/>
      <c r="BG454" s="199"/>
      <c r="BH454" s="199"/>
      <c r="BI454" s="199"/>
      <c r="BJ454" s="199"/>
      <c r="BK454" s="199"/>
      <c r="BL454" s="199"/>
      <c r="BM454" s="199"/>
      <c r="BN454" s="199"/>
      <c r="BO454" s="199"/>
      <c r="BP454" s="199"/>
      <c r="BQ454" s="199"/>
      <c r="BR454" s="199"/>
      <c r="BS454" s="199"/>
      <c r="BT454" s="199"/>
      <c r="BU454" s="199"/>
      <c r="BV454" s="199"/>
      <c r="BW454" s="199"/>
      <c r="BX454" s="199"/>
      <c r="BY454" s="199"/>
      <c r="BZ454" s="199"/>
      <c r="CA454" s="199"/>
      <c r="CB454" s="199"/>
      <c r="CC454" s="199"/>
      <c r="CD454" s="199"/>
      <c r="CE454" s="199"/>
      <c r="CF454" s="199"/>
      <c r="CG454" s="199"/>
      <c r="CH454" s="199"/>
      <c r="CI454" s="199"/>
      <c r="CJ454" s="199"/>
      <c r="CK454" s="199"/>
      <c r="CL454" s="199"/>
      <c r="CM454" s="199"/>
      <c r="CN454" s="199"/>
      <c r="CO454" s="199"/>
      <c r="CP454" s="199"/>
      <c r="CQ454" s="199"/>
      <c r="CR454" s="199"/>
      <c r="CS454" s="200"/>
    </row>
    <row r="455" spans="2:97" x14ac:dyDescent="0.25">
      <c r="B455" s="197"/>
      <c r="C455" s="173"/>
      <c r="D455" s="199"/>
      <c r="E455" s="199"/>
      <c r="F455" s="199"/>
      <c r="G455" s="199"/>
      <c r="H455" s="199"/>
      <c r="I455" s="199"/>
      <c r="J455" s="199"/>
      <c r="K455" s="199"/>
      <c r="L455" s="199"/>
      <c r="M455" s="199"/>
      <c r="N455" s="199"/>
      <c r="O455" s="199"/>
      <c r="P455" s="199"/>
      <c r="Q455" s="199"/>
      <c r="R455" s="199"/>
      <c r="S455" s="199"/>
      <c r="T455" s="199"/>
      <c r="U455" s="199"/>
      <c r="V455" s="199"/>
      <c r="W455" s="199"/>
      <c r="X455" s="199"/>
      <c r="Y455" s="199"/>
      <c r="Z455" s="199"/>
      <c r="AA455" s="199"/>
      <c r="AB455" s="199"/>
      <c r="AC455" s="199"/>
      <c r="AD455" s="199"/>
      <c r="AE455" s="199"/>
      <c r="AF455" s="199"/>
      <c r="AG455" s="199"/>
      <c r="AH455" s="199"/>
      <c r="AI455" s="199"/>
      <c r="AJ455" s="199"/>
      <c r="AK455" s="199"/>
      <c r="AL455" s="199"/>
      <c r="AM455" s="199"/>
      <c r="AN455" s="199"/>
      <c r="AO455" s="199"/>
      <c r="AP455" s="199"/>
      <c r="AQ455" s="199"/>
      <c r="AR455" s="199"/>
      <c r="AS455" s="199"/>
      <c r="AT455" s="199"/>
      <c r="AU455" s="199"/>
      <c r="AV455" s="199"/>
      <c r="AW455" s="199"/>
      <c r="AX455" s="199"/>
      <c r="AY455" s="199"/>
      <c r="AZ455" s="199"/>
      <c r="BA455" s="199"/>
      <c r="BB455" s="199"/>
      <c r="BC455" s="199"/>
      <c r="BD455" s="199"/>
      <c r="BE455" s="199"/>
      <c r="BF455" s="199"/>
      <c r="BG455" s="199"/>
      <c r="BH455" s="199"/>
      <c r="BI455" s="199"/>
      <c r="BJ455" s="199"/>
      <c r="BK455" s="199"/>
      <c r="BL455" s="199"/>
      <c r="BM455" s="199"/>
      <c r="BN455" s="199"/>
      <c r="BO455" s="199"/>
      <c r="BP455" s="199"/>
      <c r="BQ455" s="199"/>
      <c r="BR455" s="199"/>
      <c r="BS455" s="199"/>
      <c r="BT455" s="199"/>
      <c r="BU455" s="199"/>
      <c r="BV455" s="199"/>
      <c r="BW455" s="199"/>
      <c r="BX455" s="199"/>
      <c r="BY455" s="199"/>
      <c r="BZ455" s="199"/>
      <c r="CA455" s="199"/>
      <c r="CB455" s="199"/>
      <c r="CC455" s="199"/>
      <c r="CD455" s="199"/>
      <c r="CE455" s="199"/>
      <c r="CF455" s="199"/>
      <c r="CG455" s="199"/>
      <c r="CH455" s="199"/>
      <c r="CI455" s="199"/>
      <c r="CJ455" s="199"/>
      <c r="CK455" s="199"/>
      <c r="CL455" s="199"/>
      <c r="CM455" s="199"/>
      <c r="CN455" s="199"/>
      <c r="CO455" s="199"/>
      <c r="CP455" s="199"/>
      <c r="CQ455" s="199"/>
      <c r="CR455" s="199"/>
      <c r="CS455" s="200"/>
    </row>
    <row r="456" spans="2:97" x14ac:dyDescent="0.25">
      <c r="B456" s="197"/>
      <c r="C456" s="173"/>
      <c r="D456" s="199"/>
      <c r="E456" s="199"/>
      <c r="F456" s="199"/>
      <c r="G456" s="199"/>
      <c r="H456" s="199"/>
      <c r="I456" s="199"/>
      <c r="J456" s="199"/>
      <c r="K456" s="199"/>
      <c r="L456" s="199"/>
      <c r="M456" s="199"/>
      <c r="N456" s="199"/>
      <c r="O456" s="199"/>
      <c r="P456" s="199"/>
      <c r="Q456" s="199"/>
      <c r="R456" s="199"/>
      <c r="S456" s="199"/>
      <c r="T456" s="199"/>
      <c r="U456" s="199"/>
      <c r="V456" s="199"/>
      <c r="W456" s="199"/>
      <c r="X456" s="199"/>
      <c r="Y456" s="199"/>
      <c r="Z456" s="199"/>
      <c r="AA456" s="199"/>
      <c r="AB456" s="199"/>
      <c r="AC456" s="199"/>
      <c r="AD456" s="199"/>
      <c r="AE456" s="199"/>
      <c r="AF456" s="199"/>
      <c r="AG456" s="199"/>
      <c r="AH456" s="199"/>
      <c r="AI456" s="199"/>
      <c r="AJ456" s="199"/>
      <c r="AK456" s="199"/>
      <c r="AL456" s="199"/>
      <c r="AM456" s="199"/>
      <c r="AN456" s="199"/>
      <c r="AO456" s="199"/>
      <c r="AP456" s="199"/>
      <c r="AQ456" s="199"/>
      <c r="AR456" s="199"/>
      <c r="AS456" s="199"/>
      <c r="AT456" s="199"/>
      <c r="AU456" s="199"/>
      <c r="AV456" s="199"/>
      <c r="AW456" s="199"/>
      <c r="AX456" s="199"/>
      <c r="AY456" s="199"/>
      <c r="AZ456" s="199"/>
      <c r="BA456" s="199"/>
      <c r="BB456" s="199"/>
      <c r="BC456" s="199"/>
      <c r="BD456" s="199"/>
      <c r="BE456" s="199"/>
      <c r="BF456" s="199"/>
      <c r="BG456" s="199"/>
      <c r="BH456" s="199"/>
      <c r="BI456" s="199"/>
      <c r="BJ456" s="199"/>
      <c r="BK456" s="199"/>
      <c r="BL456" s="199"/>
      <c r="BM456" s="199"/>
      <c r="BN456" s="199"/>
      <c r="BO456" s="199"/>
      <c r="BP456" s="199"/>
      <c r="BQ456" s="199"/>
      <c r="BR456" s="199"/>
      <c r="BS456" s="199"/>
      <c r="BT456" s="199"/>
      <c r="BU456" s="199"/>
      <c r="BV456" s="199"/>
      <c r="BW456" s="199"/>
      <c r="BX456" s="199"/>
      <c r="BY456" s="199"/>
      <c r="BZ456" s="199"/>
      <c r="CA456" s="199"/>
      <c r="CB456" s="199"/>
      <c r="CC456" s="199"/>
      <c r="CD456" s="199"/>
      <c r="CE456" s="199"/>
      <c r="CF456" s="199"/>
      <c r="CG456" s="199"/>
      <c r="CH456" s="199"/>
      <c r="CI456" s="199"/>
      <c r="CJ456" s="199"/>
      <c r="CK456" s="199"/>
      <c r="CL456" s="199"/>
      <c r="CM456" s="199"/>
      <c r="CN456" s="199"/>
      <c r="CO456" s="199"/>
      <c r="CP456" s="199"/>
      <c r="CQ456" s="199"/>
      <c r="CR456" s="199"/>
      <c r="CS456" s="200"/>
    </row>
    <row r="457" spans="2:97" x14ac:dyDescent="0.25">
      <c r="B457" s="197"/>
      <c r="C457" s="173"/>
      <c r="D457" s="199"/>
      <c r="E457" s="199"/>
      <c r="F457" s="199"/>
      <c r="G457" s="199"/>
      <c r="H457" s="199"/>
      <c r="I457" s="199"/>
      <c r="J457" s="199"/>
      <c r="K457" s="199"/>
      <c r="L457" s="199"/>
      <c r="M457" s="199"/>
      <c r="N457" s="199"/>
      <c r="O457" s="199"/>
      <c r="P457" s="199"/>
      <c r="Q457" s="199"/>
      <c r="R457" s="199"/>
      <c r="S457" s="199"/>
      <c r="T457" s="199"/>
      <c r="U457" s="199"/>
      <c r="V457" s="199"/>
      <c r="W457" s="199"/>
      <c r="X457" s="199"/>
      <c r="Y457" s="199"/>
      <c r="Z457" s="199"/>
      <c r="AA457" s="199"/>
      <c r="AB457" s="199"/>
      <c r="AC457" s="199"/>
      <c r="AD457" s="199"/>
      <c r="AE457" s="199"/>
      <c r="AF457" s="199"/>
      <c r="AG457" s="199"/>
      <c r="AH457" s="199"/>
      <c r="AI457" s="199"/>
      <c r="AJ457" s="199"/>
      <c r="AK457" s="199"/>
      <c r="AL457" s="199"/>
      <c r="AM457" s="199"/>
      <c r="AN457" s="199"/>
      <c r="AO457" s="199"/>
      <c r="AP457" s="199"/>
      <c r="AQ457" s="199"/>
      <c r="AR457" s="199"/>
      <c r="AS457" s="199"/>
      <c r="AT457" s="199"/>
      <c r="AU457" s="199"/>
      <c r="AV457" s="199"/>
      <c r="AW457" s="199"/>
      <c r="AX457" s="199"/>
      <c r="AY457" s="199"/>
      <c r="AZ457" s="199"/>
      <c r="BA457" s="199"/>
      <c r="BB457" s="199"/>
      <c r="BC457" s="199"/>
      <c r="BD457" s="199"/>
      <c r="BE457" s="199"/>
      <c r="BF457" s="199"/>
      <c r="BG457" s="199"/>
      <c r="BH457" s="199"/>
      <c r="BI457" s="199"/>
      <c r="BJ457" s="199"/>
      <c r="BK457" s="199"/>
      <c r="BL457" s="199"/>
      <c r="BM457" s="199"/>
      <c r="BN457" s="199"/>
      <c r="BO457" s="199"/>
      <c r="BP457" s="199"/>
      <c r="BQ457" s="199"/>
      <c r="BR457" s="199"/>
      <c r="BS457" s="199"/>
      <c r="BT457" s="199"/>
      <c r="BU457" s="199"/>
      <c r="BV457" s="199"/>
      <c r="BW457" s="199"/>
      <c r="BX457" s="199"/>
      <c r="BY457" s="199"/>
      <c r="BZ457" s="199"/>
      <c r="CA457" s="199"/>
      <c r="CB457" s="199"/>
      <c r="CC457" s="199"/>
      <c r="CD457" s="199"/>
      <c r="CE457" s="199"/>
      <c r="CF457" s="199"/>
      <c r="CG457" s="199"/>
      <c r="CH457" s="199"/>
      <c r="CI457" s="199"/>
      <c r="CJ457" s="199"/>
      <c r="CK457" s="199"/>
      <c r="CL457" s="199"/>
      <c r="CM457" s="199"/>
      <c r="CN457" s="199"/>
      <c r="CO457" s="199"/>
      <c r="CP457" s="199"/>
      <c r="CQ457" s="199"/>
      <c r="CR457" s="199"/>
      <c r="CS457" s="200"/>
    </row>
    <row r="458" spans="2:97" x14ac:dyDescent="0.25">
      <c r="B458" s="197"/>
      <c r="C458" s="173"/>
      <c r="D458" s="199"/>
      <c r="E458" s="199"/>
      <c r="F458" s="199"/>
      <c r="G458" s="199"/>
      <c r="H458" s="199"/>
      <c r="I458" s="199"/>
      <c r="J458" s="199"/>
      <c r="K458" s="199"/>
      <c r="L458" s="199"/>
      <c r="M458" s="199"/>
      <c r="N458" s="199"/>
      <c r="O458" s="199"/>
      <c r="P458" s="199"/>
      <c r="Q458" s="199"/>
      <c r="R458" s="199"/>
      <c r="S458" s="199"/>
      <c r="T458" s="199"/>
      <c r="U458" s="199"/>
      <c r="V458" s="199"/>
      <c r="W458" s="199"/>
      <c r="X458" s="199"/>
      <c r="Y458" s="199"/>
      <c r="Z458" s="199"/>
      <c r="AA458" s="199"/>
      <c r="AB458" s="199"/>
      <c r="AC458" s="199"/>
      <c r="AD458" s="199"/>
      <c r="AE458" s="199"/>
      <c r="AF458" s="199"/>
      <c r="AG458" s="199"/>
      <c r="AH458" s="199"/>
      <c r="AI458" s="199"/>
      <c r="AJ458" s="199"/>
      <c r="AK458" s="199"/>
      <c r="AL458" s="199"/>
      <c r="AM458" s="199"/>
      <c r="AN458" s="199"/>
      <c r="AO458" s="199"/>
      <c r="AP458" s="199"/>
      <c r="AQ458" s="199"/>
      <c r="AR458" s="199"/>
      <c r="AS458" s="199"/>
      <c r="AT458" s="199"/>
      <c r="AU458" s="199"/>
      <c r="AV458" s="199"/>
      <c r="AW458" s="199"/>
      <c r="AX458" s="199"/>
      <c r="AY458" s="199"/>
      <c r="AZ458" s="199"/>
      <c r="BA458" s="199"/>
      <c r="BB458" s="199"/>
      <c r="BC458" s="199"/>
      <c r="BD458" s="199"/>
      <c r="BE458" s="199"/>
      <c r="BF458" s="199"/>
      <c r="BG458" s="199"/>
      <c r="BH458" s="199"/>
      <c r="BI458" s="199"/>
      <c r="BJ458" s="199"/>
      <c r="BK458" s="199"/>
      <c r="BL458" s="199"/>
      <c r="BM458" s="199"/>
      <c r="BN458" s="199"/>
      <c r="BO458" s="199"/>
      <c r="BP458" s="199"/>
      <c r="BQ458" s="199"/>
      <c r="BR458" s="199"/>
      <c r="BS458" s="199"/>
      <c r="BT458" s="199"/>
      <c r="BU458" s="199"/>
      <c r="BV458" s="199"/>
      <c r="BW458" s="199"/>
      <c r="BX458" s="199"/>
      <c r="BY458" s="199"/>
      <c r="BZ458" s="199"/>
      <c r="CA458" s="199"/>
      <c r="CB458" s="199"/>
      <c r="CC458" s="199"/>
      <c r="CD458" s="199"/>
      <c r="CE458" s="199"/>
      <c r="CF458" s="199"/>
      <c r="CG458" s="199"/>
      <c r="CH458" s="199"/>
      <c r="CI458" s="199"/>
      <c r="CJ458" s="199"/>
      <c r="CK458" s="199"/>
      <c r="CL458" s="199"/>
      <c r="CM458" s="199"/>
      <c r="CN458" s="199"/>
      <c r="CO458" s="199"/>
      <c r="CP458" s="199"/>
      <c r="CQ458" s="199"/>
      <c r="CR458" s="199"/>
      <c r="CS458" s="200"/>
    </row>
    <row r="459" spans="2:97" x14ac:dyDescent="0.25">
      <c r="B459" s="197"/>
      <c r="C459" s="173"/>
      <c r="D459" s="199"/>
      <c r="E459" s="199"/>
      <c r="F459" s="199"/>
      <c r="G459" s="199"/>
      <c r="H459" s="199"/>
      <c r="I459" s="199"/>
      <c r="J459" s="199"/>
      <c r="K459" s="199"/>
      <c r="L459" s="199"/>
      <c r="M459" s="199"/>
      <c r="N459" s="199"/>
      <c r="O459" s="199"/>
      <c r="P459" s="199"/>
      <c r="Q459" s="199"/>
      <c r="R459" s="199"/>
      <c r="S459" s="199"/>
      <c r="T459" s="199"/>
      <c r="U459" s="199"/>
      <c r="V459" s="199"/>
      <c r="W459" s="199"/>
      <c r="X459" s="199"/>
      <c r="Y459" s="199"/>
      <c r="Z459" s="199"/>
      <c r="AA459" s="199"/>
      <c r="AB459" s="199"/>
      <c r="AC459" s="199"/>
      <c r="AD459" s="199"/>
      <c r="AE459" s="199"/>
      <c r="AF459" s="199"/>
      <c r="AG459" s="199"/>
      <c r="AH459" s="199"/>
      <c r="AI459" s="199"/>
      <c r="AJ459" s="199"/>
      <c r="AK459" s="199"/>
      <c r="AL459" s="199"/>
      <c r="AM459" s="199"/>
      <c r="AN459" s="199"/>
      <c r="AO459" s="199"/>
      <c r="AP459" s="199"/>
      <c r="AQ459" s="199"/>
      <c r="AR459" s="199"/>
      <c r="AS459" s="199"/>
      <c r="AT459" s="199"/>
      <c r="AU459" s="199"/>
      <c r="AV459" s="199"/>
      <c r="AW459" s="199"/>
      <c r="AX459" s="199"/>
      <c r="AY459" s="199"/>
      <c r="AZ459" s="199"/>
      <c r="BA459" s="199"/>
      <c r="BB459" s="199"/>
      <c r="BC459" s="199"/>
      <c r="BD459" s="199"/>
      <c r="BE459" s="199"/>
      <c r="BF459" s="199"/>
      <c r="BG459" s="199"/>
      <c r="BH459" s="199"/>
      <c r="BI459" s="199"/>
      <c r="BJ459" s="199"/>
      <c r="BK459" s="199"/>
      <c r="BL459" s="199"/>
      <c r="BM459" s="199"/>
      <c r="BN459" s="199"/>
      <c r="BO459" s="199"/>
      <c r="BP459" s="199"/>
      <c r="BQ459" s="199"/>
      <c r="BR459" s="199"/>
      <c r="BS459" s="199"/>
      <c r="BT459" s="199"/>
      <c r="BU459" s="199"/>
      <c r="BV459" s="199"/>
      <c r="BW459" s="199"/>
      <c r="BX459" s="199"/>
      <c r="BY459" s="199"/>
      <c r="BZ459" s="199"/>
      <c r="CA459" s="199"/>
      <c r="CB459" s="199"/>
      <c r="CC459" s="199"/>
      <c r="CD459" s="199"/>
      <c r="CE459" s="199"/>
      <c r="CF459" s="199"/>
      <c r="CG459" s="199"/>
      <c r="CH459" s="199"/>
      <c r="CI459" s="199"/>
      <c r="CJ459" s="199"/>
      <c r="CK459" s="199"/>
      <c r="CL459" s="199"/>
      <c r="CM459" s="199"/>
      <c r="CN459" s="199"/>
      <c r="CO459" s="199"/>
      <c r="CP459" s="199"/>
      <c r="CQ459" s="199"/>
      <c r="CR459" s="199"/>
      <c r="CS459" s="200"/>
    </row>
    <row r="460" spans="2:97" x14ac:dyDescent="0.25">
      <c r="B460" s="197"/>
      <c r="C460" s="173"/>
      <c r="D460" s="199"/>
      <c r="E460" s="199"/>
      <c r="F460" s="199"/>
      <c r="G460" s="199"/>
      <c r="H460" s="199"/>
      <c r="I460" s="199"/>
      <c r="J460" s="199"/>
      <c r="K460" s="199"/>
      <c r="L460" s="199"/>
      <c r="M460" s="199"/>
      <c r="N460" s="199"/>
      <c r="O460" s="199"/>
      <c r="P460" s="199"/>
      <c r="Q460" s="199"/>
      <c r="R460" s="199"/>
      <c r="S460" s="199"/>
      <c r="T460" s="199"/>
      <c r="U460" s="199"/>
      <c r="V460" s="199"/>
      <c r="W460" s="199"/>
      <c r="X460" s="199"/>
      <c r="Y460" s="199"/>
      <c r="Z460" s="199"/>
      <c r="AA460" s="199"/>
      <c r="AB460" s="199"/>
      <c r="AC460" s="199"/>
      <c r="AD460" s="199"/>
      <c r="AE460" s="199"/>
      <c r="AF460" s="199"/>
      <c r="AG460" s="199"/>
      <c r="AH460" s="199"/>
      <c r="AI460" s="199"/>
      <c r="AJ460" s="199"/>
      <c r="AK460" s="199"/>
      <c r="AL460" s="199"/>
      <c r="AM460" s="199"/>
      <c r="AN460" s="199"/>
      <c r="AO460" s="199"/>
      <c r="AP460" s="199"/>
      <c r="AQ460" s="199"/>
      <c r="AR460" s="199"/>
      <c r="AS460" s="199"/>
      <c r="AT460" s="199"/>
      <c r="AU460" s="199"/>
      <c r="AV460" s="199"/>
      <c r="AW460" s="199"/>
      <c r="AX460" s="199"/>
      <c r="AY460" s="199"/>
      <c r="AZ460" s="199"/>
      <c r="BA460" s="199"/>
      <c r="BB460" s="199"/>
      <c r="BC460" s="199"/>
      <c r="BD460" s="199"/>
      <c r="BE460" s="199"/>
      <c r="BF460" s="199"/>
      <c r="BG460" s="199"/>
      <c r="BH460" s="199"/>
      <c r="BI460" s="199"/>
      <c r="BJ460" s="199"/>
      <c r="BK460" s="199"/>
      <c r="BL460" s="199"/>
      <c r="BM460" s="199"/>
      <c r="BN460" s="199"/>
      <c r="BO460" s="199"/>
      <c r="BP460" s="199"/>
      <c r="BQ460" s="199"/>
      <c r="BR460" s="199"/>
      <c r="BS460" s="199"/>
      <c r="BT460" s="199"/>
      <c r="BU460" s="199"/>
      <c r="BV460" s="199"/>
      <c r="BW460" s="199"/>
      <c r="BX460" s="199"/>
      <c r="BY460" s="199"/>
      <c r="BZ460" s="199"/>
      <c r="CA460" s="199"/>
      <c r="CB460" s="199"/>
      <c r="CC460" s="199"/>
      <c r="CD460" s="199"/>
      <c r="CE460" s="199"/>
      <c r="CF460" s="199"/>
      <c r="CG460" s="199"/>
      <c r="CH460" s="199"/>
      <c r="CI460" s="199"/>
      <c r="CJ460" s="199"/>
      <c r="CK460" s="199"/>
      <c r="CL460" s="199"/>
      <c r="CM460" s="199"/>
      <c r="CN460" s="199"/>
      <c r="CO460" s="199"/>
      <c r="CP460" s="199"/>
      <c r="CQ460" s="199"/>
      <c r="CR460" s="199"/>
      <c r="CS460" s="200"/>
    </row>
    <row r="461" spans="2:97" x14ac:dyDescent="0.25">
      <c r="B461" s="197"/>
      <c r="C461" s="173"/>
      <c r="D461" s="199"/>
      <c r="E461" s="199"/>
      <c r="F461" s="199"/>
      <c r="G461" s="199"/>
      <c r="H461" s="199"/>
      <c r="I461" s="199"/>
      <c r="J461" s="199"/>
      <c r="K461" s="199"/>
      <c r="L461" s="199"/>
      <c r="M461" s="199"/>
      <c r="N461" s="199"/>
      <c r="O461" s="199"/>
      <c r="P461" s="199"/>
      <c r="Q461" s="199"/>
      <c r="R461" s="199"/>
      <c r="S461" s="199"/>
      <c r="T461" s="199"/>
      <c r="U461" s="199"/>
      <c r="V461" s="199"/>
      <c r="W461" s="199"/>
      <c r="X461" s="199"/>
      <c r="Y461" s="199"/>
      <c r="Z461" s="199"/>
      <c r="AA461" s="199"/>
      <c r="AB461" s="199"/>
      <c r="AC461" s="199"/>
      <c r="AD461" s="199"/>
      <c r="AE461" s="199"/>
      <c r="AF461" s="199"/>
      <c r="AG461" s="199"/>
      <c r="AH461" s="199"/>
      <c r="AI461" s="199"/>
      <c r="AJ461" s="199"/>
      <c r="AK461" s="199"/>
      <c r="AL461" s="199"/>
      <c r="AM461" s="199"/>
      <c r="AN461" s="199"/>
      <c r="AO461" s="199"/>
      <c r="AP461" s="199"/>
      <c r="AQ461" s="199"/>
      <c r="AR461" s="199"/>
      <c r="AS461" s="199"/>
      <c r="AT461" s="199"/>
      <c r="AU461" s="199"/>
      <c r="AV461" s="199"/>
      <c r="AW461" s="199"/>
      <c r="AX461" s="199"/>
      <c r="AY461" s="199"/>
      <c r="AZ461" s="199"/>
      <c r="BA461" s="199"/>
      <c r="BB461" s="199"/>
      <c r="BC461" s="199"/>
      <c r="BD461" s="199"/>
      <c r="BE461" s="199"/>
      <c r="BF461" s="199"/>
      <c r="BG461" s="199"/>
      <c r="BH461" s="199"/>
      <c r="BI461" s="199"/>
      <c r="BJ461" s="199"/>
      <c r="BK461" s="199"/>
      <c r="BL461" s="199"/>
      <c r="BM461" s="199"/>
      <c r="BN461" s="199"/>
      <c r="BO461" s="199"/>
      <c r="BP461" s="199"/>
      <c r="BQ461" s="199"/>
      <c r="BR461" s="199"/>
      <c r="BS461" s="199"/>
      <c r="BT461" s="199"/>
      <c r="BU461" s="199"/>
      <c r="BV461" s="199"/>
      <c r="BW461" s="199"/>
      <c r="BX461" s="199"/>
      <c r="BY461" s="199"/>
      <c r="BZ461" s="199"/>
      <c r="CA461" s="199"/>
      <c r="CB461" s="199"/>
      <c r="CC461" s="199"/>
      <c r="CD461" s="199"/>
      <c r="CE461" s="199"/>
      <c r="CF461" s="199"/>
      <c r="CG461" s="199"/>
      <c r="CH461" s="199"/>
      <c r="CI461" s="199"/>
      <c r="CJ461" s="199"/>
      <c r="CK461" s="199"/>
      <c r="CL461" s="199"/>
      <c r="CM461" s="199"/>
      <c r="CN461" s="199"/>
      <c r="CO461" s="199"/>
      <c r="CP461" s="199"/>
      <c r="CQ461" s="199"/>
      <c r="CR461" s="199"/>
      <c r="CS461" s="200"/>
    </row>
    <row r="462" spans="2:97" x14ac:dyDescent="0.25">
      <c r="B462" s="197"/>
      <c r="C462" s="173"/>
      <c r="D462" s="199"/>
      <c r="E462" s="199"/>
      <c r="F462" s="199"/>
      <c r="G462" s="199"/>
      <c r="H462" s="199"/>
      <c r="I462" s="199"/>
      <c r="J462" s="199"/>
      <c r="K462" s="199"/>
      <c r="L462" s="199"/>
      <c r="M462" s="199"/>
      <c r="N462" s="199"/>
      <c r="O462" s="199"/>
      <c r="P462" s="199"/>
      <c r="Q462" s="199"/>
      <c r="R462" s="199"/>
      <c r="S462" s="199"/>
      <c r="T462" s="199"/>
      <c r="U462" s="199"/>
      <c r="V462" s="199"/>
      <c r="W462" s="199"/>
      <c r="X462" s="199"/>
      <c r="Y462" s="199"/>
      <c r="Z462" s="199"/>
      <c r="AA462" s="199"/>
      <c r="AB462" s="199"/>
      <c r="AC462" s="199"/>
      <c r="AD462" s="199"/>
      <c r="AE462" s="199"/>
      <c r="AF462" s="199"/>
      <c r="AG462" s="199"/>
      <c r="AH462" s="199"/>
      <c r="AI462" s="199"/>
      <c r="AJ462" s="199"/>
      <c r="AK462" s="199"/>
      <c r="AL462" s="199"/>
      <c r="AM462" s="199"/>
      <c r="AN462" s="199"/>
      <c r="AO462" s="199"/>
      <c r="AP462" s="199"/>
      <c r="AQ462" s="199"/>
      <c r="AR462" s="199"/>
      <c r="AS462" s="199"/>
      <c r="AT462" s="199"/>
      <c r="AU462" s="199"/>
      <c r="AV462" s="199"/>
      <c r="AW462" s="199"/>
      <c r="AX462" s="199"/>
      <c r="AY462" s="199"/>
      <c r="AZ462" s="199"/>
      <c r="BA462" s="199"/>
      <c r="BB462" s="199"/>
      <c r="BC462" s="199"/>
      <c r="BD462" s="199"/>
      <c r="BE462" s="199"/>
      <c r="BF462" s="199"/>
      <c r="BG462" s="199"/>
      <c r="BH462" s="199"/>
      <c r="BI462" s="199"/>
      <c r="BJ462" s="199"/>
      <c r="BK462" s="199"/>
      <c r="BL462" s="199"/>
      <c r="BM462" s="199"/>
      <c r="BN462" s="199"/>
      <c r="BO462" s="199"/>
      <c r="BP462" s="199"/>
      <c r="BQ462" s="199"/>
      <c r="BR462" s="199"/>
      <c r="BS462" s="199"/>
      <c r="BT462" s="199"/>
      <c r="BU462" s="199"/>
      <c r="BV462" s="199"/>
      <c r="BW462" s="199"/>
      <c r="BX462" s="199"/>
      <c r="BY462" s="199"/>
      <c r="BZ462" s="199"/>
      <c r="CA462" s="199"/>
      <c r="CB462" s="199"/>
      <c r="CC462" s="199"/>
      <c r="CD462" s="199"/>
      <c r="CE462" s="199"/>
      <c r="CF462" s="199"/>
      <c r="CG462" s="199"/>
      <c r="CH462" s="199"/>
      <c r="CI462" s="199"/>
      <c r="CJ462" s="199"/>
      <c r="CK462" s="199"/>
      <c r="CL462" s="199"/>
      <c r="CM462" s="199"/>
      <c r="CN462" s="199"/>
      <c r="CO462" s="199"/>
      <c r="CP462" s="199"/>
      <c r="CQ462" s="199"/>
      <c r="CR462" s="199"/>
      <c r="CS462" s="200"/>
    </row>
    <row r="463" spans="2:97" x14ac:dyDescent="0.25">
      <c r="B463" s="197"/>
      <c r="C463" s="173"/>
      <c r="D463" s="199"/>
      <c r="E463" s="199"/>
      <c r="F463" s="199"/>
      <c r="G463" s="199"/>
      <c r="H463" s="199"/>
      <c r="I463" s="199"/>
      <c r="J463" s="199"/>
      <c r="K463" s="199"/>
      <c r="L463" s="199"/>
      <c r="M463" s="199"/>
      <c r="N463" s="199"/>
      <c r="O463" s="199"/>
      <c r="P463" s="199"/>
      <c r="Q463" s="199"/>
      <c r="R463" s="199"/>
      <c r="S463" s="199"/>
      <c r="T463" s="199"/>
      <c r="U463" s="199"/>
      <c r="V463" s="199"/>
      <c r="W463" s="199"/>
      <c r="X463" s="199"/>
      <c r="Y463" s="199"/>
      <c r="Z463" s="199"/>
      <c r="AA463" s="199"/>
      <c r="AB463" s="199"/>
      <c r="AC463" s="199"/>
      <c r="AD463" s="199"/>
      <c r="AE463" s="199"/>
      <c r="AF463" s="199"/>
      <c r="AG463" s="199"/>
      <c r="AH463" s="199"/>
      <c r="AI463" s="199"/>
      <c r="AJ463" s="199"/>
      <c r="AK463" s="199"/>
      <c r="AL463" s="199"/>
      <c r="AM463" s="199"/>
      <c r="AN463" s="199"/>
      <c r="AO463" s="199"/>
      <c r="AP463" s="199"/>
      <c r="AQ463" s="199"/>
      <c r="AR463" s="199"/>
      <c r="AS463" s="199"/>
      <c r="AT463" s="199"/>
      <c r="AU463" s="199"/>
      <c r="AV463" s="199"/>
      <c r="AW463" s="199"/>
      <c r="AX463" s="199"/>
      <c r="AY463" s="199"/>
      <c r="AZ463" s="199"/>
      <c r="BA463" s="199"/>
      <c r="BB463" s="199"/>
      <c r="BC463" s="199"/>
      <c r="BD463" s="199"/>
      <c r="BE463" s="199"/>
      <c r="BF463" s="199"/>
      <c r="BG463" s="199"/>
      <c r="BH463" s="199"/>
      <c r="BI463" s="199"/>
      <c r="BJ463" s="199"/>
      <c r="BK463" s="199"/>
      <c r="BL463" s="199"/>
      <c r="BM463" s="199"/>
      <c r="BN463" s="199"/>
      <c r="BO463" s="199"/>
      <c r="BP463" s="199"/>
      <c r="BQ463" s="199"/>
      <c r="BR463" s="199"/>
      <c r="BS463" s="199"/>
      <c r="BT463" s="199"/>
      <c r="BU463" s="199"/>
      <c r="BV463" s="199"/>
      <c r="BW463" s="199"/>
      <c r="BX463" s="199"/>
      <c r="BY463" s="199"/>
      <c r="BZ463" s="199"/>
      <c r="CA463" s="199"/>
      <c r="CB463" s="199"/>
      <c r="CC463" s="199"/>
      <c r="CD463" s="199"/>
      <c r="CE463" s="199"/>
      <c r="CF463" s="199"/>
      <c r="CG463" s="199"/>
      <c r="CH463" s="199"/>
      <c r="CI463" s="199"/>
      <c r="CJ463" s="199"/>
      <c r="CK463" s="199"/>
      <c r="CL463" s="199"/>
      <c r="CM463" s="199"/>
      <c r="CN463" s="199"/>
      <c r="CO463" s="199"/>
      <c r="CP463" s="199"/>
      <c r="CQ463" s="199"/>
      <c r="CR463" s="199"/>
      <c r="CS463" s="200"/>
    </row>
    <row r="464" spans="2:97" x14ac:dyDescent="0.25">
      <c r="B464" s="197"/>
      <c r="C464" s="173"/>
      <c r="D464" s="199"/>
      <c r="E464" s="199"/>
      <c r="F464" s="199"/>
      <c r="G464" s="199"/>
      <c r="H464" s="199"/>
      <c r="I464" s="199"/>
      <c r="J464" s="199"/>
      <c r="K464" s="199"/>
      <c r="L464" s="199"/>
      <c r="M464" s="199"/>
      <c r="N464" s="199"/>
      <c r="O464" s="199"/>
      <c r="P464" s="199"/>
      <c r="Q464" s="199"/>
      <c r="R464" s="199"/>
      <c r="S464" s="199"/>
      <c r="T464" s="199"/>
      <c r="U464" s="199"/>
      <c r="V464" s="199"/>
      <c r="W464" s="199"/>
      <c r="X464" s="199"/>
      <c r="Y464" s="199"/>
      <c r="Z464" s="199"/>
      <c r="AA464" s="199"/>
      <c r="AB464" s="199"/>
      <c r="AC464" s="199"/>
      <c r="AD464" s="199"/>
      <c r="AE464" s="199"/>
      <c r="AF464" s="199"/>
      <c r="AG464" s="199"/>
      <c r="AH464" s="199"/>
      <c r="AI464" s="199"/>
      <c r="AJ464" s="199"/>
      <c r="AK464" s="199"/>
      <c r="AL464" s="199"/>
      <c r="AM464" s="199"/>
      <c r="AN464" s="199"/>
      <c r="AO464" s="199"/>
      <c r="AP464" s="199"/>
      <c r="AQ464" s="199"/>
      <c r="AR464" s="199"/>
      <c r="AS464" s="199"/>
      <c r="AT464" s="199"/>
      <c r="AU464" s="199"/>
      <c r="AV464" s="199"/>
      <c r="AW464" s="199"/>
      <c r="AX464" s="199"/>
      <c r="AY464" s="199"/>
      <c r="AZ464" s="199"/>
      <c r="BA464" s="199"/>
      <c r="BB464" s="199"/>
      <c r="BC464" s="199"/>
      <c r="BD464" s="199"/>
      <c r="BE464" s="199"/>
      <c r="BF464" s="199"/>
      <c r="BG464" s="199"/>
      <c r="BH464" s="199"/>
      <c r="BI464" s="199"/>
      <c r="BJ464" s="199"/>
      <c r="BK464" s="199"/>
      <c r="BL464" s="199"/>
      <c r="BM464" s="199"/>
      <c r="BN464" s="199"/>
      <c r="BO464" s="199"/>
      <c r="BP464" s="199"/>
      <c r="BQ464" s="199"/>
      <c r="BR464" s="199"/>
      <c r="BS464" s="199"/>
      <c r="BT464" s="199"/>
      <c r="BU464" s="199"/>
      <c r="BV464" s="199"/>
      <c r="BW464" s="199"/>
      <c r="BX464" s="199"/>
      <c r="BY464" s="199"/>
      <c r="BZ464" s="199"/>
      <c r="CA464" s="199"/>
      <c r="CB464" s="199"/>
      <c r="CC464" s="199"/>
      <c r="CD464" s="199"/>
      <c r="CE464" s="199"/>
      <c r="CF464" s="199"/>
      <c r="CG464" s="199"/>
      <c r="CH464" s="199"/>
      <c r="CI464" s="199"/>
      <c r="CJ464" s="199"/>
      <c r="CK464" s="199"/>
      <c r="CL464" s="199"/>
      <c r="CM464" s="199"/>
      <c r="CN464" s="199"/>
      <c r="CO464" s="199"/>
      <c r="CP464" s="199"/>
      <c r="CQ464" s="199"/>
      <c r="CR464" s="199"/>
      <c r="CS464" s="200"/>
    </row>
    <row r="465" spans="2:97" x14ac:dyDescent="0.25">
      <c r="B465" s="197"/>
      <c r="C465" s="173"/>
      <c r="D465" s="199"/>
      <c r="E465" s="199"/>
      <c r="F465" s="199"/>
      <c r="G465" s="199"/>
      <c r="H465" s="199"/>
      <c r="I465" s="199"/>
      <c r="J465" s="199"/>
      <c r="K465" s="199"/>
      <c r="L465" s="199"/>
      <c r="M465" s="199"/>
      <c r="N465" s="199"/>
      <c r="O465" s="199"/>
      <c r="P465" s="199"/>
      <c r="Q465" s="199"/>
      <c r="R465" s="199"/>
      <c r="S465" s="199"/>
      <c r="T465" s="199"/>
      <c r="U465" s="199"/>
      <c r="V465" s="199"/>
      <c r="W465" s="199"/>
      <c r="X465" s="199"/>
      <c r="Y465" s="199"/>
      <c r="Z465" s="199"/>
      <c r="AA465" s="199"/>
      <c r="AB465" s="199"/>
      <c r="AC465" s="199"/>
      <c r="AD465" s="199"/>
      <c r="AE465" s="199"/>
      <c r="AF465" s="199"/>
      <c r="AG465" s="199"/>
      <c r="AH465" s="199"/>
      <c r="AI465" s="199"/>
      <c r="AJ465" s="199"/>
      <c r="AK465" s="199"/>
      <c r="AL465" s="199"/>
      <c r="AM465" s="199"/>
      <c r="AN465" s="199"/>
      <c r="AO465" s="199"/>
      <c r="AP465" s="199"/>
      <c r="AQ465" s="199"/>
      <c r="AR465" s="199"/>
      <c r="AS465" s="199"/>
      <c r="AT465" s="199"/>
      <c r="AU465" s="199"/>
      <c r="AV465" s="199"/>
      <c r="AW465" s="199"/>
      <c r="AX465" s="199"/>
      <c r="AY465" s="199"/>
      <c r="AZ465" s="199"/>
      <c r="BA465" s="199"/>
      <c r="BB465" s="199"/>
      <c r="BC465" s="199"/>
      <c r="BD465" s="199"/>
      <c r="BE465" s="199"/>
      <c r="BF465" s="199"/>
      <c r="BG465" s="199"/>
      <c r="BH465" s="199"/>
      <c r="BI465" s="199"/>
      <c r="BJ465" s="199"/>
      <c r="BK465" s="199"/>
      <c r="BL465" s="199"/>
      <c r="BM465" s="199"/>
      <c r="BN465" s="199"/>
      <c r="BO465" s="199"/>
      <c r="BP465" s="199"/>
      <c r="BQ465" s="199"/>
      <c r="BR465" s="199"/>
      <c r="BS465" s="199"/>
      <c r="BT465" s="199"/>
      <c r="BU465" s="199"/>
      <c r="BV465" s="199"/>
      <c r="BW465" s="199"/>
      <c r="BX465" s="199"/>
      <c r="BY465" s="199"/>
      <c r="BZ465" s="199"/>
      <c r="CA465" s="199"/>
      <c r="CB465" s="199"/>
      <c r="CC465" s="199"/>
      <c r="CD465" s="199"/>
      <c r="CE465" s="199"/>
      <c r="CF465" s="199"/>
      <c r="CG465" s="199"/>
      <c r="CH465" s="199"/>
      <c r="CI465" s="199"/>
      <c r="CJ465" s="199"/>
      <c r="CK465" s="199"/>
      <c r="CL465" s="199"/>
      <c r="CM465" s="199"/>
      <c r="CN465" s="199"/>
      <c r="CO465" s="199"/>
      <c r="CP465" s="199"/>
      <c r="CQ465" s="199"/>
      <c r="CR465" s="199"/>
      <c r="CS465" s="200"/>
    </row>
    <row r="466" spans="2:97" x14ac:dyDescent="0.25">
      <c r="B466" s="197"/>
      <c r="C466" s="173"/>
      <c r="D466" s="199"/>
      <c r="E466" s="199"/>
      <c r="F466" s="199"/>
      <c r="G466" s="199"/>
      <c r="H466" s="199"/>
      <c r="I466" s="199"/>
      <c r="J466" s="199"/>
      <c r="K466" s="199"/>
      <c r="L466" s="199"/>
      <c r="M466" s="199"/>
      <c r="N466" s="199"/>
      <c r="O466" s="199"/>
      <c r="P466" s="199"/>
      <c r="Q466" s="199"/>
      <c r="R466" s="199"/>
      <c r="S466" s="199"/>
      <c r="T466" s="199"/>
      <c r="U466" s="199"/>
      <c r="V466" s="199"/>
      <c r="W466" s="199"/>
      <c r="X466" s="199"/>
      <c r="Y466" s="199"/>
      <c r="Z466" s="199"/>
      <c r="AA466" s="199"/>
      <c r="AB466" s="199"/>
      <c r="AC466" s="199"/>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199"/>
      <c r="BA466" s="199"/>
      <c r="BB466" s="199"/>
      <c r="BC466" s="199"/>
      <c r="BD466" s="199"/>
      <c r="BE466" s="199"/>
      <c r="BF466" s="199"/>
      <c r="BG466" s="199"/>
      <c r="BH466" s="199"/>
      <c r="BI466" s="199"/>
      <c r="BJ466" s="199"/>
      <c r="BK466" s="199"/>
      <c r="BL466" s="199"/>
      <c r="BM466" s="199"/>
      <c r="BN466" s="199"/>
      <c r="BO466" s="199"/>
      <c r="BP466" s="199"/>
      <c r="BQ466" s="199"/>
      <c r="BR466" s="199"/>
      <c r="BS466" s="199"/>
      <c r="BT466" s="199"/>
      <c r="BU466" s="199"/>
      <c r="BV466" s="199"/>
      <c r="BW466" s="199"/>
      <c r="BX466" s="199"/>
      <c r="BY466" s="199"/>
      <c r="BZ466" s="199"/>
      <c r="CA466" s="199"/>
      <c r="CB466" s="199"/>
      <c r="CC466" s="199"/>
      <c r="CD466" s="199"/>
      <c r="CE466" s="199"/>
      <c r="CF466" s="199"/>
      <c r="CG466" s="199"/>
      <c r="CH466" s="199"/>
      <c r="CI466" s="199"/>
      <c r="CJ466" s="199"/>
      <c r="CK466" s="199"/>
      <c r="CL466" s="199"/>
      <c r="CM466" s="199"/>
      <c r="CN466" s="199"/>
      <c r="CO466" s="199"/>
      <c r="CP466" s="199"/>
      <c r="CQ466" s="199"/>
      <c r="CR466" s="199"/>
      <c r="CS466" s="200"/>
    </row>
    <row r="467" spans="2:97" x14ac:dyDescent="0.25">
      <c r="B467" s="197"/>
      <c r="C467" s="173"/>
      <c r="D467" s="199"/>
      <c r="E467" s="199"/>
      <c r="F467" s="199"/>
      <c r="G467" s="199"/>
      <c r="H467" s="199"/>
      <c r="I467" s="199"/>
      <c r="J467" s="199"/>
      <c r="K467" s="199"/>
      <c r="L467" s="199"/>
      <c r="M467" s="199"/>
      <c r="N467" s="199"/>
      <c r="O467" s="199"/>
      <c r="P467" s="199"/>
      <c r="Q467" s="199"/>
      <c r="R467" s="199"/>
      <c r="S467" s="199"/>
      <c r="T467" s="199"/>
      <c r="U467" s="199"/>
      <c r="V467" s="199"/>
      <c r="W467" s="199"/>
      <c r="X467" s="199"/>
      <c r="Y467" s="199"/>
      <c r="Z467" s="199"/>
      <c r="AA467" s="199"/>
      <c r="AB467" s="199"/>
      <c r="AC467" s="199"/>
      <c r="AD467" s="199"/>
      <c r="AE467" s="199"/>
      <c r="AF467" s="199"/>
      <c r="AG467" s="199"/>
      <c r="AH467" s="199"/>
      <c r="AI467" s="199"/>
      <c r="AJ467" s="199"/>
      <c r="AK467" s="199"/>
      <c r="AL467" s="199"/>
      <c r="AM467" s="199"/>
      <c r="AN467" s="199"/>
      <c r="AO467" s="199"/>
      <c r="AP467" s="199"/>
      <c r="AQ467" s="199"/>
      <c r="AR467" s="199"/>
      <c r="AS467" s="199"/>
      <c r="AT467" s="199"/>
      <c r="AU467" s="199"/>
      <c r="AV467" s="199"/>
      <c r="AW467" s="199"/>
      <c r="AX467" s="199"/>
      <c r="AY467" s="199"/>
      <c r="AZ467" s="199"/>
      <c r="BA467" s="199"/>
      <c r="BB467" s="199"/>
      <c r="BC467" s="199"/>
      <c r="BD467" s="199"/>
      <c r="BE467" s="199"/>
      <c r="BF467" s="199"/>
      <c r="BG467" s="199"/>
      <c r="BH467" s="199"/>
      <c r="BI467" s="199"/>
      <c r="BJ467" s="199"/>
      <c r="BK467" s="199"/>
      <c r="BL467" s="199"/>
      <c r="BM467" s="199"/>
      <c r="BN467" s="199"/>
      <c r="BO467" s="199"/>
      <c r="BP467" s="199"/>
      <c r="BQ467" s="199"/>
      <c r="BR467" s="199"/>
      <c r="BS467" s="199"/>
      <c r="BT467" s="199"/>
      <c r="BU467" s="199"/>
      <c r="BV467" s="199"/>
      <c r="BW467" s="199"/>
      <c r="BX467" s="199"/>
      <c r="BY467" s="199"/>
      <c r="BZ467" s="199"/>
      <c r="CA467" s="199"/>
      <c r="CB467" s="199"/>
      <c r="CC467" s="199"/>
      <c r="CD467" s="199"/>
      <c r="CE467" s="199"/>
      <c r="CF467" s="199"/>
      <c r="CG467" s="199"/>
      <c r="CH467" s="199"/>
      <c r="CI467" s="199"/>
      <c r="CJ467" s="199"/>
      <c r="CK467" s="199"/>
      <c r="CL467" s="199"/>
      <c r="CM467" s="199"/>
      <c r="CN467" s="199"/>
      <c r="CO467" s="199"/>
      <c r="CP467" s="199"/>
      <c r="CQ467" s="199"/>
      <c r="CR467" s="199"/>
      <c r="CS467" s="200"/>
    </row>
    <row r="468" spans="2:97" x14ac:dyDescent="0.25">
      <c r="B468" s="197"/>
      <c r="C468" s="173"/>
      <c r="D468" s="199"/>
      <c r="E468" s="199"/>
      <c r="F468" s="199"/>
      <c r="G468" s="199"/>
      <c r="H468" s="199"/>
      <c r="I468" s="199"/>
      <c r="J468" s="199"/>
      <c r="K468" s="199"/>
      <c r="L468" s="199"/>
      <c r="M468" s="199"/>
      <c r="N468" s="199"/>
      <c r="O468" s="199"/>
      <c r="P468" s="199"/>
      <c r="Q468" s="199"/>
      <c r="R468" s="199"/>
      <c r="S468" s="199"/>
      <c r="T468" s="199"/>
      <c r="U468" s="199"/>
      <c r="V468" s="199"/>
      <c r="W468" s="199"/>
      <c r="X468" s="199"/>
      <c r="Y468" s="199"/>
      <c r="Z468" s="199"/>
      <c r="AA468" s="199"/>
      <c r="AB468" s="199"/>
      <c r="AC468" s="199"/>
      <c r="AD468" s="199"/>
      <c r="AE468" s="199"/>
      <c r="AF468" s="199"/>
      <c r="AG468" s="199"/>
      <c r="AH468" s="199"/>
      <c r="AI468" s="199"/>
      <c r="AJ468" s="199"/>
      <c r="AK468" s="199"/>
      <c r="AL468" s="199"/>
      <c r="AM468" s="199"/>
      <c r="AN468" s="199"/>
      <c r="AO468" s="199"/>
      <c r="AP468" s="199"/>
      <c r="AQ468" s="199"/>
      <c r="AR468" s="199"/>
      <c r="AS468" s="199"/>
      <c r="AT468" s="199"/>
      <c r="AU468" s="199"/>
      <c r="AV468" s="199"/>
      <c r="AW468" s="199"/>
      <c r="AX468" s="199"/>
      <c r="AY468" s="199"/>
      <c r="AZ468" s="199"/>
      <c r="BA468" s="199"/>
      <c r="BB468" s="199"/>
      <c r="BC468" s="199"/>
      <c r="BD468" s="199"/>
      <c r="BE468" s="199"/>
      <c r="BF468" s="199"/>
      <c r="BG468" s="199"/>
      <c r="BH468" s="199"/>
      <c r="BI468" s="199"/>
      <c r="BJ468" s="199"/>
      <c r="BK468" s="199"/>
      <c r="BL468" s="199"/>
      <c r="BM468" s="199"/>
      <c r="BN468" s="199"/>
      <c r="BO468" s="199"/>
      <c r="BP468" s="199"/>
      <c r="BQ468" s="199"/>
      <c r="BR468" s="199"/>
      <c r="BS468" s="199"/>
      <c r="BT468" s="199"/>
      <c r="BU468" s="199"/>
      <c r="BV468" s="199"/>
      <c r="BW468" s="199"/>
      <c r="BX468" s="199"/>
      <c r="BY468" s="199"/>
      <c r="BZ468" s="199"/>
      <c r="CA468" s="199"/>
      <c r="CB468" s="199"/>
      <c r="CC468" s="199"/>
      <c r="CD468" s="199"/>
      <c r="CE468" s="199"/>
      <c r="CF468" s="199"/>
      <c r="CG468" s="199"/>
      <c r="CH468" s="199"/>
      <c r="CI468" s="199"/>
      <c r="CJ468" s="199"/>
      <c r="CK468" s="199"/>
      <c r="CL468" s="199"/>
      <c r="CM468" s="199"/>
      <c r="CN468" s="199"/>
      <c r="CO468" s="199"/>
      <c r="CP468" s="199"/>
      <c r="CQ468" s="199"/>
      <c r="CR468" s="199"/>
      <c r="CS468" s="200"/>
    </row>
    <row r="469" spans="2:97" x14ac:dyDescent="0.25">
      <c r="B469" s="197"/>
      <c r="C469" s="173"/>
      <c r="D469" s="199"/>
      <c r="E469" s="199"/>
      <c r="F469" s="199"/>
      <c r="G469" s="199"/>
      <c r="H469" s="199"/>
      <c r="I469" s="199"/>
      <c r="J469" s="199"/>
      <c r="K469" s="199"/>
      <c r="L469" s="199"/>
      <c r="M469" s="199"/>
      <c r="N469" s="199"/>
      <c r="O469" s="199"/>
      <c r="P469" s="199"/>
      <c r="Q469" s="199"/>
      <c r="R469" s="199"/>
      <c r="S469" s="199"/>
      <c r="T469" s="199"/>
      <c r="U469" s="199"/>
      <c r="V469" s="199"/>
      <c r="W469" s="199"/>
      <c r="X469" s="199"/>
      <c r="Y469" s="199"/>
      <c r="Z469" s="199"/>
      <c r="AA469" s="199"/>
      <c r="AB469" s="199"/>
      <c r="AC469" s="199"/>
      <c r="AD469" s="199"/>
      <c r="AE469" s="199"/>
      <c r="AF469" s="199"/>
      <c r="AG469" s="199"/>
      <c r="AH469" s="199"/>
      <c r="AI469" s="199"/>
      <c r="AJ469" s="199"/>
      <c r="AK469" s="199"/>
      <c r="AL469" s="199"/>
      <c r="AM469" s="199"/>
      <c r="AN469" s="199"/>
      <c r="AO469" s="199"/>
      <c r="AP469" s="199"/>
      <c r="AQ469" s="199"/>
      <c r="AR469" s="199"/>
      <c r="AS469" s="199"/>
      <c r="AT469" s="199"/>
      <c r="AU469" s="199"/>
      <c r="AV469" s="199"/>
      <c r="AW469" s="199"/>
      <c r="AX469" s="199"/>
      <c r="AY469" s="199"/>
      <c r="AZ469" s="199"/>
      <c r="BA469" s="199"/>
      <c r="BB469" s="199"/>
      <c r="BC469" s="199"/>
      <c r="BD469" s="199"/>
      <c r="BE469" s="199"/>
      <c r="BF469" s="199"/>
      <c r="BG469" s="199"/>
      <c r="BH469" s="199"/>
      <c r="BI469" s="199"/>
      <c r="BJ469" s="199"/>
      <c r="BK469" s="199"/>
      <c r="BL469" s="199"/>
      <c r="BM469" s="199"/>
      <c r="BN469" s="199"/>
      <c r="BO469" s="199"/>
      <c r="BP469" s="199"/>
      <c r="BQ469" s="199"/>
      <c r="BR469" s="199"/>
      <c r="BS469" s="199"/>
      <c r="BT469" s="199"/>
      <c r="BU469" s="199"/>
      <c r="BV469" s="199"/>
      <c r="BW469" s="199"/>
      <c r="BX469" s="199"/>
      <c r="BY469" s="199"/>
      <c r="BZ469" s="199"/>
      <c r="CA469" s="199"/>
      <c r="CB469" s="199"/>
      <c r="CC469" s="199"/>
      <c r="CD469" s="199"/>
      <c r="CE469" s="199"/>
      <c r="CF469" s="199"/>
      <c r="CG469" s="199"/>
      <c r="CH469" s="199"/>
      <c r="CI469" s="199"/>
      <c r="CJ469" s="199"/>
      <c r="CK469" s="199"/>
      <c r="CL469" s="199"/>
      <c r="CM469" s="199"/>
      <c r="CN469" s="199"/>
      <c r="CO469" s="199"/>
      <c r="CP469" s="199"/>
      <c r="CQ469" s="199"/>
      <c r="CR469" s="199"/>
      <c r="CS469" s="200"/>
    </row>
    <row r="470" spans="2:97" x14ac:dyDescent="0.25">
      <c r="B470" s="197"/>
      <c r="C470" s="173"/>
      <c r="D470" s="199"/>
      <c r="E470" s="199"/>
      <c r="F470" s="199"/>
      <c r="G470" s="199"/>
      <c r="H470" s="199"/>
      <c r="I470" s="199"/>
      <c r="J470" s="199"/>
      <c r="K470" s="199"/>
      <c r="L470" s="199"/>
      <c r="M470" s="199"/>
      <c r="N470" s="199"/>
      <c r="O470" s="199"/>
      <c r="P470" s="199"/>
      <c r="Q470" s="199"/>
      <c r="R470" s="199"/>
      <c r="S470" s="199"/>
      <c r="T470" s="199"/>
      <c r="U470" s="199"/>
      <c r="V470" s="199"/>
      <c r="W470" s="199"/>
      <c r="X470" s="199"/>
      <c r="Y470" s="199"/>
      <c r="Z470" s="199"/>
      <c r="AA470" s="199"/>
      <c r="AB470" s="199"/>
      <c r="AC470" s="199"/>
      <c r="AD470" s="199"/>
      <c r="AE470" s="199"/>
      <c r="AF470" s="199"/>
      <c r="AG470" s="199"/>
      <c r="AH470" s="199"/>
      <c r="AI470" s="199"/>
      <c r="AJ470" s="199"/>
      <c r="AK470" s="199"/>
      <c r="AL470" s="199"/>
      <c r="AM470" s="199"/>
      <c r="AN470" s="199"/>
      <c r="AO470" s="199"/>
      <c r="AP470" s="199"/>
      <c r="AQ470" s="199"/>
      <c r="AR470" s="199"/>
      <c r="AS470" s="199"/>
      <c r="AT470" s="199"/>
      <c r="AU470" s="199"/>
      <c r="AV470" s="199"/>
      <c r="AW470" s="199"/>
      <c r="AX470" s="199"/>
      <c r="AY470" s="199"/>
      <c r="AZ470" s="199"/>
      <c r="BA470" s="199"/>
      <c r="BB470" s="199"/>
      <c r="BC470" s="199"/>
      <c r="BD470" s="199"/>
      <c r="BE470" s="199"/>
      <c r="BF470" s="199"/>
      <c r="BG470" s="199"/>
      <c r="BH470" s="199"/>
      <c r="BI470" s="199"/>
      <c r="BJ470" s="199"/>
      <c r="BK470" s="199"/>
      <c r="BL470" s="199"/>
      <c r="BM470" s="199"/>
      <c r="BN470" s="199"/>
      <c r="BO470" s="199"/>
      <c r="BP470" s="199"/>
      <c r="BQ470" s="199"/>
      <c r="BR470" s="199"/>
      <c r="BS470" s="199"/>
      <c r="BT470" s="199"/>
      <c r="BU470" s="199"/>
      <c r="BV470" s="199"/>
      <c r="BW470" s="199"/>
      <c r="BX470" s="199"/>
      <c r="BY470" s="199"/>
      <c r="BZ470" s="199"/>
      <c r="CA470" s="199"/>
      <c r="CB470" s="199"/>
      <c r="CC470" s="199"/>
      <c r="CD470" s="199"/>
      <c r="CE470" s="199"/>
      <c r="CF470" s="199"/>
      <c r="CG470" s="199"/>
      <c r="CH470" s="199"/>
      <c r="CI470" s="199"/>
      <c r="CJ470" s="199"/>
      <c r="CK470" s="199"/>
      <c r="CL470" s="199"/>
      <c r="CM470" s="199"/>
      <c r="CN470" s="199"/>
      <c r="CO470" s="199"/>
      <c r="CP470" s="199"/>
      <c r="CQ470" s="199"/>
      <c r="CR470" s="199"/>
      <c r="CS470" s="200"/>
    </row>
    <row r="471" spans="2:97" x14ac:dyDescent="0.25">
      <c r="B471" s="197"/>
      <c r="C471" s="173"/>
      <c r="D471" s="199"/>
      <c r="E471" s="199"/>
      <c r="F471" s="199"/>
      <c r="G471" s="199"/>
      <c r="H471" s="199"/>
      <c r="I471" s="199"/>
      <c r="J471" s="199"/>
      <c r="K471" s="199"/>
      <c r="L471" s="199"/>
      <c r="M471" s="199"/>
      <c r="N471" s="199"/>
      <c r="O471" s="199"/>
      <c r="P471" s="199"/>
      <c r="Q471" s="199"/>
      <c r="R471" s="199"/>
      <c r="S471" s="199"/>
      <c r="T471" s="199"/>
      <c r="U471" s="199"/>
      <c r="V471" s="199"/>
      <c r="W471" s="199"/>
      <c r="X471" s="199"/>
      <c r="Y471" s="199"/>
      <c r="Z471" s="199"/>
      <c r="AA471" s="199"/>
      <c r="AB471" s="199"/>
      <c r="AC471" s="199"/>
      <c r="AD471" s="199"/>
      <c r="AE471" s="199"/>
      <c r="AF471" s="199"/>
      <c r="AG471" s="199"/>
      <c r="AH471" s="199"/>
      <c r="AI471" s="199"/>
      <c r="AJ471" s="199"/>
      <c r="AK471" s="199"/>
      <c r="AL471" s="199"/>
      <c r="AM471" s="199"/>
      <c r="AN471" s="199"/>
      <c r="AO471" s="199"/>
      <c r="AP471" s="199"/>
      <c r="AQ471" s="199"/>
      <c r="AR471" s="199"/>
      <c r="AS471" s="199"/>
      <c r="AT471" s="199"/>
      <c r="AU471" s="199"/>
      <c r="AV471" s="199"/>
      <c r="AW471" s="199"/>
      <c r="AX471" s="199"/>
      <c r="AY471" s="199"/>
      <c r="AZ471" s="199"/>
      <c r="BA471" s="199"/>
      <c r="BB471" s="199"/>
      <c r="BC471" s="199"/>
      <c r="BD471" s="199"/>
      <c r="BE471" s="199"/>
      <c r="BF471" s="199"/>
      <c r="BG471" s="199"/>
      <c r="BH471" s="199"/>
      <c r="BI471" s="199"/>
      <c r="BJ471" s="199"/>
      <c r="BK471" s="199"/>
      <c r="BL471" s="199"/>
      <c r="BM471" s="199"/>
      <c r="BN471" s="199"/>
      <c r="BO471" s="199"/>
      <c r="BP471" s="199"/>
      <c r="BQ471" s="199"/>
      <c r="BR471" s="199"/>
      <c r="BS471" s="199"/>
      <c r="BT471" s="199"/>
      <c r="BU471" s="199"/>
      <c r="BV471" s="199"/>
      <c r="BW471" s="199"/>
      <c r="BX471" s="199"/>
      <c r="BY471" s="199"/>
      <c r="BZ471" s="199"/>
      <c r="CA471" s="199"/>
      <c r="CB471" s="199"/>
      <c r="CC471" s="199"/>
      <c r="CD471" s="199"/>
      <c r="CE471" s="199"/>
      <c r="CF471" s="199"/>
      <c r="CG471" s="199"/>
      <c r="CH471" s="199"/>
      <c r="CI471" s="199"/>
      <c r="CJ471" s="199"/>
      <c r="CK471" s="199"/>
      <c r="CL471" s="199"/>
      <c r="CM471" s="199"/>
      <c r="CN471" s="199"/>
      <c r="CO471" s="199"/>
      <c r="CP471" s="199"/>
      <c r="CQ471" s="199"/>
      <c r="CR471" s="199"/>
      <c r="CS471" s="200"/>
    </row>
    <row r="472" spans="2:97" x14ac:dyDescent="0.25">
      <c r="B472" s="197"/>
      <c r="C472" s="173"/>
      <c r="D472" s="199"/>
      <c r="E472" s="199"/>
      <c r="F472" s="199"/>
      <c r="G472" s="199"/>
      <c r="H472" s="199"/>
      <c r="I472" s="199"/>
      <c r="J472" s="199"/>
      <c r="K472" s="199"/>
      <c r="L472" s="199"/>
      <c r="M472" s="199"/>
      <c r="N472" s="199"/>
      <c r="O472" s="199"/>
      <c r="P472" s="199"/>
      <c r="Q472" s="199"/>
      <c r="R472" s="199"/>
      <c r="S472" s="199"/>
      <c r="T472" s="199"/>
      <c r="U472" s="199"/>
      <c r="V472" s="199"/>
      <c r="W472" s="199"/>
      <c r="X472" s="199"/>
      <c r="Y472" s="199"/>
      <c r="Z472" s="199"/>
      <c r="AA472" s="199"/>
      <c r="AB472" s="199"/>
      <c r="AC472" s="199"/>
      <c r="AD472" s="199"/>
      <c r="AE472" s="199"/>
      <c r="AF472" s="199"/>
      <c r="AG472" s="199"/>
      <c r="AH472" s="199"/>
      <c r="AI472" s="199"/>
      <c r="AJ472" s="199"/>
      <c r="AK472" s="199"/>
      <c r="AL472" s="199"/>
      <c r="AM472" s="199"/>
      <c r="AN472" s="199"/>
      <c r="AO472" s="199"/>
      <c r="AP472" s="199"/>
      <c r="AQ472" s="199"/>
      <c r="AR472" s="199"/>
      <c r="AS472" s="199"/>
      <c r="AT472" s="199"/>
      <c r="AU472" s="199"/>
      <c r="AV472" s="199"/>
      <c r="AW472" s="199"/>
      <c r="AX472" s="199"/>
      <c r="AY472" s="199"/>
      <c r="AZ472" s="199"/>
      <c r="BA472" s="199"/>
      <c r="BB472" s="199"/>
      <c r="BC472" s="199"/>
      <c r="BD472" s="199"/>
      <c r="BE472" s="199"/>
      <c r="BF472" s="199"/>
      <c r="BG472" s="199"/>
      <c r="BH472" s="199"/>
      <c r="BI472" s="199"/>
      <c r="BJ472" s="199"/>
      <c r="BK472" s="199"/>
      <c r="BL472" s="199"/>
      <c r="BM472" s="199"/>
      <c r="BN472" s="199"/>
      <c r="BO472" s="199"/>
      <c r="BP472" s="199"/>
      <c r="BQ472" s="199"/>
      <c r="BR472" s="199"/>
      <c r="BS472" s="199"/>
      <c r="BT472" s="199"/>
      <c r="BU472" s="199"/>
      <c r="BV472" s="199"/>
      <c r="BW472" s="199"/>
      <c r="BX472" s="199"/>
      <c r="BY472" s="199"/>
      <c r="BZ472" s="199"/>
      <c r="CA472" s="199"/>
      <c r="CB472" s="199"/>
      <c r="CC472" s="199"/>
      <c r="CD472" s="199"/>
      <c r="CE472" s="199"/>
      <c r="CF472" s="199"/>
      <c r="CG472" s="199"/>
      <c r="CH472" s="199"/>
      <c r="CI472" s="199"/>
      <c r="CJ472" s="199"/>
      <c r="CK472" s="199"/>
      <c r="CL472" s="199"/>
      <c r="CM472" s="199"/>
      <c r="CN472" s="199"/>
      <c r="CO472" s="199"/>
      <c r="CP472" s="199"/>
      <c r="CQ472" s="199"/>
      <c r="CR472" s="199"/>
      <c r="CS472" s="200"/>
    </row>
    <row r="473" spans="2:97" x14ac:dyDescent="0.25">
      <c r="B473" s="197"/>
      <c r="C473" s="173"/>
      <c r="D473" s="199"/>
      <c r="E473" s="199"/>
      <c r="F473" s="199"/>
      <c r="G473" s="199"/>
      <c r="H473" s="199"/>
      <c r="I473" s="199"/>
      <c r="J473" s="199"/>
      <c r="K473" s="199"/>
      <c r="L473" s="199"/>
      <c r="M473" s="199"/>
      <c r="N473" s="199"/>
      <c r="O473" s="199"/>
      <c r="P473" s="199"/>
      <c r="Q473" s="199"/>
      <c r="R473" s="199"/>
      <c r="S473" s="199"/>
      <c r="T473" s="199"/>
      <c r="U473" s="199"/>
      <c r="V473" s="199"/>
      <c r="W473" s="199"/>
      <c r="X473" s="199"/>
      <c r="Y473" s="199"/>
      <c r="Z473" s="199"/>
      <c r="AA473" s="199"/>
      <c r="AB473" s="199"/>
      <c r="AC473" s="199"/>
      <c r="AD473" s="199"/>
      <c r="AE473" s="199"/>
      <c r="AF473" s="199"/>
      <c r="AG473" s="199"/>
      <c r="AH473" s="199"/>
      <c r="AI473" s="199"/>
      <c r="AJ473" s="199"/>
      <c r="AK473" s="199"/>
      <c r="AL473" s="199"/>
      <c r="AM473" s="199"/>
      <c r="AN473" s="199"/>
      <c r="AO473" s="199"/>
      <c r="AP473" s="199"/>
      <c r="AQ473" s="199"/>
      <c r="AR473" s="199"/>
      <c r="AS473" s="199"/>
      <c r="AT473" s="199"/>
      <c r="AU473" s="199"/>
      <c r="AV473" s="199"/>
      <c r="AW473" s="199"/>
      <c r="AX473" s="199"/>
      <c r="AY473" s="199"/>
      <c r="AZ473" s="199"/>
      <c r="BA473" s="199"/>
      <c r="BB473" s="199"/>
      <c r="BC473" s="199"/>
      <c r="BD473" s="199"/>
      <c r="BE473" s="199"/>
      <c r="BF473" s="199"/>
      <c r="BG473" s="199"/>
      <c r="BH473" s="199"/>
      <c r="BI473" s="199"/>
      <c r="BJ473" s="199"/>
      <c r="BK473" s="199"/>
      <c r="BL473" s="199"/>
      <c r="BM473" s="199"/>
      <c r="BN473" s="199"/>
      <c r="BO473" s="199"/>
      <c r="BP473" s="199"/>
      <c r="BQ473" s="199"/>
      <c r="BR473" s="199"/>
      <c r="BS473" s="199"/>
      <c r="BT473" s="199"/>
      <c r="BU473" s="199"/>
      <c r="BV473" s="199"/>
      <c r="BW473" s="199"/>
      <c r="BX473" s="199"/>
      <c r="BY473" s="199"/>
      <c r="BZ473" s="199"/>
      <c r="CA473" s="199"/>
      <c r="CB473" s="199"/>
      <c r="CC473" s="199"/>
      <c r="CD473" s="199"/>
      <c r="CE473" s="199"/>
      <c r="CF473" s="199"/>
      <c r="CG473" s="199"/>
      <c r="CH473" s="199"/>
      <c r="CI473" s="199"/>
      <c r="CJ473" s="199"/>
      <c r="CK473" s="199"/>
      <c r="CL473" s="199"/>
      <c r="CM473" s="199"/>
      <c r="CN473" s="199"/>
      <c r="CO473" s="199"/>
      <c r="CP473" s="199"/>
      <c r="CQ473" s="199"/>
      <c r="CR473" s="199"/>
      <c r="CS473" s="200"/>
    </row>
    <row r="474" spans="2:97" x14ac:dyDescent="0.25">
      <c r="B474" s="197"/>
      <c r="C474" s="173"/>
      <c r="D474" s="199"/>
      <c r="E474" s="199"/>
      <c r="F474" s="199"/>
      <c r="G474" s="199"/>
      <c r="H474" s="199"/>
      <c r="I474" s="199"/>
      <c r="J474" s="199"/>
      <c r="K474" s="199"/>
      <c r="L474" s="199"/>
      <c r="M474" s="199"/>
      <c r="N474" s="199"/>
      <c r="O474" s="199"/>
      <c r="P474" s="199"/>
      <c r="Q474" s="199"/>
      <c r="R474" s="199"/>
      <c r="S474" s="199"/>
      <c r="T474" s="199"/>
      <c r="U474" s="199"/>
      <c r="V474" s="199"/>
      <c r="W474" s="199"/>
      <c r="X474" s="199"/>
      <c r="Y474" s="199"/>
      <c r="Z474" s="199"/>
      <c r="AA474" s="199"/>
      <c r="AB474" s="199"/>
      <c r="AC474" s="199"/>
      <c r="AD474" s="199"/>
      <c r="AE474" s="199"/>
      <c r="AF474" s="199"/>
      <c r="AG474" s="199"/>
      <c r="AH474" s="199"/>
      <c r="AI474" s="199"/>
      <c r="AJ474" s="199"/>
      <c r="AK474" s="199"/>
      <c r="AL474" s="199"/>
      <c r="AM474" s="199"/>
      <c r="AN474" s="199"/>
      <c r="AO474" s="199"/>
      <c r="AP474" s="199"/>
      <c r="AQ474" s="199"/>
      <c r="AR474" s="199"/>
      <c r="AS474" s="199"/>
      <c r="AT474" s="199"/>
      <c r="AU474" s="199"/>
      <c r="AV474" s="199"/>
      <c r="AW474" s="199"/>
      <c r="AX474" s="199"/>
      <c r="AY474" s="199"/>
      <c r="AZ474" s="199"/>
      <c r="BA474" s="199"/>
      <c r="BB474" s="199"/>
      <c r="BC474" s="199"/>
      <c r="BD474" s="199"/>
      <c r="BE474" s="199"/>
      <c r="BF474" s="199"/>
      <c r="BG474" s="199"/>
      <c r="BH474" s="199"/>
      <c r="BI474" s="199"/>
      <c r="BJ474" s="199"/>
      <c r="BK474" s="199"/>
      <c r="BL474" s="199"/>
      <c r="BM474" s="199"/>
      <c r="BN474" s="199"/>
      <c r="BO474" s="199"/>
      <c r="BP474" s="199"/>
      <c r="BQ474" s="199"/>
      <c r="BR474" s="199"/>
      <c r="BS474" s="199"/>
      <c r="BT474" s="199"/>
      <c r="BU474" s="199"/>
      <c r="BV474" s="199"/>
      <c r="BW474" s="199"/>
      <c r="BX474" s="199"/>
      <c r="BY474" s="199"/>
      <c r="BZ474" s="199"/>
      <c r="CA474" s="199"/>
      <c r="CB474" s="199"/>
      <c r="CC474" s="199"/>
      <c r="CD474" s="199"/>
      <c r="CE474" s="199"/>
      <c r="CF474" s="199"/>
      <c r="CG474" s="199"/>
      <c r="CH474" s="199"/>
      <c r="CI474" s="199"/>
      <c r="CJ474" s="199"/>
      <c r="CK474" s="199"/>
      <c r="CL474" s="199"/>
      <c r="CM474" s="199"/>
      <c r="CN474" s="199"/>
      <c r="CO474" s="199"/>
      <c r="CP474" s="199"/>
      <c r="CQ474" s="199"/>
      <c r="CR474" s="199"/>
      <c r="CS474" s="200"/>
    </row>
    <row r="475" spans="2:97" x14ac:dyDescent="0.25">
      <c r="B475" s="197"/>
      <c r="C475" s="173"/>
      <c r="D475" s="199"/>
      <c r="E475" s="199"/>
      <c r="F475" s="199"/>
      <c r="G475" s="199"/>
      <c r="H475" s="199"/>
      <c r="I475" s="199"/>
      <c r="J475" s="199"/>
      <c r="K475" s="199"/>
      <c r="L475" s="199"/>
      <c r="M475" s="199"/>
      <c r="N475" s="199"/>
      <c r="O475" s="199"/>
      <c r="P475" s="199"/>
      <c r="Q475" s="199"/>
      <c r="R475" s="199"/>
      <c r="S475" s="199"/>
      <c r="T475" s="199"/>
      <c r="U475" s="199"/>
      <c r="V475" s="199"/>
      <c r="W475" s="199"/>
      <c r="X475" s="199"/>
      <c r="Y475" s="199"/>
      <c r="Z475" s="199"/>
      <c r="AA475" s="199"/>
      <c r="AB475" s="199"/>
      <c r="AC475" s="199"/>
      <c r="AD475" s="199"/>
      <c r="AE475" s="199"/>
      <c r="AF475" s="199"/>
      <c r="AG475" s="199"/>
      <c r="AH475" s="199"/>
      <c r="AI475" s="199"/>
      <c r="AJ475" s="199"/>
      <c r="AK475" s="199"/>
      <c r="AL475" s="199"/>
      <c r="AM475" s="199"/>
      <c r="AN475" s="199"/>
      <c r="AO475" s="199"/>
      <c r="AP475" s="199"/>
      <c r="AQ475" s="199"/>
      <c r="AR475" s="199"/>
      <c r="AS475" s="199"/>
      <c r="AT475" s="199"/>
      <c r="AU475" s="199"/>
      <c r="AV475" s="199"/>
      <c r="AW475" s="199"/>
      <c r="AX475" s="199"/>
      <c r="AY475" s="199"/>
      <c r="AZ475" s="199"/>
      <c r="BA475" s="199"/>
      <c r="BB475" s="199"/>
      <c r="BC475" s="199"/>
      <c r="BD475" s="199"/>
      <c r="BE475" s="199"/>
      <c r="BF475" s="199"/>
      <c r="BG475" s="199"/>
      <c r="BH475" s="199"/>
      <c r="BI475" s="199"/>
      <c r="BJ475" s="199"/>
      <c r="BK475" s="199"/>
      <c r="BL475" s="199"/>
      <c r="BM475" s="199"/>
      <c r="BN475" s="199"/>
      <c r="BO475" s="199"/>
      <c r="BP475" s="199"/>
      <c r="BQ475" s="199"/>
      <c r="BR475" s="199"/>
      <c r="BS475" s="199"/>
      <c r="BT475" s="199"/>
      <c r="BU475" s="199"/>
      <c r="BV475" s="199"/>
      <c r="BW475" s="199"/>
      <c r="BX475" s="199"/>
      <c r="BY475" s="199"/>
      <c r="BZ475" s="199"/>
      <c r="CA475" s="199"/>
      <c r="CB475" s="199"/>
      <c r="CC475" s="199"/>
      <c r="CD475" s="199"/>
      <c r="CE475" s="199"/>
      <c r="CF475" s="199"/>
      <c r="CG475" s="199"/>
      <c r="CH475" s="199"/>
      <c r="CI475" s="199"/>
      <c r="CJ475" s="199"/>
      <c r="CK475" s="199"/>
      <c r="CL475" s="199"/>
      <c r="CM475" s="199"/>
      <c r="CN475" s="199"/>
      <c r="CO475" s="199"/>
      <c r="CP475" s="199"/>
      <c r="CQ475" s="199"/>
      <c r="CR475" s="199"/>
      <c r="CS475" s="200"/>
    </row>
    <row r="476" spans="2:97" x14ac:dyDescent="0.25">
      <c r="B476" s="197"/>
      <c r="C476" s="173"/>
      <c r="D476" s="199"/>
      <c r="E476" s="199"/>
      <c r="F476" s="199"/>
      <c r="G476" s="199"/>
      <c r="H476" s="199"/>
      <c r="I476" s="199"/>
      <c r="J476" s="199"/>
      <c r="K476" s="199"/>
      <c r="L476" s="199"/>
      <c r="M476" s="199"/>
      <c r="N476" s="199"/>
      <c r="O476" s="199"/>
      <c r="P476" s="199"/>
      <c r="Q476" s="199"/>
      <c r="R476" s="199"/>
      <c r="S476" s="199"/>
      <c r="T476" s="199"/>
      <c r="U476" s="199"/>
      <c r="V476" s="199"/>
      <c r="W476" s="199"/>
      <c r="X476" s="199"/>
      <c r="Y476" s="199"/>
      <c r="Z476" s="199"/>
      <c r="AA476" s="199"/>
      <c r="AB476" s="199"/>
      <c r="AC476" s="199"/>
      <c r="AD476" s="199"/>
      <c r="AE476" s="199"/>
      <c r="AF476" s="199"/>
      <c r="AG476" s="199"/>
      <c r="AH476" s="199"/>
      <c r="AI476" s="199"/>
      <c r="AJ476" s="199"/>
      <c r="AK476" s="199"/>
      <c r="AL476" s="199"/>
      <c r="AM476" s="199"/>
      <c r="AN476" s="199"/>
      <c r="AO476" s="199"/>
      <c r="AP476" s="199"/>
      <c r="AQ476" s="199"/>
      <c r="AR476" s="199"/>
      <c r="AS476" s="199"/>
      <c r="AT476" s="199"/>
      <c r="AU476" s="199"/>
      <c r="AV476" s="199"/>
      <c r="AW476" s="199"/>
      <c r="AX476" s="199"/>
      <c r="AY476" s="199"/>
      <c r="AZ476" s="199"/>
      <c r="BA476" s="199"/>
      <c r="BB476" s="199"/>
      <c r="BC476" s="199"/>
      <c r="BD476" s="199"/>
      <c r="BE476" s="199"/>
      <c r="BF476" s="199"/>
      <c r="BG476" s="199"/>
      <c r="BH476" s="199"/>
      <c r="BI476" s="199"/>
      <c r="BJ476" s="199"/>
      <c r="BK476" s="199"/>
      <c r="BL476" s="199"/>
      <c r="BM476" s="199"/>
      <c r="BN476" s="199"/>
      <c r="BO476" s="199"/>
      <c r="BP476" s="199"/>
      <c r="BQ476" s="199"/>
      <c r="BR476" s="199"/>
      <c r="BS476" s="199"/>
      <c r="BT476" s="199"/>
      <c r="BU476" s="199"/>
      <c r="BV476" s="199"/>
      <c r="BW476" s="199"/>
      <c r="BX476" s="199"/>
      <c r="BY476" s="199"/>
      <c r="BZ476" s="199"/>
      <c r="CA476" s="199"/>
      <c r="CB476" s="199"/>
      <c r="CC476" s="199"/>
      <c r="CD476" s="199"/>
      <c r="CE476" s="199"/>
      <c r="CF476" s="199"/>
      <c r="CG476" s="199"/>
      <c r="CH476" s="199"/>
      <c r="CI476" s="199"/>
      <c r="CJ476" s="199"/>
      <c r="CK476" s="199"/>
      <c r="CL476" s="199"/>
      <c r="CM476" s="199"/>
      <c r="CN476" s="199"/>
      <c r="CO476" s="199"/>
      <c r="CP476" s="199"/>
      <c r="CQ476" s="199"/>
      <c r="CR476" s="199"/>
      <c r="CS476" s="200"/>
    </row>
    <row r="477" spans="2:97" x14ac:dyDescent="0.25">
      <c r="B477" s="197"/>
      <c r="C477" s="173"/>
      <c r="D477" s="199"/>
      <c r="E477" s="199"/>
      <c r="F477" s="199"/>
      <c r="G477" s="199"/>
      <c r="H477" s="199"/>
      <c r="I477" s="199"/>
      <c r="J477" s="199"/>
      <c r="K477" s="199"/>
      <c r="L477" s="199"/>
      <c r="M477" s="199"/>
      <c r="N477" s="199"/>
      <c r="O477" s="199"/>
      <c r="P477" s="199"/>
      <c r="Q477" s="199"/>
      <c r="R477" s="199"/>
      <c r="S477" s="199"/>
      <c r="T477" s="199"/>
      <c r="U477" s="199"/>
      <c r="V477" s="199"/>
      <c r="W477" s="199"/>
      <c r="X477" s="199"/>
      <c r="Y477" s="199"/>
      <c r="Z477" s="199"/>
      <c r="AA477" s="199"/>
      <c r="AB477" s="199"/>
      <c r="AC477" s="199"/>
      <c r="AD477" s="199"/>
      <c r="AE477" s="199"/>
      <c r="AF477" s="199"/>
      <c r="AG477" s="199"/>
      <c r="AH477" s="199"/>
      <c r="AI477" s="199"/>
      <c r="AJ477" s="199"/>
      <c r="AK477" s="199"/>
      <c r="AL477" s="199"/>
      <c r="AM477" s="199"/>
      <c r="AN477" s="199"/>
      <c r="AO477" s="199"/>
      <c r="AP477" s="199"/>
      <c r="AQ477" s="199"/>
      <c r="AR477" s="199"/>
      <c r="AS477" s="199"/>
      <c r="AT477" s="199"/>
      <c r="AU477" s="199"/>
      <c r="AV477" s="199"/>
      <c r="AW477" s="199"/>
      <c r="AX477" s="199"/>
      <c r="AY477" s="199"/>
      <c r="AZ477" s="199"/>
      <c r="BA477" s="199"/>
      <c r="BB477" s="199"/>
      <c r="BC477" s="199"/>
      <c r="BD477" s="199"/>
      <c r="BE477" s="199"/>
      <c r="BF477" s="199"/>
      <c r="BG477" s="199"/>
      <c r="BH477" s="199"/>
      <c r="BI477" s="199"/>
      <c r="BJ477" s="199"/>
      <c r="BK477" s="199"/>
      <c r="BL477" s="199"/>
      <c r="BM477" s="199"/>
      <c r="BN477" s="199"/>
      <c r="BO477" s="199"/>
      <c r="BP477" s="199"/>
      <c r="BQ477" s="199"/>
      <c r="BR477" s="199"/>
      <c r="BS477" s="199"/>
      <c r="BT477" s="199"/>
      <c r="BU477" s="199"/>
      <c r="BV477" s="199"/>
      <c r="BW477" s="199"/>
      <c r="BX477" s="199"/>
      <c r="BY477" s="199"/>
      <c r="BZ477" s="199"/>
      <c r="CA477" s="199"/>
      <c r="CB477" s="199"/>
      <c r="CC477" s="199"/>
      <c r="CD477" s="199"/>
      <c r="CE477" s="199"/>
      <c r="CF477" s="199"/>
      <c r="CG477" s="199"/>
      <c r="CH477" s="199"/>
      <c r="CI477" s="199"/>
      <c r="CJ477" s="199"/>
      <c r="CK477" s="199"/>
      <c r="CL477" s="199"/>
      <c r="CM477" s="199"/>
      <c r="CN477" s="199"/>
      <c r="CO477" s="199"/>
      <c r="CP477" s="199"/>
      <c r="CQ477" s="199"/>
      <c r="CR477" s="199"/>
      <c r="CS477" s="200"/>
    </row>
    <row r="478" spans="2:97" x14ac:dyDescent="0.25">
      <c r="B478" s="197"/>
      <c r="C478" s="173"/>
      <c r="D478" s="199"/>
      <c r="E478" s="199"/>
      <c r="F478" s="199"/>
      <c r="G478" s="199"/>
      <c r="H478" s="199"/>
      <c r="I478" s="199"/>
      <c r="J478" s="199"/>
      <c r="K478" s="199"/>
      <c r="L478" s="199"/>
      <c r="M478" s="199"/>
      <c r="N478" s="199"/>
      <c r="O478" s="199"/>
      <c r="P478" s="199"/>
      <c r="Q478" s="199"/>
      <c r="R478" s="199"/>
      <c r="S478" s="199"/>
      <c r="T478" s="199"/>
      <c r="U478" s="199"/>
      <c r="V478" s="199"/>
      <c r="W478" s="199"/>
      <c r="X478" s="199"/>
      <c r="Y478" s="199"/>
      <c r="Z478" s="199"/>
      <c r="AA478" s="199"/>
      <c r="AB478" s="199"/>
      <c r="AC478" s="199"/>
      <c r="AD478" s="199"/>
      <c r="AE478" s="199"/>
      <c r="AF478" s="199"/>
      <c r="AG478" s="199"/>
      <c r="AH478" s="199"/>
      <c r="AI478" s="199"/>
      <c r="AJ478" s="199"/>
      <c r="AK478" s="199"/>
      <c r="AL478" s="199"/>
      <c r="AM478" s="199"/>
      <c r="AN478" s="199"/>
      <c r="AO478" s="199"/>
      <c r="AP478" s="199"/>
      <c r="AQ478" s="199"/>
      <c r="AR478" s="199"/>
      <c r="AS478" s="199"/>
      <c r="AT478" s="199"/>
      <c r="AU478" s="199"/>
      <c r="AV478" s="199"/>
      <c r="AW478" s="199"/>
      <c r="AX478" s="199"/>
      <c r="AY478" s="199"/>
      <c r="AZ478" s="199"/>
      <c r="BA478" s="199"/>
      <c r="BB478" s="199"/>
      <c r="BC478" s="199"/>
      <c r="BD478" s="199"/>
      <c r="BE478" s="199"/>
      <c r="BF478" s="199"/>
      <c r="BG478" s="199"/>
      <c r="BH478" s="199"/>
      <c r="BI478" s="199"/>
      <c r="BJ478" s="199"/>
      <c r="BK478" s="199"/>
      <c r="BL478" s="199"/>
      <c r="BM478" s="199"/>
      <c r="BN478" s="199"/>
      <c r="BO478" s="199"/>
      <c r="BP478" s="199"/>
      <c r="BQ478" s="199"/>
      <c r="BR478" s="199"/>
      <c r="BS478" s="199"/>
      <c r="BT478" s="199"/>
      <c r="BU478" s="199"/>
      <c r="BV478" s="199"/>
      <c r="BW478" s="199"/>
      <c r="BX478" s="199"/>
      <c r="BY478" s="199"/>
      <c r="BZ478" s="199"/>
      <c r="CA478" s="199"/>
      <c r="CB478" s="199"/>
      <c r="CC478" s="199"/>
      <c r="CD478" s="199"/>
      <c r="CE478" s="199"/>
      <c r="CF478" s="199"/>
      <c r="CG478" s="199"/>
      <c r="CH478" s="199"/>
      <c r="CI478" s="199"/>
      <c r="CJ478" s="199"/>
      <c r="CK478" s="199"/>
      <c r="CL478" s="199"/>
      <c r="CM478" s="199"/>
      <c r="CN478" s="199"/>
      <c r="CO478" s="199"/>
      <c r="CP478" s="199"/>
      <c r="CQ478" s="199"/>
      <c r="CR478" s="199"/>
      <c r="CS478" s="200"/>
    </row>
    <row r="479" spans="2:97" x14ac:dyDescent="0.25">
      <c r="B479" s="197"/>
      <c r="C479" s="173"/>
      <c r="D479" s="199"/>
      <c r="E479" s="199"/>
      <c r="F479" s="199"/>
      <c r="G479" s="199"/>
      <c r="H479" s="199"/>
      <c r="I479" s="199"/>
      <c r="J479" s="199"/>
      <c r="K479" s="199"/>
      <c r="L479" s="199"/>
      <c r="M479" s="199"/>
      <c r="N479" s="199"/>
      <c r="O479" s="199"/>
      <c r="P479" s="199"/>
      <c r="Q479" s="199"/>
      <c r="R479" s="199"/>
      <c r="S479" s="199"/>
      <c r="T479" s="199"/>
      <c r="U479" s="199"/>
      <c r="V479" s="199"/>
      <c r="W479" s="199"/>
      <c r="X479" s="199"/>
      <c r="Y479" s="199"/>
      <c r="Z479" s="199"/>
      <c r="AA479" s="199"/>
      <c r="AB479" s="199"/>
      <c r="AC479" s="199"/>
      <c r="AD479" s="199"/>
      <c r="AE479" s="199"/>
      <c r="AF479" s="199"/>
      <c r="AG479" s="199"/>
      <c r="AH479" s="199"/>
      <c r="AI479" s="199"/>
      <c r="AJ479" s="199"/>
      <c r="AK479" s="199"/>
      <c r="AL479" s="199"/>
      <c r="AM479" s="199"/>
      <c r="AN479" s="199"/>
      <c r="AO479" s="199"/>
      <c r="AP479" s="199"/>
      <c r="AQ479" s="199"/>
      <c r="AR479" s="199"/>
      <c r="AS479" s="199"/>
      <c r="AT479" s="199"/>
      <c r="AU479" s="199"/>
      <c r="AV479" s="199"/>
      <c r="AW479" s="199"/>
      <c r="AX479" s="199"/>
      <c r="AY479" s="199"/>
      <c r="AZ479" s="199"/>
      <c r="BA479" s="199"/>
      <c r="BB479" s="199"/>
      <c r="BC479" s="199"/>
      <c r="BD479" s="199"/>
      <c r="BE479" s="199"/>
      <c r="BF479" s="199"/>
      <c r="BG479" s="199"/>
      <c r="BH479" s="199"/>
      <c r="BI479" s="199"/>
      <c r="BJ479" s="199"/>
      <c r="BK479" s="199"/>
      <c r="BL479" s="199"/>
      <c r="BM479" s="199"/>
      <c r="BN479" s="199"/>
      <c r="BO479" s="199"/>
      <c r="BP479" s="199"/>
      <c r="BQ479" s="199"/>
      <c r="BR479" s="199"/>
      <c r="BS479" s="199"/>
      <c r="BT479" s="199"/>
      <c r="BU479" s="199"/>
      <c r="BV479" s="199"/>
      <c r="BW479" s="199"/>
      <c r="BX479" s="199"/>
      <c r="BY479" s="199"/>
      <c r="BZ479" s="199"/>
      <c r="CA479" s="199"/>
      <c r="CB479" s="199"/>
      <c r="CC479" s="199"/>
      <c r="CD479" s="199"/>
      <c r="CE479" s="199"/>
      <c r="CF479" s="199"/>
      <c r="CG479" s="199"/>
      <c r="CH479" s="199"/>
      <c r="CI479" s="199"/>
      <c r="CJ479" s="199"/>
      <c r="CK479" s="199"/>
      <c r="CL479" s="199"/>
      <c r="CM479" s="199"/>
      <c r="CN479" s="199"/>
      <c r="CO479" s="199"/>
      <c r="CP479" s="199"/>
      <c r="CQ479" s="199"/>
      <c r="CR479" s="199"/>
      <c r="CS479" s="200"/>
    </row>
    <row r="480" spans="2:97" x14ac:dyDescent="0.25">
      <c r="B480" s="197"/>
      <c r="C480" s="173"/>
      <c r="D480" s="199"/>
      <c r="E480" s="199"/>
      <c r="F480" s="199"/>
      <c r="G480" s="199"/>
      <c r="H480" s="199"/>
      <c r="I480" s="199"/>
      <c r="J480" s="199"/>
      <c r="K480" s="199"/>
      <c r="L480" s="199"/>
      <c r="M480" s="199"/>
      <c r="N480" s="199"/>
      <c r="O480" s="199"/>
      <c r="P480" s="199"/>
      <c r="Q480" s="199"/>
      <c r="R480" s="199"/>
      <c r="S480" s="199"/>
      <c r="T480" s="199"/>
      <c r="U480" s="199"/>
      <c r="V480" s="199"/>
      <c r="W480" s="199"/>
      <c r="X480" s="199"/>
      <c r="Y480" s="199"/>
      <c r="Z480" s="199"/>
      <c r="AA480" s="199"/>
      <c r="AB480" s="199"/>
      <c r="AC480" s="199"/>
      <c r="AD480" s="199"/>
      <c r="AE480" s="199"/>
      <c r="AF480" s="199"/>
      <c r="AG480" s="199"/>
      <c r="AH480" s="199"/>
      <c r="AI480" s="199"/>
      <c r="AJ480" s="199"/>
      <c r="AK480" s="199"/>
      <c r="AL480" s="199"/>
      <c r="AM480" s="199"/>
      <c r="AN480" s="199"/>
      <c r="AO480" s="199"/>
      <c r="AP480" s="199"/>
      <c r="AQ480" s="199"/>
      <c r="AR480" s="199"/>
      <c r="AS480" s="199"/>
      <c r="AT480" s="199"/>
      <c r="AU480" s="199"/>
      <c r="AV480" s="199"/>
      <c r="AW480" s="199"/>
      <c r="AX480" s="199"/>
      <c r="AY480" s="199"/>
      <c r="AZ480" s="199"/>
      <c r="BA480" s="199"/>
      <c r="BB480" s="199"/>
      <c r="BC480" s="199"/>
      <c r="BD480" s="199"/>
      <c r="BE480" s="199"/>
      <c r="BF480" s="199"/>
      <c r="BG480" s="199"/>
      <c r="BH480" s="199"/>
      <c r="BI480" s="199"/>
      <c r="BJ480" s="199"/>
      <c r="BK480" s="199"/>
      <c r="BL480" s="199"/>
      <c r="BM480" s="199"/>
      <c r="BN480" s="199"/>
      <c r="BO480" s="199"/>
      <c r="BP480" s="199"/>
      <c r="BQ480" s="199"/>
      <c r="BR480" s="199"/>
      <c r="BS480" s="199"/>
      <c r="BT480" s="199"/>
      <c r="BU480" s="199"/>
      <c r="BV480" s="199"/>
      <c r="BW480" s="199"/>
      <c r="BX480" s="199"/>
      <c r="BY480" s="199"/>
      <c r="BZ480" s="199"/>
      <c r="CA480" s="199"/>
      <c r="CB480" s="199"/>
      <c r="CC480" s="199"/>
      <c r="CD480" s="199"/>
      <c r="CE480" s="199"/>
      <c r="CF480" s="199"/>
      <c r="CG480" s="199"/>
      <c r="CH480" s="199"/>
      <c r="CI480" s="199"/>
      <c r="CJ480" s="199"/>
      <c r="CK480" s="199"/>
      <c r="CL480" s="199"/>
      <c r="CM480" s="199"/>
      <c r="CN480" s="199"/>
      <c r="CO480" s="199"/>
      <c r="CP480" s="199"/>
      <c r="CQ480" s="199"/>
      <c r="CR480" s="199"/>
      <c r="CS480" s="200"/>
    </row>
    <row r="481" spans="2:97" x14ac:dyDescent="0.25">
      <c r="B481" s="197"/>
      <c r="C481" s="173"/>
      <c r="D481" s="199"/>
      <c r="E481" s="199"/>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199"/>
      <c r="AY481" s="199"/>
      <c r="AZ481" s="199"/>
      <c r="BA481" s="199"/>
      <c r="BB481" s="199"/>
      <c r="BC481" s="199"/>
      <c r="BD481" s="199"/>
      <c r="BE481" s="199"/>
      <c r="BF481" s="199"/>
      <c r="BG481" s="199"/>
      <c r="BH481" s="199"/>
      <c r="BI481" s="199"/>
      <c r="BJ481" s="199"/>
      <c r="BK481" s="199"/>
      <c r="BL481" s="199"/>
      <c r="BM481" s="199"/>
      <c r="BN481" s="199"/>
      <c r="BO481" s="199"/>
      <c r="BP481" s="199"/>
      <c r="BQ481" s="199"/>
      <c r="BR481" s="199"/>
      <c r="BS481" s="199"/>
      <c r="BT481" s="199"/>
      <c r="BU481" s="199"/>
      <c r="BV481" s="199"/>
      <c r="BW481" s="199"/>
      <c r="BX481" s="199"/>
      <c r="BY481" s="199"/>
      <c r="BZ481" s="199"/>
      <c r="CA481" s="199"/>
      <c r="CB481" s="199"/>
      <c r="CC481" s="199"/>
      <c r="CD481" s="199"/>
      <c r="CE481" s="199"/>
      <c r="CF481" s="199"/>
      <c r="CG481" s="199"/>
      <c r="CH481" s="199"/>
      <c r="CI481" s="199"/>
      <c r="CJ481" s="199"/>
      <c r="CK481" s="199"/>
      <c r="CL481" s="199"/>
      <c r="CM481" s="199"/>
      <c r="CN481" s="199"/>
      <c r="CO481" s="199"/>
      <c r="CP481" s="199"/>
      <c r="CQ481" s="199"/>
      <c r="CR481" s="199"/>
      <c r="CS481" s="200"/>
    </row>
    <row r="482" spans="2:97" x14ac:dyDescent="0.25">
      <c r="B482" s="197"/>
      <c r="C482" s="173"/>
      <c r="D482" s="199"/>
      <c r="E482" s="199"/>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199"/>
      <c r="AY482" s="199"/>
      <c r="AZ482" s="199"/>
      <c r="BA482" s="199"/>
      <c r="BB482" s="199"/>
      <c r="BC482" s="199"/>
      <c r="BD482" s="199"/>
      <c r="BE482" s="199"/>
      <c r="BF482" s="199"/>
      <c r="BG482" s="199"/>
      <c r="BH482" s="199"/>
      <c r="BI482" s="199"/>
      <c r="BJ482" s="199"/>
      <c r="BK482" s="199"/>
      <c r="BL482" s="199"/>
      <c r="BM482" s="199"/>
      <c r="BN482" s="199"/>
      <c r="BO482" s="199"/>
      <c r="BP482" s="199"/>
      <c r="BQ482" s="199"/>
      <c r="BR482" s="199"/>
      <c r="BS482" s="199"/>
      <c r="BT482" s="199"/>
      <c r="BU482" s="199"/>
      <c r="BV482" s="199"/>
      <c r="BW482" s="199"/>
      <c r="BX482" s="199"/>
      <c r="BY482" s="199"/>
      <c r="BZ482" s="199"/>
      <c r="CA482" s="199"/>
      <c r="CB482" s="199"/>
      <c r="CC482" s="199"/>
      <c r="CD482" s="199"/>
      <c r="CE482" s="199"/>
      <c r="CF482" s="199"/>
      <c r="CG482" s="199"/>
      <c r="CH482" s="199"/>
      <c r="CI482" s="199"/>
      <c r="CJ482" s="199"/>
      <c r="CK482" s="199"/>
      <c r="CL482" s="199"/>
      <c r="CM482" s="199"/>
      <c r="CN482" s="199"/>
      <c r="CO482" s="199"/>
      <c r="CP482" s="199"/>
      <c r="CQ482" s="199"/>
      <c r="CR482" s="199"/>
      <c r="CS482" s="200"/>
    </row>
    <row r="483" spans="2:97" x14ac:dyDescent="0.25">
      <c r="B483" s="197"/>
      <c r="C483" s="173"/>
      <c r="D483" s="199"/>
      <c r="E483" s="199"/>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199"/>
      <c r="AY483" s="199"/>
      <c r="AZ483" s="199"/>
      <c r="BA483" s="199"/>
      <c r="BB483" s="199"/>
      <c r="BC483" s="199"/>
      <c r="BD483" s="199"/>
      <c r="BE483" s="199"/>
      <c r="BF483" s="199"/>
      <c r="BG483" s="199"/>
      <c r="BH483" s="199"/>
      <c r="BI483" s="199"/>
      <c r="BJ483" s="199"/>
      <c r="BK483" s="199"/>
      <c r="BL483" s="199"/>
      <c r="BM483" s="199"/>
      <c r="BN483" s="199"/>
      <c r="BO483" s="199"/>
      <c r="BP483" s="199"/>
      <c r="BQ483" s="199"/>
      <c r="BR483" s="199"/>
      <c r="BS483" s="199"/>
      <c r="BT483" s="199"/>
      <c r="BU483" s="199"/>
      <c r="BV483" s="199"/>
      <c r="BW483" s="199"/>
      <c r="BX483" s="199"/>
      <c r="BY483" s="199"/>
      <c r="BZ483" s="199"/>
      <c r="CA483" s="199"/>
      <c r="CB483" s="199"/>
      <c r="CC483" s="199"/>
      <c r="CD483" s="199"/>
      <c r="CE483" s="199"/>
      <c r="CF483" s="199"/>
      <c r="CG483" s="199"/>
      <c r="CH483" s="199"/>
      <c r="CI483" s="199"/>
      <c r="CJ483" s="199"/>
      <c r="CK483" s="199"/>
      <c r="CL483" s="199"/>
      <c r="CM483" s="199"/>
      <c r="CN483" s="199"/>
      <c r="CO483" s="199"/>
      <c r="CP483" s="199"/>
      <c r="CQ483" s="199"/>
      <c r="CR483" s="199"/>
      <c r="CS483" s="200"/>
    </row>
    <row r="484" spans="2:97" x14ac:dyDescent="0.25">
      <c r="B484" s="197"/>
      <c r="C484" s="173"/>
      <c r="D484" s="199"/>
      <c r="E484" s="199"/>
      <c r="F484" s="199"/>
      <c r="G484" s="199"/>
      <c r="H484" s="199"/>
      <c r="I484" s="199"/>
      <c r="J484" s="199"/>
      <c r="K484" s="199"/>
      <c r="L484" s="199"/>
      <c r="M484" s="199"/>
      <c r="N484" s="199"/>
      <c r="O484" s="199"/>
      <c r="P484" s="199"/>
      <c r="Q484" s="199"/>
      <c r="R484" s="199"/>
      <c r="S484" s="199"/>
      <c r="T484" s="199"/>
      <c r="U484" s="199"/>
      <c r="V484" s="199"/>
      <c r="W484" s="199"/>
      <c r="X484" s="199"/>
      <c r="Y484" s="199"/>
      <c r="Z484" s="199"/>
      <c r="AA484" s="199"/>
      <c r="AB484" s="199"/>
      <c r="AC484" s="199"/>
      <c r="AD484" s="199"/>
      <c r="AE484" s="199"/>
      <c r="AF484" s="199"/>
      <c r="AG484" s="199"/>
      <c r="AH484" s="199"/>
      <c r="AI484" s="199"/>
      <c r="AJ484" s="199"/>
      <c r="AK484" s="199"/>
      <c r="AL484" s="199"/>
      <c r="AM484" s="199"/>
      <c r="AN484" s="199"/>
      <c r="AO484" s="199"/>
      <c r="AP484" s="199"/>
      <c r="AQ484" s="199"/>
      <c r="AR484" s="199"/>
      <c r="AS484" s="199"/>
      <c r="AT484" s="199"/>
      <c r="AU484" s="199"/>
      <c r="AV484" s="199"/>
      <c r="AW484" s="199"/>
      <c r="AX484" s="199"/>
      <c r="AY484" s="199"/>
      <c r="AZ484" s="199"/>
      <c r="BA484" s="199"/>
      <c r="BB484" s="199"/>
      <c r="BC484" s="199"/>
      <c r="BD484" s="199"/>
      <c r="BE484" s="199"/>
      <c r="BF484" s="199"/>
      <c r="BG484" s="199"/>
      <c r="BH484" s="199"/>
      <c r="BI484" s="199"/>
      <c r="BJ484" s="199"/>
      <c r="BK484" s="199"/>
      <c r="BL484" s="199"/>
      <c r="BM484" s="199"/>
      <c r="BN484" s="199"/>
      <c r="BO484" s="199"/>
      <c r="BP484" s="199"/>
      <c r="BQ484" s="199"/>
      <c r="BR484" s="199"/>
      <c r="BS484" s="199"/>
      <c r="BT484" s="199"/>
      <c r="BU484" s="199"/>
      <c r="BV484" s="199"/>
      <c r="BW484" s="199"/>
      <c r="BX484" s="199"/>
      <c r="BY484" s="199"/>
      <c r="BZ484" s="199"/>
      <c r="CA484" s="199"/>
      <c r="CB484" s="199"/>
      <c r="CC484" s="199"/>
      <c r="CD484" s="199"/>
      <c r="CE484" s="199"/>
      <c r="CF484" s="199"/>
      <c r="CG484" s="199"/>
      <c r="CH484" s="199"/>
      <c r="CI484" s="199"/>
      <c r="CJ484" s="199"/>
      <c r="CK484" s="199"/>
      <c r="CL484" s="199"/>
      <c r="CM484" s="199"/>
      <c r="CN484" s="199"/>
      <c r="CO484" s="199"/>
      <c r="CP484" s="199"/>
      <c r="CQ484" s="199"/>
      <c r="CR484" s="199"/>
      <c r="CS484" s="200"/>
    </row>
    <row r="485" spans="2:97" x14ac:dyDescent="0.25">
      <c r="B485" s="197"/>
      <c r="C485" s="173"/>
      <c r="D485" s="199"/>
      <c r="E485" s="199"/>
      <c r="F485" s="199"/>
      <c r="G485" s="199"/>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c r="AI485" s="199"/>
      <c r="AJ485" s="199"/>
      <c r="AK485" s="199"/>
      <c r="AL485" s="199"/>
      <c r="AM485" s="199"/>
      <c r="AN485" s="199"/>
      <c r="AO485" s="199"/>
      <c r="AP485" s="199"/>
      <c r="AQ485" s="199"/>
      <c r="AR485" s="199"/>
      <c r="AS485" s="199"/>
      <c r="AT485" s="199"/>
      <c r="AU485" s="199"/>
      <c r="AV485" s="199"/>
      <c r="AW485" s="199"/>
      <c r="AX485" s="199"/>
      <c r="AY485" s="199"/>
      <c r="AZ485" s="199"/>
      <c r="BA485" s="199"/>
      <c r="BB485" s="199"/>
      <c r="BC485" s="199"/>
      <c r="BD485" s="199"/>
      <c r="BE485" s="199"/>
      <c r="BF485" s="199"/>
      <c r="BG485" s="199"/>
      <c r="BH485" s="199"/>
      <c r="BI485" s="199"/>
      <c r="BJ485" s="199"/>
      <c r="BK485" s="199"/>
      <c r="BL485" s="199"/>
      <c r="BM485" s="199"/>
      <c r="BN485" s="199"/>
      <c r="BO485" s="199"/>
      <c r="BP485" s="199"/>
      <c r="BQ485" s="199"/>
      <c r="BR485" s="199"/>
      <c r="BS485" s="199"/>
      <c r="BT485" s="199"/>
      <c r="BU485" s="199"/>
      <c r="BV485" s="199"/>
      <c r="BW485" s="199"/>
      <c r="BX485" s="199"/>
      <c r="BY485" s="199"/>
      <c r="BZ485" s="199"/>
      <c r="CA485" s="199"/>
      <c r="CB485" s="199"/>
      <c r="CC485" s="199"/>
      <c r="CD485" s="199"/>
      <c r="CE485" s="199"/>
      <c r="CF485" s="199"/>
      <c r="CG485" s="199"/>
      <c r="CH485" s="199"/>
      <c r="CI485" s="199"/>
      <c r="CJ485" s="199"/>
      <c r="CK485" s="199"/>
      <c r="CL485" s="199"/>
      <c r="CM485" s="199"/>
      <c r="CN485" s="199"/>
      <c r="CO485" s="199"/>
      <c r="CP485" s="199"/>
      <c r="CQ485" s="199"/>
      <c r="CR485" s="199"/>
      <c r="CS485" s="200"/>
    </row>
    <row r="486" spans="2:97" x14ac:dyDescent="0.25">
      <c r="B486" s="197"/>
      <c r="C486" s="173"/>
      <c r="D486" s="199"/>
      <c r="E486" s="199"/>
      <c r="F486" s="199"/>
      <c r="G486" s="199"/>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c r="AI486" s="199"/>
      <c r="AJ486" s="199"/>
      <c r="AK486" s="199"/>
      <c r="AL486" s="199"/>
      <c r="AM486" s="199"/>
      <c r="AN486" s="199"/>
      <c r="AO486" s="199"/>
      <c r="AP486" s="199"/>
      <c r="AQ486" s="199"/>
      <c r="AR486" s="199"/>
      <c r="AS486" s="199"/>
      <c r="AT486" s="199"/>
      <c r="AU486" s="199"/>
      <c r="AV486" s="199"/>
      <c r="AW486" s="199"/>
      <c r="AX486" s="199"/>
      <c r="AY486" s="199"/>
      <c r="AZ486" s="199"/>
      <c r="BA486" s="199"/>
      <c r="BB486" s="199"/>
      <c r="BC486" s="199"/>
      <c r="BD486" s="199"/>
      <c r="BE486" s="199"/>
      <c r="BF486" s="199"/>
      <c r="BG486" s="199"/>
      <c r="BH486" s="199"/>
      <c r="BI486" s="199"/>
      <c r="BJ486" s="199"/>
      <c r="BK486" s="199"/>
      <c r="BL486" s="199"/>
      <c r="BM486" s="199"/>
      <c r="BN486" s="199"/>
      <c r="BO486" s="199"/>
      <c r="BP486" s="199"/>
      <c r="BQ486" s="199"/>
      <c r="BR486" s="199"/>
      <c r="BS486" s="199"/>
      <c r="BT486" s="199"/>
      <c r="BU486" s="199"/>
      <c r="BV486" s="199"/>
      <c r="BW486" s="199"/>
      <c r="BX486" s="199"/>
      <c r="BY486" s="199"/>
      <c r="BZ486" s="199"/>
      <c r="CA486" s="199"/>
      <c r="CB486" s="199"/>
      <c r="CC486" s="199"/>
      <c r="CD486" s="199"/>
      <c r="CE486" s="199"/>
      <c r="CF486" s="199"/>
      <c r="CG486" s="199"/>
      <c r="CH486" s="199"/>
      <c r="CI486" s="199"/>
      <c r="CJ486" s="199"/>
      <c r="CK486" s="199"/>
      <c r="CL486" s="199"/>
      <c r="CM486" s="199"/>
      <c r="CN486" s="199"/>
      <c r="CO486" s="199"/>
      <c r="CP486" s="199"/>
      <c r="CQ486" s="199"/>
      <c r="CR486" s="199"/>
      <c r="CS486" s="200"/>
    </row>
    <row r="487" spans="2:97" x14ac:dyDescent="0.25">
      <c r="B487" s="197"/>
      <c r="C487" s="173"/>
      <c r="D487" s="199"/>
      <c r="E487" s="199"/>
      <c r="F487" s="199"/>
      <c r="G487" s="199"/>
      <c r="H487" s="199"/>
      <c r="I487" s="199"/>
      <c r="J487" s="199"/>
      <c r="K487" s="199"/>
      <c r="L487" s="199"/>
      <c r="M487" s="199"/>
      <c r="N487" s="199"/>
      <c r="O487" s="199"/>
      <c r="P487" s="199"/>
      <c r="Q487" s="199"/>
      <c r="R487" s="199"/>
      <c r="S487" s="199"/>
      <c r="T487" s="199"/>
      <c r="U487" s="199"/>
      <c r="V487" s="199"/>
      <c r="W487" s="199"/>
      <c r="X487" s="199"/>
      <c r="Y487" s="199"/>
      <c r="Z487" s="199"/>
      <c r="AA487" s="199"/>
      <c r="AB487" s="199"/>
      <c r="AC487" s="199"/>
      <c r="AD487" s="199"/>
      <c r="AE487" s="199"/>
      <c r="AF487" s="199"/>
      <c r="AG487" s="199"/>
      <c r="AH487" s="199"/>
      <c r="AI487" s="199"/>
      <c r="AJ487" s="199"/>
      <c r="AK487" s="199"/>
      <c r="AL487" s="199"/>
      <c r="AM487" s="199"/>
      <c r="AN487" s="199"/>
      <c r="AO487" s="199"/>
      <c r="AP487" s="199"/>
      <c r="AQ487" s="199"/>
      <c r="AR487" s="199"/>
      <c r="AS487" s="199"/>
      <c r="AT487" s="199"/>
      <c r="AU487" s="199"/>
      <c r="AV487" s="199"/>
      <c r="AW487" s="199"/>
      <c r="AX487" s="199"/>
      <c r="AY487" s="199"/>
      <c r="AZ487" s="199"/>
      <c r="BA487" s="199"/>
      <c r="BB487" s="199"/>
      <c r="BC487" s="199"/>
      <c r="BD487" s="199"/>
      <c r="BE487" s="199"/>
      <c r="BF487" s="199"/>
      <c r="BG487" s="199"/>
      <c r="BH487" s="199"/>
      <c r="BI487" s="199"/>
      <c r="BJ487" s="199"/>
      <c r="BK487" s="199"/>
      <c r="BL487" s="199"/>
      <c r="BM487" s="199"/>
      <c r="BN487" s="199"/>
      <c r="BO487" s="199"/>
      <c r="BP487" s="199"/>
      <c r="BQ487" s="199"/>
      <c r="BR487" s="199"/>
      <c r="BS487" s="199"/>
      <c r="BT487" s="199"/>
      <c r="BU487" s="199"/>
      <c r="BV487" s="199"/>
      <c r="BW487" s="199"/>
      <c r="BX487" s="199"/>
      <c r="BY487" s="199"/>
      <c r="BZ487" s="199"/>
      <c r="CA487" s="199"/>
      <c r="CB487" s="199"/>
      <c r="CC487" s="199"/>
      <c r="CD487" s="199"/>
      <c r="CE487" s="199"/>
      <c r="CF487" s="199"/>
      <c r="CG487" s="199"/>
      <c r="CH487" s="199"/>
      <c r="CI487" s="199"/>
      <c r="CJ487" s="199"/>
      <c r="CK487" s="199"/>
      <c r="CL487" s="199"/>
      <c r="CM487" s="199"/>
      <c r="CN487" s="199"/>
      <c r="CO487" s="199"/>
      <c r="CP487" s="199"/>
      <c r="CQ487" s="199"/>
      <c r="CR487" s="199"/>
      <c r="CS487" s="200"/>
    </row>
    <row r="488" spans="2:97" x14ac:dyDescent="0.25">
      <c r="B488" s="197"/>
      <c r="C488" s="173"/>
      <c r="D488" s="199"/>
      <c r="E488" s="199"/>
      <c r="F488" s="199"/>
      <c r="G488" s="199"/>
      <c r="H488" s="199"/>
      <c r="I488" s="199"/>
      <c r="J488" s="199"/>
      <c r="K488" s="199"/>
      <c r="L488" s="199"/>
      <c r="M488" s="199"/>
      <c r="N488" s="199"/>
      <c r="O488" s="199"/>
      <c r="P488" s="199"/>
      <c r="Q488" s="199"/>
      <c r="R488" s="199"/>
      <c r="S488" s="199"/>
      <c r="T488" s="199"/>
      <c r="U488" s="199"/>
      <c r="V488" s="199"/>
      <c r="W488" s="199"/>
      <c r="X488" s="199"/>
      <c r="Y488" s="199"/>
      <c r="Z488" s="199"/>
      <c r="AA488" s="199"/>
      <c r="AB488" s="199"/>
      <c r="AC488" s="199"/>
      <c r="AD488" s="199"/>
      <c r="AE488" s="199"/>
      <c r="AF488" s="199"/>
      <c r="AG488" s="199"/>
      <c r="AH488" s="199"/>
      <c r="AI488" s="199"/>
      <c r="AJ488" s="199"/>
      <c r="AK488" s="199"/>
      <c r="AL488" s="199"/>
      <c r="AM488" s="199"/>
      <c r="AN488" s="199"/>
      <c r="AO488" s="199"/>
      <c r="AP488" s="199"/>
      <c r="AQ488" s="199"/>
      <c r="AR488" s="199"/>
      <c r="AS488" s="199"/>
      <c r="AT488" s="199"/>
      <c r="AU488" s="199"/>
      <c r="AV488" s="199"/>
      <c r="AW488" s="199"/>
      <c r="AX488" s="199"/>
      <c r="AY488" s="199"/>
      <c r="AZ488" s="199"/>
      <c r="BA488" s="199"/>
      <c r="BB488" s="199"/>
      <c r="BC488" s="199"/>
      <c r="BD488" s="199"/>
      <c r="BE488" s="199"/>
      <c r="BF488" s="199"/>
      <c r="BG488" s="199"/>
      <c r="BH488" s="199"/>
      <c r="BI488" s="199"/>
      <c r="BJ488" s="199"/>
      <c r="BK488" s="199"/>
      <c r="BL488" s="199"/>
      <c r="BM488" s="199"/>
      <c r="BN488" s="199"/>
      <c r="BO488" s="199"/>
      <c r="BP488" s="199"/>
      <c r="BQ488" s="199"/>
      <c r="BR488" s="199"/>
      <c r="BS488" s="199"/>
      <c r="BT488" s="199"/>
      <c r="BU488" s="199"/>
      <c r="BV488" s="199"/>
      <c r="BW488" s="199"/>
      <c r="BX488" s="199"/>
      <c r="BY488" s="199"/>
      <c r="BZ488" s="199"/>
      <c r="CA488" s="199"/>
      <c r="CB488" s="199"/>
      <c r="CC488" s="199"/>
      <c r="CD488" s="199"/>
      <c r="CE488" s="199"/>
      <c r="CF488" s="199"/>
      <c r="CG488" s="199"/>
      <c r="CH488" s="199"/>
      <c r="CI488" s="199"/>
      <c r="CJ488" s="199"/>
      <c r="CK488" s="199"/>
      <c r="CL488" s="199"/>
      <c r="CM488" s="199"/>
      <c r="CN488" s="199"/>
      <c r="CO488" s="199"/>
      <c r="CP488" s="199"/>
      <c r="CQ488" s="199"/>
      <c r="CR488" s="199"/>
      <c r="CS488" s="200"/>
    </row>
    <row r="489" spans="2:97" x14ac:dyDescent="0.25">
      <c r="B489" s="197"/>
      <c r="C489" s="173"/>
      <c r="D489" s="199"/>
      <c r="E489" s="199"/>
      <c r="F489" s="199"/>
      <c r="G489" s="199"/>
      <c r="H489" s="199"/>
      <c r="I489" s="199"/>
      <c r="J489" s="199"/>
      <c r="K489" s="199"/>
      <c r="L489" s="199"/>
      <c r="M489" s="199"/>
      <c r="N489" s="199"/>
      <c r="O489" s="199"/>
      <c r="P489" s="199"/>
      <c r="Q489" s="199"/>
      <c r="R489" s="199"/>
      <c r="S489" s="199"/>
      <c r="T489" s="199"/>
      <c r="U489" s="199"/>
      <c r="V489" s="199"/>
      <c r="W489" s="199"/>
      <c r="X489" s="199"/>
      <c r="Y489" s="199"/>
      <c r="Z489" s="199"/>
      <c r="AA489" s="199"/>
      <c r="AB489" s="199"/>
      <c r="AC489" s="199"/>
      <c r="AD489" s="199"/>
      <c r="AE489" s="199"/>
      <c r="AF489" s="199"/>
      <c r="AG489" s="199"/>
      <c r="AH489" s="199"/>
      <c r="AI489" s="199"/>
      <c r="AJ489" s="199"/>
      <c r="AK489" s="199"/>
      <c r="AL489" s="199"/>
      <c r="AM489" s="199"/>
      <c r="AN489" s="199"/>
      <c r="AO489" s="199"/>
      <c r="AP489" s="199"/>
      <c r="AQ489" s="199"/>
      <c r="AR489" s="199"/>
      <c r="AS489" s="199"/>
      <c r="AT489" s="199"/>
      <c r="AU489" s="199"/>
      <c r="AV489" s="199"/>
      <c r="AW489" s="199"/>
      <c r="AX489" s="199"/>
      <c r="AY489" s="199"/>
      <c r="AZ489" s="199"/>
      <c r="BA489" s="199"/>
      <c r="BB489" s="199"/>
      <c r="BC489" s="199"/>
      <c r="BD489" s="199"/>
      <c r="BE489" s="199"/>
      <c r="BF489" s="199"/>
      <c r="BG489" s="199"/>
      <c r="BH489" s="199"/>
      <c r="BI489" s="199"/>
      <c r="BJ489" s="199"/>
      <c r="BK489" s="199"/>
      <c r="BL489" s="199"/>
      <c r="BM489" s="199"/>
      <c r="BN489" s="199"/>
      <c r="BO489" s="199"/>
      <c r="BP489" s="199"/>
      <c r="BQ489" s="199"/>
      <c r="BR489" s="199"/>
      <c r="BS489" s="199"/>
      <c r="BT489" s="199"/>
      <c r="BU489" s="199"/>
      <c r="BV489" s="199"/>
      <c r="BW489" s="199"/>
      <c r="BX489" s="199"/>
      <c r="BY489" s="199"/>
      <c r="BZ489" s="199"/>
      <c r="CA489" s="199"/>
      <c r="CB489" s="199"/>
      <c r="CC489" s="199"/>
      <c r="CD489" s="199"/>
      <c r="CE489" s="199"/>
      <c r="CF489" s="199"/>
      <c r="CG489" s="199"/>
      <c r="CH489" s="199"/>
      <c r="CI489" s="199"/>
      <c r="CJ489" s="199"/>
      <c r="CK489" s="199"/>
      <c r="CL489" s="199"/>
      <c r="CM489" s="199"/>
      <c r="CN489" s="199"/>
      <c r="CO489" s="199"/>
      <c r="CP489" s="199"/>
      <c r="CQ489" s="199"/>
      <c r="CR489" s="199"/>
      <c r="CS489" s="200"/>
    </row>
    <row r="490" spans="2:97" x14ac:dyDescent="0.25">
      <c r="B490" s="197"/>
      <c r="C490" s="173"/>
      <c r="D490" s="199"/>
      <c r="E490" s="199"/>
      <c r="F490" s="199"/>
      <c r="G490" s="199"/>
      <c r="H490" s="199"/>
      <c r="I490" s="199"/>
      <c r="J490" s="199"/>
      <c r="K490" s="199"/>
      <c r="L490" s="199"/>
      <c r="M490" s="199"/>
      <c r="N490" s="199"/>
      <c r="O490" s="199"/>
      <c r="P490" s="199"/>
      <c r="Q490" s="199"/>
      <c r="R490" s="199"/>
      <c r="S490" s="199"/>
      <c r="T490" s="199"/>
      <c r="U490" s="199"/>
      <c r="V490" s="199"/>
      <c r="W490" s="199"/>
      <c r="X490" s="199"/>
      <c r="Y490" s="199"/>
      <c r="Z490" s="199"/>
      <c r="AA490" s="199"/>
      <c r="AB490" s="199"/>
      <c r="AC490" s="199"/>
      <c r="AD490" s="199"/>
      <c r="AE490" s="199"/>
      <c r="AF490" s="199"/>
      <c r="AG490" s="199"/>
      <c r="AH490" s="199"/>
      <c r="AI490" s="199"/>
      <c r="AJ490" s="199"/>
      <c r="AK490" s="199"/>
      <c r="AL490" s="199"/>
      <c r="AM490" s="199"/>
      <c r="AN490" s="199"/>
      <c r="AO490" s="199"/>
      <c r="AP490" s="199"/>
      <c r="AQ490" s="199"/>
      <c r="AR490" s="199"/>
      <c r="AS490" s="199"/>
      <c r="AT490" s="199"/>
      <c r="AU490" s="199"/>
      <c r="AV490" s="199"/>
      <c r="AW490" s="199"/>
      <c r="AX490" s="199"/>
      <c r="AY490" s="199"/>
      <c r="AZ490" s="199"/>
      <c r="BA490" s="199"/>
      <c r="BB490" s="199"/>
      <c r="BC490" s="199"/>
      <c r="BD490" s="199"/>
      <c r="BE490" s="199"/>
      <c r="BF490" s="199"/>
      <c r="BG490" s="199"/>
      <c r="BH490" s="199"/>
      <c r="BI490" s="199"/>
      <c r="BJ490" s="199"/>
      <c r="BK490" s="199"/>
      <c r="BL490" s="199"/>
      <c r="BM490" s="199"/>
      <c r="BN490" s="199"/>
      <c r="BO490" s="199"/>
      <c r="BP490" s="199"/>
      <c r="BQ490" s="199"/>
      <c r="BR490" s="199"/>
      <c r="BS490" s="199"/>
      <c r="BT490" s="199"/>
      <c r="BU490" s="199"/>
      <c r="BV490" s="199"/>
      <c r="BW490" s="199"/>
      <c r="BX490" s="199"/>
      <c r="BY490" s="199"/>
      <c r="BZ490" s="199"/>
      <c r="CA490" s="199"/>
      <c r="CB490" s="199"/>
      <c r="CC490" s="199"/>
      <c r="CD490" s="199"/>
      <c r="CE490" s="199"/>
      <c r="CF490" s="199"/>
      <c r="CG490" s="199"/>
      <c r="CH490" s="199"/>
      <c r="CI490" s="199"/>
      <c r="CJ490" s="199"/>
      <c r="CK490" s="199"/>
      <c r="CL490" s="199"/>
      <c r="CM490" s="199"/>
      <c r="CN490" s="199"/>
      <c r="CO490" s="199"/>
      <c r="CP490" s="199"/>
      <c r="CQ490" s="199"/>
      <c r="CR490" s="199"/>
      <c r="CS490" s="200"/>
    </row>
    <row r="491" spans="2:97" x14ac:dyDescent="0.25">
      <c r="B491" s="197"/>
      <c r="C491" s="173"/>
      <c r="D491" s="199"/>
      <c r="E491" s="199"/>
      <c r="F491" s="199"/>
      <c r="G491" s="199"/>
      <c r="H491" s="199"/>
      <c r="I491" s="199"/>
      <c r="J491" s="199"/>
      <c r="K491" s="199"/>
      <c r="L491" s="199"/>
      <c r="M491" s="199"/>
      <c r="N491" s="199"/>
      <c r="O491" s="199"/>
      <c r="P491" s="199"/>
      <c r="Q491" s="199"/>
      <c r="R491" s="199"/>
      <c r="S491" s="199"/>
      <c r="T491" s="199"/>
      <c r="U491" s="199"/>
      <c r="V491" s="199"/>
      <c r="W491" s="199"/>
      <c r="X491" s="199"/>
      <c r="Y491" s="199"/>
      <c r="Z491" s="199"/>
      <c r="AA491" s="199"/>
      <c r="AB491" s="199"/>
      <c r="AC491" s="199"/>
      <c r="AD491" s="199"/>
      <c r="AE491" s="199"/>
      <c r="AF491" s="199"/>
      <c r="AG491" s="199"/>
      <c r="AH491" s="199"/>
      <c r="AI491" s="199"/>
      <c r="AJ491" s="199"/>
      <c r="AK491" s="199"/>
      <c r="AL491" s="199"/>
      <c r="AM491" s="199"/>
      <c r="AN491" s="199"/>
      <c r="AO491" s="199"/>
      <c r="AP491" s="199"/>
      <c r="AQ491" s="199"/>
      <c r="AR491" s="199"/>
      <c r="AS491" s="199"/>
      <c r="AT491" s="199"/>
      <c r="AU491" s="199"/>
      <c r="AV491" s="199"/>
      <c r="AW491" s="199"/>
      <c r="AX491" s="199"/>
      <c r="AY491" s="199"/>
      <c r="AZ491" s="199"/>
      <c r="BA491" s="199"/>
      <c r="BB491" s="199"/>
      <c r="BC491" s="199"/>
      <c r="BD491" s="199"/>
      <c r="BE491" s="199"/>
      <c r="BF491" s="199"/>
      <c r="BG491" s="199"/>
      <c r="BH491" s="199"/>
      <c r="BI491" s="199"/>
      <c r="BJ491" s="199"/>
      <c r="BK491" s="199"/>
      <c r="BL491" s="199"/>
      <c r="BM491" s="199"/>
      <c r="BN491" s="199"/>
      <c r="BO491" s="199"/>
      <c r="BP491" s="199"/>
      <c r="BQ491" s="199"/>
      <c r="BR491" s="199"/>
      <c r="BS491" s="199"/>
      <c r="BT491" s="199"/>
      <c r="BU491" s="199"/>
      <c r="BV491" s="199"/>
      <c r="BW491" s="199"/>
      <c r="BX491" s="199"/>
      <c r="BY491" s="199"/>
      <c r="BZ491" s="199"/>
      <c r="CA491" s="199"/>
      <c r="CB491" s="199"/>
      <c r="CC491" s="199"/>
      <c r="CD491" s="199"/>
      <c r="CE491" s="199"/>
      <c r="CF491" s="199"/>
      <c r="CG491" s="199"/>
      <c r="CH491" s="199"/>
      <c r="CI491" s="199"/>
      <c r="CJ491" s="199"/>
      <c r="CK491" s="199"/>
      <c r="CL491" s="199"/>
      <c r="CM491" s="199"/>
      <c r="CN491" s="199"/>
      <c r="CO491" s="199"/>
      <c r="CP491" s="199"/>
      <c r="CQ491" s="199"/>
      <c r="CR491" s="199"/>
      <c r="CS491" s="200"/>
    </row>
    <row r="492" spans="2:97" x14ac:dyDescent="0.25">
      <c r="B492" s="197"/>
      <c r="C492" s="173"/>
      <c r="D492" s="199"/>
      <c r="E492" s="199"/>
      <c r="F492" s="199"/>
      <c r="G492" s="199"/>
      <c r="H492" s="199"/>
      <c r="I492" s="199"/>
      <c r="J492" s="199"/>
      <c r="K492" s="199"/>
      <c r="L492" s="199"/>
      <c r="M492" s="199"/>
      <c r="N492" s="199"/>
      <c r="O492" s="199"/>
      <c r="P492" s="199"/>
      <c r="Q492" s="199"/>
      <c r="R492" s="199"/>
      <c r="S492" s="199"/>
      <c r="T492" s="199"/>
      <c r="U492" s="199"/>
      <c r="V492" s="199"/>
      <c r="W492" s="199"/>
      <c r="X492" s="199"/>
      <c r="Y492" s="199"/>
      <c r="Z492" s="199"/>
      <c r="AA492" s="199"/>
      <c r="AB492" s="199"/>
      <c r="AC492" s="199"/>
      <c r="AD492" s="199"/>
      <c r="AE492" s="199"/>
      <c r="AF492" s="199"/>
      <c r="AG492" s="199"/>
      <c r="AH492" s="199"/>
      <c r="AI492" s="199"/>
      <c r="AJ492" s="199"/>
      <c r="AK492" s="199"/>
      <c r="AL492" s="199"/>
      <c r="AM492" s="199"/>
      <c r="AN492" s="199"/>
      <c r="AO492" s="199"/>
      <c r="AP492" s="199"/>
      <c r="AQ492" s="199"/>
      <c r="AR492" s="199"/>
      <c r="AS492" s="199"/>
      <c r="AT492" s="199"/>
      <c r="AU492" s="199"/>
      <c r="AV492" s="199"/>
      <c r="AW492" s="199"/>
      <c r="AX492" s="199"/>
      <c r="AY492" s="199"/>
      <c r="AZ492" s="199"/>
      <c r="BA492" s="199"/>
      <c r="BB492" s="199"/>
      <c r="BC492" s="199"/>
      <c r="BD492" s="199"/>
      <c r="BE492" s="199"/>
      <c r="BF492" s="199"/>
      <c r="BG492" s="199"/>
      <c r="BH492" s="199"/>
      <c r="BI492" s="199"/>
      <c r="BJ492" s="199"/>
      <c r="BK492" s="199"/>
      <c r="BL492" s="199"/>
      <c r="BM492" s="199"/>
      <c r="BN492" s="199"/>
      <c r="BO492" s="199"/>
      <c r="BP492" s="199"/>
      <c r="BQ492" s="199"/>
      <c r="BR492" s="199"/>
      <c r="BS492" s="199"/>
      <c r="BT492" s="199"/>
      <c r="BU492" s="199"/>
      <c r="BV492" s="199"/>
      <c r="BW492" s="199"/>
      <c r="BX492" s="199"/>
      <c r="BY492" s="199"/>
      <c r="BZ492" s="199"/>
      <c r="CA492" s="199"/>
      <c r="CB492" s="199"/>
      <c r="CC492" s="199"/>
      <c r="CD492" s="199"/>
      <c r="CE492" s="199"/>
      <c r="CF492" s="199"/>
      <c r="CG492" s="199"/>
      <c r="CH492" s="199"/>
      <c r="CI492" s="199"/>
      <c r="CJ492" s="199"/>
      <c r="CK492" s="199"/>
      <c r="CL492" s="199"/>
      <c r="CM492" s="199"/>
      <c r="CN492" s="199"/>
      <c r="CO492" s="199"/>
      <c r="CP492" s="199"/>
      <c r="CQ492" s="199"/>
      <c r="CR492" s="199"/>
      <c r="CS492" s="200"/>
    </row>
    <row r="493" spans="2:97" x14ac:dyDescent="0.25">
      <c r="B493" s="197"/>
      <c r="C493" s="173"/>
      <c r="D493" s="199"/>
      <c r="E493" s="199"/>
      <c r="F493" s="199"/>
      <c r="G493" s="199"/>
      <c r="H493" s="199"/>
      <c r="I493" s="199"/>
      <c r="J493" s="199"/>
      <c r="K493" s="199"/>
      <c r="L493" s="199"/>
      <c r="M493" s="199"/>
      <c r="N493" s="199"/>
      <c r="O493" s="199"/>
      <c r="P493" s="199"/>
      <c r="Q493" s="199"/>
      <c r="R493" s="199"/>
      <c r="S493" s="199"/>
      <c r="T493" s="199"/>
      <c r="U493" s="199"/>
      <c r="V493" s="199"/>
      <c r="W493" s="199"/>
      <c r="X493" s="199"/>
      <c r="Y493" s="199"/>
      <c r="Z493" s="199"/>
      <c r="AA493" s="199"/>
      <c r="AB493" s="199"/>
      <c r="AC493" s="199"/>
      <c r="AD493" s="199"/>
      <c r="AE493" s="199"/>
      <c r="AF493" s="199"/>
      <c r="AG493" s="199"/>
      <c r="AH493" s="199"/>
      <c r="AI493" s="199"/>
      <c r="AJ493" s="199"/>
      <c r="AK493" s="199"/>
      <c r="AL493" s="199"/>
      <c r="AM493" s="199"/>
      <c r="AN493" s="199"/>
      <c r="AO493" s="199"/>
      <c r="AP493" s="199"/>
      <c r="AQ493" s="199"/>
      <c r="AR493" s="199"/>
      <c r="AS493" s="199"/>
      <c r="AT493" s="199"/>
      <c r="AU493" s="199"/>
      <c r="AV493" s="199"/>
      <c r="AW493" s="199"/>
      <c r="AX493" s="199"/>
      <c r="AY493" s="199"/>
      <c r="AZ493" s="199"/>
      <c r="BA493" s="199"/>
      <c r="BB493" s="199"/>
      <c r="BC493" s="199"/>
      <c r="BD493" s="199"/>
      <c r="BE493" s="199"/>
      <c r="BF493" s="199"/>
      <c r="BG493" s="199"/>
      <c r="BH493" s="199"/>
      <c r="BI493" s="199"/>
      <c r="BJ493" s="199"/>
      <c r="BK493" s="199"/>
      <c r="BL493" s="199"/>
      <c r="BM493" s="199"/>
      <c r="BN493" s="199"/>
      <c r="BO493" s="199"/>
      <c r="BP493" s="199"/>
      <c r="BQ493" s="199"/>
      <c r="BR493" s="199"/>
      <c r="BS493" s="199"/>
      <c r="BT493" s="199"/>
      <c r="BU493" s="199"/>
      <c r="BV493" s="199"/>
      <c r="BW493" s="199"/>
      <c r="BX493" s="199"/>
      <c r="BY493" s="199"/>
      <c r="BZ493" s="199"/>
      <c r="CA493" s="199"/>
      <c r="CB493" s="199"/>
      <c r="CC493" s="199"/>
      <c r="CD493" s="199"/>
      <c r="CE493" s="199"/>
      <c r="CF493" s="199"/>
      <c r="CG493" s="199"/>
      <c r="CH493" s="199"/>
      <c r="CI493" s="199"/>
      <c r="CJ493" s="199"/>
      <c r="CK493" s="199"/>
      <c r="CL493" s="199"/>
      <c r="CM493" s="199"/>
      <c r="CN493" s="199"/>
      <c r="CO493" s="199"/>
      <c r="CP493" s="199"/>
      <c r="CQ493" s="199"/>
      <c r="CR493" s="199"/>
      <c r="CS493" s="200"/>
    </row>
    <row r="494" spans="2:97" x14ac:dyDescent="0.25">
      <c r="B494" s="197"/>
      <c r="C494" s="173"/>
      <c r="D494" s="199"/>
      <c r="E494" s="199"/>
      <c r="F494" s="199"/>
      <c r="G494" s="199"/>
      <c r="H494" s="199"/>
      <c r="I494" s="199"/>
      <c r="J494" s="199"/>
      <c r="K494" s="199"/>
      <c r="L494" s="199"/>
      <c r="M494" s="199"/>
      <c r="N494" s="199"/>
      <c r="O494" s="199"/>
      <c r="P494" s="199"/>
      <c r="Q494" s="199"/>
      <c r="R494" s="199"/>
      <c r="S494" s="199"/>
      <c r="T494" s="199"/>
      <c r="U494" s="199"/>
      <c r="V494" s="199"/>
      <c r="W494" s="199"/>
      <c r="X494" s="199"/>
      <c r="Y494" s="199"/>
      <c r="Z494" s="199"/>
      <c r="AA494" s="199"/>
      <c r="AB494" s="199"/>
      <c r="AC494" s="199"/>
      <c r="AD494" s="199"/>
      <c r="AE494" s="199"/>
      <c r="AF494" s="199"/>
      <c r="AG494" s="199"/>
      <c r="AH494" s="199"/>
      <c r="AI494" s="199"/>
      <c r="AJ494" s="199"/>
      <c r="AK494" s="199"/>
      <c r="AL494" s="199"/>
      <c r="AM494" s="199"/>
      <c r="AN494" s="199"/>
      <c r="AO494" s="199"/>
      <c r="AP494" s="199"/>
      <c r="AQ494" s="199"/>
      <c r="AR494" s="199"/>
      <c r="AS494" s="199"/>
      <c r="AT494" s="199"/>
      <c r="AU494" s="199"/>
      <c r="AV494" s="199"/>
      <c r="AW494" s="199"/>
      <c r="AX494" s="199"/>
      <c r="AY494" s="199"/>
      <c r="AZ494" s="199"/>
      <c r="BA494" s="199"/>
      <c r="BB494" s="199"/>
      <c r="BC494" s="199"/>
      <c r="BD494" s="199"/>
      <c r="BE494" s="199"/>
      <c r="BF494" s="199"/>
      <c r="BG494" s="199"/>
      <c r="BH494" s="199"/>
      <c r="BI494" s="199"/>
      <c r="BJ494" s="199"/>
      <c r="BK494" s="199"/>
      <c r="BL494" s="199"/>
      <c r="BM494" s="199"/>
      <c r="BN494" s="199"/>
      <c r="BO494" s="199"/>
      <c r="BP494" s="199"/>
      <c r="BQ494" s="199"/>
      <c r="BR494" s="199"/>
      <c r="BS494" s="199"/>
      <c r="BT494" s="199"/>
      <c r="BU494" s="199"/>
      <c r="BV494" s="199"/>
      <c r="BW494" s="199"/>
      <c r="BX494" s="199"/>
      <c r="BY494" s="199"/>
      <c r="BZ494" s="199"/>
      <c r="CA494" s="199"/>
      <c r="CB494" s="199"/>
      <c r="CC494" s="199"/>
      <c r="CD494" s="199"/>
      <c r="CE494" s="199"/>
      <c r="CF494" s="199"/>
      <c r="CG494" s="199"/>
      <c r="CH494" s="199"/>
      <c r="CI494" s="199"/>
      <c r="CJ494" s="199"/>
      <c r="CK494" s="199"/>
      <c r="CL494" s="199"/>
      <c r="CM494" s="199"/>
      <c r="CN494" s="199"/>
      <c r="CO494" s="199"/>
      <c r="CP494" s="199"/>
      <c r="CQ494" s="199"/>
      <c r="CR494" s="199"/>
      <c r="CS494" s="200"/>
    </row>
    <row r="495" spans="2:97" x14ac:dyDescent="0.25">
      <c r="B495" s="197"/>
      <c r="C495" s="173"/>
      <c r="D495" s="199"/>
      <c r="E495" s="199"/>
      <c r="F495" s="199"/>
      <c r="G495" s="199"/>
      <c r="H495" s="199"/>
      <c r="I495" s="199"/>
      <c r="J495" s="199"/>
      <c r="K495" s="199"/>
      <c r="L495" s="199"/>
      <c r="M495" s="199"/>
      <c r="N495" s="199"/>
      <c r="O495" s="199"/>
      <c r="P495" s="199"/>
      <c r="Q495" s="199"/>
      <c r="R495" s="199"/>
      <c r="S495" s="199"/>
      <c r="T495" s="199"/>
      <c r="U495" s="199"/>
      <c r="V495" s="199"/>
      <c r="W495" s="199"/>
      <c r="X495" s="199"/>
      <c r="Y495" s="199"/>
      <c r="Z495" s="199"/>
      <c r="AA495" s="199"/>
      <c r="AB495" s="199"/>
      <c r="AC495" s="199"/>
      <c r="AD495" s="199"/>
      <c r="AE495" s="199"/>
      <c r="AF495" s="199"/>
      <c r="AG495" s="199"/>
      <c r="AH495" s="199"/>
      <c r="AI495" s="199"/>
      <c r="AJ495" s="199"/>
      <c r="AK495" s="199"/>
      <c r="AL495" s="199"/>
      <c r="AM495" s="199"/>
      <c r="AN495" s="199"/>
      <c r="AO495" s="199"/>
      <c r="AP495" s="199"/>
      <c r="AQ495" s="199"/>
      <c r="AR495" s="199"/>
      <c r="AS495" s="199"/>
      <c r="AT495" s="199"/>
      <c r="AU495" s="199"/>
      <c r="AV495" s="199"/>
      <c r="AW495" s="199"/>
      <c r="AX495" s="199"/>
      <c r="AY495" s="199"/>
      <c r="AZ495" s="199"/>
      <c r="BA495" s="199"/>
      <c r="BB495" s="199"/>
      <c r="BC495" s="199"/>
      <c r="BD495" s="199"/>
      <c r="BE495" s="199"/>
      <c r="BF495" s="199"/>
      <c r="BG495" s="199"/>
      <c r="BH495" s="199"/>
      <c r="BI495" s="199"/>
      <c r="BJ495" s="199"/>
      <c r="BK495" s="199"/>
      <c r="BL495" s="199"/>
      <c r="BM495" s="199"/>
      <c r="BN495" s="199"/>
      <c r="BO495" s="199"/>
      <c r="BP495" s="199"/>
      <c r="BQ495" s="199"/>
      <c r="BR495" s="199"/>
      <c r="BS495" s="199"/>
      <c r="BT495" s="199"/>
      <c r="BU495" s="199"/>
      <c r="BV495" s="199"/>
      <c r="BW495" s="199"/>
      <c r="BX495" s="199"/>
      <c r="BY495" s="199"/>
      <c r="BZ495" s="199"/>
      <c r="CA495" s="199"/>
      <c r="CB495" s="199"/>
      <c r="CC495" s="199"/>
      <c r="CD495" s="199"/>
      <c r="CE495" s="199"/>
      <c r="CF495" s="199"/>
      <c r="CG495" s="199"/>
      <c r="CH495" s="199"/>
      <c r="CI495" s="199"/>
      <c r="CJ495" s="199"/>
      <c r="CK495" s="199"/>
      <c r="CL495" s="199"/>
      <c r="CM495" s="199"/>
      <c r="CN495" s="199"/>
      <c r="CO495" s="199"/>
      <c r="CP495" s="199"/>
      <c r="CQ495" s="199"/>
      <c r="CR495" s="199"/>
      <c r="CS495" s="200"/>
    </row>
    <row r="496" spans="2:97" x14ac:dyDescent="0.25">
      <c r="B496" s="197"/>
      <c r="C496" s="173"/>
      <c r="D496" s="199"/>
      <c r="E496" s="199"/>
      <c r="F496" s="199"/>
      <c r="G496" s="199"/>
      <c r="H496" s="199"/>
      <c r="I496" s="199"/>
      <c r="J496" s="199"/>
      <c r="K496" s="199"/>
      <c r="L496" s="199"/>
      <c r="M496" s="199"/>
      <c r="N496" s="199"/>
      <c r="O496" s="199"/>
      <c r="P496" s="199"/>
      <c r="Q496" s="199"/>
      <c r="R496" s="199"/>
      <c r="S496" s="199"/>
      <c r="T496" s="199"/>
      <c r="U496" s="199"/>
      <c r="V496" s="199"/>
      <c r="W496" s="199"/>
      <c r="X496" s="199"/>
      <c r="Y496" s="199"/>
      <c r="Z496" s="199"/>
      <c r="AA496" s="199"/>
      <c r="AB496" s="199"/>
      <c r="AC496" s="199"/>
      <c r="AD496" s="199"/>
      <c r="AE496" s="199"/>
      <c r="AF496" s="199"/>
      <c r="AG496" s="199"/>
      <c r="AH496" s="199"/>
      <c r="AI496" s="199"/>
      <c r="AJ496" s="199"/>
      <c r="AK496" s="199"/>
      <c r="AL496" s="199"/>
      <c r="AM496" s="199"/>
      <c r="AN496" s="199"/>
      <c r="AO496" s="199"/>
      <c r="AP496" s="199"/>
      <c r="AQ496" s="199"/>
      <c r="AR496" s="199"/>
      <c r="AS496" s="199"/>
      <c r="AT496" s="199"/>
      <c r="AU496" s="199"/>
      <c r="AV496" s="199"/>
      <c r="AW496" s="199"/>
      <c r="AX496" s="199"/>
      <c r="AY496" s="199"/>
      <c r="AZ496" s="199"/>
      <c r="BA496" s="199"/>
      <c r="BB496" s="199"/>
      <c r="BC496" s="199"/>
      <c r="BD496" s="199"/>
      <c r="BE496" s="199"/>
      <c r="BF496" s="199"/>
      <c r="BG496" s="199"/>
      <c r="BH496" s="199"/>
      <c r="BI496" s="199"/>
      <c r="BJ496" s="199"/>
      <c r="BK496" s="199"/>
      <c r="BL496" s="199"/>
      <c r="BM496" s="199"/>
      <c r="BN496" s="199"/>
      <c r="BO496" s="199"/>
      <c r="BP496" s="199"/>
      <c r="BQ496" s="199"/>
      <c r="BR496" s="199"/>
      <c r="BS496" s="199"/>
      <c r="BT496" s="199"/>
      <c r="BU496" s="199"/>
      <c r="BV496" s="199"/>
      <c r="BW496" s="199"/>
      <c r="BX496" s="199"/>
      <c r="BY496" s="199"/>
      <c r="BZ496" s="199"/>
      <c r="CA496" s="199"/>
      <c r="CB496" s="199"/>
      <c r="CC496" s="199"/>
      <c r="CD496" s="199"/>
      <c r="CE496" s="199"/>
      <c r="CF496" s="199"/>
      <c r="CG496" s="199"/>
      <c r="CH496" s="199"/>
      <c r="CI496" s="199"/>
      <c r="CJ496" s="199"/>
      <c r="CK496" s="199"/>
      <c r="CL496" s="199"/>
      <c r="CM496" s="199"/>
      <c r="CN496" s="199"/>
      <c r="CO496" s="199"/>
      <c r="CP496" s="199"/>
      <c r="CQ496" s="199"/>
      <c r="CR496" s="199"/>
      <c r="CS496" s="200"/>
    </row>
    <row r="497" spans="2:97" x14ac:dyDescent="0.25">
      <c r="B497" s="197"/>
      <c r="C497" s="173"/>
      <c r="D497" s="199"/>
      <c r="E497" s="199"/>
      <c r="F497" s="199"/>
      <c r="G497" s="199"/>
      <c r="H497" s="199"/>
      <c r="I497" s="199"/>
      <c r="J497" s="199"/>
      <c r="K497" s="199"/>
      <c r="L497" s="199"/>
      <c r="M497" s="199"/>
      <c r="N497" s="199"/>
      <c r="O497" s="199"/>
      <c r="P497" s="199"/>
      <c r="Q497" s="199"/>
      <c r="R497" s="199"/>
      <c r="S497" s="199"/>
      <c r="T497" s="199"/>
      <c r="U497" s="199"/>
      <c r="V497" s="199"/>
      <c r="W497" s="199"/>
      <c r="X497" s="199"/>
      <c r="Y497" s="199"/>
      <c r="Z497" s="199"/>
      <c r="AA497" s="199"/>
      <c r="AB497" s="199"/>
      <c r="AC497" s="199"/>
      <c r="AD497" s="199"/>
      <c r="AE497" s="199"/>
      <c r="AF497" s="199"/>
      <c r="AG497" s="199"/>
      <c r="AH497" s="199"/>
      <c r="AI497" s="199"/>
      <c r="AJ497" s="199"/>
      <c r="AK497" s="199"/>
      <c r="AL497" s="199"/>
      <c r="AM497" s="199"/>
      <c r="AN497" s="199"/>
      <c r="AO497" s="199"/>
      <c r="AP497" s="199"/>
      <c r="AQ497" s="199"/>
      <c r="AR497" s="199"/>
      <c r="AS497" s="199"/>
      <c r="AT497" s="199"/>
      <c r="AU497" s="199"/>
      <c r="AV497" s="199"/>
      <c r="AW497" s="199"/>
      <c r="AX497" s="199"/>
      <c r="AY497" s="199"/>
      <c r="AZ497" s="199"/>
      <c r="BA497" s="199"/>
      <c r="BB497" s="199"/>
      <c r="BC497" s="199"/>
      <c r="BD497" s="199"/>
      <c r="BE497" s="199"/>
      <c r="BF497" s="199"/>
      <c r="BG497" s="199"/>
      <c r="BH497" s="199"/>
      <c r="BI497" s="199"/>
      <c r="BJ497" s="199"/>
      <c r="BK497" s="199"/>
      <c r="BL497" s="199"/>
      <c r="BM497" s="199"/>
      <c r="BN497" s="199"/>
      <c r="BO497" s="199"/>
      <c r="BP497" s="199"/>
      <c r="BQ497" s="199"/>
      <c r="BR497" s="199"/>
      <c r="BS497" s="199"/>
      <c r="BT497" s="199"/>
      <c r="BU497" s="199"/>
      <c r="BV497" s="199"/>
      <c r="BW497" s="199"/>
      <c r="BX497" s="199"/>
      <c r="BY497" s="199"/>
      <c r="BZ497" s="199"/>
      <c r="CA497" s="199"/>
      <c r="CB497" s="199"/>
      <c r="CC497" s="199"/>
      <c r="CD497" s="199"/>
      <c r="CE497" s="199"/>
      <c r="CF497" s="199"/>
      <c r="CG497" s="199"/>
      <c r="CH497" s="199"/>
      <c r="CI497" s="199"/>
      <c r="CJ497" s="199"/>
      <c r="CK497" s="199"/>
      <c r="CL497" s="199"/>
      <c r="CM497" s="199"/>
      <c r="CN497" s="199"/>
      <c r="CO497" s="199"/>
      <c r="CP497" s="199"/>
      <c r="CQ497" s="199"/>
      <c r="CR497" s="199"/>
      <c r="CS497" s="200"/>
    </row>
    <row r="498" spans="2:97" x14ac:dyDescent="0.25">
      <c r="B498" s="197"/>
      <c r="C498" s="173"/>
      <c r="D498" s="199"/>
      <c r="E498" s="199"/>
      <c r="F498" s="199"/>
      <c r="G498" s="199"/>
      <c r="H498" s="199"/>
      <c r="I498" s="199"/>
      <c r="J498" s="199"/>
      <c r="K498" s="199"/>
      <c r="L498" s="199"/>
      <c r="M498" s="199"/>
      <c r="N498" s="199"/>
      <c r="O498" s="199"/>
      <c r="P498" s="199"/>
      <c r="Q498" s="199"/>
      <c r="R498" s="199"/>
      <c r="S498" s="199"/>
      <c r="T498" s="199"/>
      <c r="U498" s="199"/>
      <c r="V498" s="199"/>
      <c r="W498" s="199"/>
      <c r="X498" s="199"/>
      <c r="Y498" s="199"/>
      <c r="Z498" s="199"/>
      <c r="AA498" s="199"/>
      <c r="AB498" s="199"/>
      <c r="AC498" s="199"/>
      <c r="AD498" s="199"/>
      <c r="AE498" s="199"/>
      <c r="AF498" s="199"/>
      <c r="AG498" s="199"/>
      <c r="AH498" s="199"/>
      <c r="AI498" s="199"/>
      <c r="AJ498" s="199"/>
      <c r="AK498" s="199"/>
      <c r="AL498" s="199"/>
      <c r="AM498" s="199"/>
      <c r="AN498" s="199"/>
      <c r="AO498" s="199"/>
      <c r="AP498" s="199"/>
      <c r="AQ498" s="199"/>
      <c r="AR498" s="199"/>
      <c r="AS498" s="199"/>
      <c r="AT498" s="199"/>
      <c r="AU498" s="199"/>
      <c r="AV498" s="199"/>
      <c r="AW498" s="199"/>
      <c r="AX498" s="199"/>
      <c r="AY498" s="199"/>
      <c r="AZ498" s="199"/>
      <c r="BA498" s="199"/>
      <c r="BB498" s="199"/>
      <c r="BC498" s="199"/>
      <c r="BD498" s="199"/>
      <c r="BE498" s="199"/>
      <c r="BF498" s="199"/>
      <c r="BG498" s="199"/>
      <c r="BH498" s="199"/>
      <c r="BI498" s="199"/>
      <c r="BJ498" s="199"/>
      <c r="BK498" s="199"/>
      <c r="BL498" s="199"/>
      <c r="BM498" s="199"/>
      <c r="BN498" s="199"/>
      <c r="BO498" s="199"/>
      <c r="BP498" s="199"/>
      <c r="BQ498" s="199"/>
      <c r="BR498" s="199"/>
      <c r="BS498" s="199"/>
      <c r="BT498" s="199"/>
      <c r="BU498" s="199"/>
      <c r="BV498" s="199"/>
      <c r="BW498" s="199"/>
      <c r="BX498" s="199"/>
      <c r="BY498" s="199"/>
      <c r="BZ498" s="199"/>
      <c r="CA498" s="199"/>
      <c r="CB498" s="199"/>
      <c r="CC498" s="199"/>
      <c r="CD498" s="199"/>
      <c r="CE498" s="199"/>
      <c r="CF498" s="199"/>
      <c r="CG498" s="199"/>
      <c r="CH498" s="199"/>
      <c r="CI498" s="199"/>
      <c r="CJ498" s="199"/>
      <c r="CK498" s="199"/>
      <c r="CL498" s="199"/>
      <c r="CM498" s="199"/>
      <c r="CN498" s="199"/>
      <c r="CO498" s="199"/>
      <c r="CP498" s="199"/>
      <c r="CQ498" s="199"/>
      <c r="CR498" s="199"/>
      <c r="CS498" s="200"/>
    </row>
    <row r="499" spans="2:97" x14ac:dyDescent="0.25">
      <c r="B499" s="197"/>
      <c r="C499" s="173"/>
      <c r="D499" s="199"/>
      <c r="E499" s="199"/>
      <c r="F499" s="199"/>
      <c r="G499" s="199"/>
      <c r="H499" s="199"/>
      <c r="I499" s="199"/>
      <c r="J499" s="199"/>
      <c r="K499" s="199"/>
      <c r="L499" s="199"/>
      <c r="M499" s="199"/>
      <c r="N499" s="199"/>
      <c r="O499" s="199"/>
      <c r="P499" s="199"/>
      <c r="Q499" s="199"/>
      <c r="R499" s="199"/>
      <c r="S499" s="199"/>
      <c r="T499" s="199"/>
      <c r="U499" s="199"/>
      <c r="V499" s="199"/>
      <c r="W499" s="199"/>
      <c r="X499" s="199"/>
      <c r="Y499" s="199"/>
      <c r="Z499" s="199"/>
      <c r="AA499" s="199"/>
      <c r="AB499" s="199"/>
      <c r="AC499" s="199"/>
      <c r="AD499" s="199"/>
      <c r="AE499" s="199"/>
      <c r="AF499" s="199"/>
      <c r="AG499" s="199"/>
      <c r="AH499" s="199"/>
      <c r="AI499" s="199"/>
      <c r="AJ499" s="199"/>
      <c r="AK499" s="199"/>
      <c r="AL499" s="199"/>
      <c r="AM499" s="199"/>
      <c r="AN499" s="199"/>
      <c r="AO499" s="199"/>
      <c r="AP499" s="199"/>
      <c r="AQ499" s="199"/>
      <c r="AR499" s="199"/>
      <c r="AS499" s="199"/>
      <c r="AT499" s="199"/>
      <c r="AU499" s="199"/>
      <c r="AV499" s="199"/>
      <c r="AW499" s="199"/>
      <c r="AX499" s="199"/>
      <c r="AY499" s="199"/>
      <c r="AZ499" s="199"/>
      <c r="BA499" s="199"/>
      <c r="BB499" s="199"/>
      <c r="BC499" s="199"/>
      <c r="BD499" s="199"/>
      <c r="BE499" s="199"/>
      <c r="BF499" s="199"/>
      <c r="BG499" s="199"/>
      <c r="BH499" s="199"/>
      <c r="BI499" s="199"/>
      <c r="BJ499" s="199"/>
      <c r="BK499" s="199"/>
      <c r="BL499" s="199"/>
      <c r="BM499" s="199"/>
      <c r="BN499" s="199"/>
      <c r="BO499" s="199"/>
      <c r="BP499" s="199"/>
      <c r="BQ499" s="199"/>
      <c r="BR499" s="199"/>
      <c r="BS499" s="199"/>
      <c r="BT499" s="199"/>
      <c r="BU499" s="199"/>
      <c r="BV499" s="199"/>
      <c r="BW499" s="199"/>
      <c r="BX499" s="199"/>
      <c r="BY499" s="199"/>
      <c r="BZ499" s="199"/>
      <c r="CA499" s="199"/>
      <c r="CB499" s="199"/>
      <c r="CC499" s="199"/>
      <c r="CD499" s="199"/>
      <c r="CE499" s="199"/>
      <c r="CF499" s="199"/>
      <c r="CG499" s="199"/>
      <c r="CH499" s="199"/>
      <c r="CI499" s="199"/>
      <c r="CJ499" s="199"/>
      <c r="CK499" s="199"/>
      <c r="CL499" s="199"/>
      <c r="CM499" s="199"/>
      <c r="CN499" s="199"/>
      <c r="CO499" s="199"/>
      <c r="CP499" s="199"/>
      <c r="CQ499" s="199"/>
      <c r="CR499" s="199"/>
      <c r="CS499" s="200"/>
    </row>
    <row r="500" spans="2:97" x14ac:dyDescent="0.25">
      <c r="B500" s="197"/>
      <c r="C500" s="173"/>
      <c r="D500" s="199"/>
      <c r="E500" s="199"/>
      <c r="F500" s="199"/>
      <c r="G500" s="199"/>
      <c r="H500" s="199"/>
      <c r="I500" s="199"/>
      <c r="J500" s="199"/>
      <c r="K500" s="199"/>
      <c r="L500" s="199"/>
      <c r="M500" s="199"/>
      <c r="N500" s="199"/>
      <c r="O500" s="199"/>
      <c r="P500" s="199"/>
      <c r="Q500" s="199"/>
      <c r="R500" s="199"/>
      <c r="S500" s="199"/>
      <c r="T500" s="199"/>
      <c r="U500" s="199"/>
      <c r="V500" s="199"/>
      <c r="W500" s="199"/>
      <c r="X500" s="199"/>
      <c r="Y500" s="199"/>
      <c r="Z500" s="199"/>
      <c r="AA500" s="199"/>
      <c r="AB500" s="199"/>
      <c r="AC500" s="199"/>
      <c r="AD500" s="199"/>
      <c r="AE500" s="199"/>
      <c r="AF500" s="199"/>
      <c r="AG500" s="199"/>
      <c r="AH500" s="199"/>
      <c r="AI500" s="199"/>
      <c r="AJ500" s="199"/>
      <c r="AK500" s="199"/>
      <c r="AL500" s="199"/>
      <c r="AM500" s="199"/>
      <c r="AN500" s="199"/>
      <c r="AO500" s="199"/>
      <c r="AP500" s="199"/>
      <c r="AQ500" s="199"/>
      <c r="AR500" s="199"/>
      <c r="AS500" s="199"/>
      <c r="AT500" s="199"/>
      <c r="AU500" s="199"/>
      <c r="AV500" s="199"/>
      <c r="AW500" s="199"/>
      <c r="AX500" s="199"/>
      <c r="AY500" s="199"/>
      <c r="AZ500" s="199"/>
      <c r="BA500" s="199"/>
      <c r="BB500" s="199"/>
      <c r="BC500" s="199"/>
      <c r="BD500" s="199"/>
      <c r="BE500" s="199"/>
      <c r="BF500" s="199"/>
      <c r="BG500" s="199"/>
      <c r="BH500" s="199"/>
      <c r="BI500" s="199"/>
      <c r="BJ500" s="199"/>
      <c r="BK500" s="199"/>
      <c r="BL500" s="199"/>
      <c r="BM500" s="199"/>
      <c r="BN500" s="199"/>
      <c r="BO500" s="199"/>
      <c r="BP500" s="199"/>
      <c r="BQ500" s="199"/>
      <c r="BR500" s="199"/>
      <c r="BS500" s="199"/>
      <c r="BT500" s="199"/>
      <c r="BU500" s="199"/>
      <c r="BV500" s="199"/>
      <c r="BW500" s="199"/>
      <c r="BX500" s="199"/>
      <c r="BY500" s="199"/>
      <c r="BZ500" s="199"/>
      <c r="CA500" s="199"/>
      <c r="CB500" s="199"/>
      <c r="CC500" s="199"/>
      <c r="CD500" s="199"/>
      <c r="CE500" s="199"/>
      <c r="CF500" s="199"/>
      <c r="CG500" s="199"/>
      <c r="CH500" s="199"/>
      <c r="CI500" s="199"/>
      <c r="CJ500" s="199"/>
      <c r="CK500" s="199"/>
      <c r="CL500" s="199"/>
      <c r="CM500" s="199"/>
      <c r="CN500" s="199"/>
      <c r="CO500" s="199"/>
      <c r="CP500" s="199"/>
      <c r="CQ500" s="199"/>
      <c r="CR500" s="199"/>
      <c r="CS500" s="200"/>
    </row>
    <row r="501" spans="2:97" x14ac:dyDescent="0.25">
      <c r="B501" s="197"/>
      <c r="C501" s="173"/>
      <c r="D501" s="199"/>
      <c r="E501" s="199"/>
      <c r="F501" s="199"/>
      <c r="G501" s="199"/>
      <c r="H501" s="199"/>
      <c r="I501" s="199"/>
      <c r="J501" s="199"/>
      <c r="K501" s="199"/>
      <c r="L501" s="199"/>
      <c r="M501" s="199"/>
      <c r="N501" s="199"/>
      <c r="O501" s="199"/>
      <c r="P501" s="199"/>
      <c r="Q501" s="199"/>
      <c r="R501" s="199"/>
      <c r="S501" s="199"/>
      <c r="T501" s="199"/>
      <c r="U501" s="199"/>
      <c r="V501" s="199"/>
      <c r="W501" s="199"/>
      <c r="X501" s="199"/>
      <c r="Y501" s="199"/>
      <c r="Z501" s="199"/>
      <c r="AA501" s="199"/>
      <c r="AB501" s="199"/>
      <c r="AC501" s="199"/>
      <c r="AD501" s="199"/>
      <c r="AE501" s="199"/>
      <c r="AF501" s="199"/>
      <c r="AG501" s="199"/>
      <c r="AH501" s="199"/>
      <c r="AI501" s="199"/>
      <c r="AJ501" s="199"/>
      <c r="AK501" s="199"/>
      <c r="AL501" s="199"/>
      <c r="AM501" s="199"/>
      <c r="AN501" s="199"/>
      <c r="AO501" s="199"/>
      <c r="AP501" s="199"/>
      <c r="AQ501" s="199"/>
      <c r="AR501" s="199"/>
      <c r="AS501" s="199"/>
      <c r="AT501" s="199"/>
      <c r="AU501" s="199"/>
      <c r="AV501" s="199"/>
      <c r="AW501" s="199"/>
      <c r="AX501" s="199"/>
      <c r="AY501" s="199"/>
      <c r="AZ501" s="199"/>
      <c r="BA501" s="199"/>
      <c r="BB501" s="199"/>
      <c r="BC501" s="199"/>
      <c r="BD501" s="199"/>
      <c r="BE501" s="199"/>
      <c r="BF501" s="199"/>
      <c r="BG501" s="199"/>
      <c r="BH501" s="199"/>
      <c r="BI501" s="199"/>
      <c r="BJ501" s="199"/>
      <c r="BK501" s="199"/>
      <c r="BL501" s="199"/>
      <c r="BM501" s="199"/>
      <c r="BN501" s="199"/>
      <c r="BO501" s="199"/>
      <c r="BP501" s="199"/>
      <c r="BQ501" s="199"/>
      <c r="BR501" s="199"/>
      <c r="BS501" s="199"/>
      <c r="BT501" s="199"/>
      <c r="BU501" s="199"/>
      <c r="BV501" s="199"/>
      <c r="BW501" s="199"/>
      <c r="BX501" s="199"/>
      <c r="BY501" s="199"/>
      <c r="BZ501" s="199"/>
      <c r="CA501" s="199"/>
      <c r="CB501" s="199"/>
      <c r="CC501" s="199"/>
      <c r="CD501" s="199"/>
      <c r="CE501" s="199"/>
      <c r="CF501" s="199"/>
      <c r="CG501" s="199"/>
      <c r="CH501" s="199"/>
      <c r="CI501" s="199"/>
      <c r="CJ501" s="199"/>
      <c r="CK501" s="199"/>
      <c r="CL501" s="199"/>
      <c r="CM501" s="199"/>
      <c r="CN501" s="199"/>
      <c r="CO501" s="199"/>
      <c r="CP501" s="199"/>
      <c r="CQ501" s="199"/>
      <c r="CR501" s="199"/>
      <c r="CS501" s="200"/>
    </row>
    <row r="502" spans="2:97" x14ac:dyDescent="0.25">
      <c r="B502" s="197"/>
      <c r="C502" s="173"/>
      <c r="D502" s="199"/>
      <c r="E502" s="199"/>
      <c r="F502" s="199"/>
      <c r="G502" s="199"/>
      <c r="H502" s="199"/>
      <c r="I502" s="199"/>
      <c r="J502" s="199"/>
      <c r="K502" s="199"/>
      <c r="L502" s="199"/>
      <c r="M502" s="199"/>
      <c r="N502" s="199"/>
      <c r="O502" s="199"/>
      <c r="P502" s="199"/>
      <c r="Q502" s="199"/>
      <c r="R502" s="199"/>
      <c r="S502" s="199"/>
      <c r="T502" s="199"/>
      <c r="U502" s="199"/>
      <c r="V502" s="199"/>
      <c r="W502" s="199"/>
      <c r="X502" s="199"/>
      <c r="Y502" s="199"/>
      <c r="Z502" s="199"/>
      <c r="AA502" s="199"/>
      <c r="AB502" s="199"/>
      <c r="AC502" s="199"/>
      <c r="AD502" s="199"/>
      <c r="AE502" s="199"/>
      <c r="AF502" s="199"/>
      <c r="AG502" s="199"/>
      <c r="AH502" s="199"/>
      <c r="AI502" s="199"/>
      <c r="AJ502" s="199"/>
      <c r="AK502" s="199"/>
      <c r="AL502" s="199"/>
      <c r="AM502" s="199"/>
      <c r="AN502" s="199"/>
      <c r="AO502" s="199"/>
      <c r="AP502" s="199"/>
      <c r="AQ502" s="199"/>
      <c r="AR502" s="199"/>
      <c r="AS502" s="199"/>
      <c r="AT502" s="199"/>
      <c r="AU502" s="199"/>
      <c r="AV502" s="199"/>
      <c r="AW502" s="199"/>
      <c r="AX502" s="199"/>
      <c r="AY502" s="199"/>
      <c r="AZ502" s="199"/>
      <c r="BA502" s="199"/>
      <c r="BB502" s="199"/>
      <c r="BC502" s="199"/>
      <c r="BD502" s="199"/>
      <c r="BE502" s="199"/>
      <c r="BF502" s="199"/>
      <c r="BG502" s="199"/>
      <c r="BH502" s="199"/>
      <c r="BI502" s="199"/>
      <c r="BJ502" s="199"/>
      <c r="BK502" s="199"/>
      <c r="BL502" s="199"/>
      <c r="BM502" s="199"/>
      <c r="BN502" s="199"/>
      <c r="BO502" s="199"/>
      <c r="BP502" s="199"/>
      <c r="BQ502" s="199"/>
      <c r="BR502" s="199"/>
      <c r="BS502" s="199"/>
      <c r="BT502" s="199"/>
      <c r="BU502" s="199"/>
      <c r="BV502" s="199"/>
      <c r="BW502" s="199"/>
      <c r="BX502" s="199"/>
      <c r="BY502" s="199"/>
      <c r="BZ502" s="199"/>
      <c r="CA502" s="199"/>
      <c r="CB502" s="199"/>
      <c r="CC502" s="199"/>
      <c r="CD502" s="199"/>
      <c r="CE502" s="199"/>
      <c r="CF502" s="199"/>
      <c r="CG502" s="199"/>
      <c r="CH502" s="199"/>
      <c r="CI502" s="199"/>
      <c r="CJ502" s="199"/>
      <c r="CK502" s="199"/>
      <c r="CL502" s="199"/>
      <c r="CM502" s="199"/>
      <c r="CN502" s="199"/>
      <c r="CO502" s="199"/>
      <c r="CP502" s="199"/>
      <c r="CQ502" s="199"/>
      <c r="CR502" s="199"/>
      <c r="CS502" s="200"/>
    </row>
    <row r="503" spans="2:97" x14ac:dyDescent="0.25">
      <c r="B503" s="197"/>
      <c r="C503" s="173"/>
      <c r="D503" s="199"/>
      <c r="E503" s="199"/>
      <c r="F503" s="199"/>
      <c r="G503" s="199"/>
      <c r="H503" s="199"/>
      <c r="I503" s="199"/>
      <c r="J503" s="199"/>
      <c r="K503" s="199"/>
      <c r="L503" s="199"/>
      <c r="M503" s="199"/>
      <c r="N503" s="199"/>
      <c r="O503" s="199"/>
      <c r="P503" s="199"/>
      <c r="Q503" s="199"/>
      <c r="R503" s="199"/>
      <c r="S503" s="199"/>
      <c r="T503" s="199"/>
      <c r="U503" s="199"/>
      <c r="V503" s="199"/>
      <c r="W503" s="199"/>
      <c r="X503" s="199"/>
      <c r="Y503" s="199"/>
      <c r="Z503" s="199"/>
      <c r="AA503" s="199"/>
      <c r="AB503" s="199"/>
      <c r="AC503" s="199"/>
      <c r="AD503" s="199"/>
      <c r="AE503" s="199"/>
      <c r="AF503" s="199"/>
      <c r="AG503" s="199"/>
      <c r="AH503" s="199"/>
      <c r="AI503" s="199"/>
      <c r="AJ503" s="199"/>
      <c r="AK503" s="199"/>
      <c r="AL503" s="199"/>
      <c r="AM503" s="199"/>
      <c r="AN503" s="199"/>
      <c r="AO503" s="199"/>
      <c r="AP503" s="199"/>
      <c r="AQ503" s="199"/>
      <c r="AR503" s="199"/>
      <c r="AS503" s="199"/>
      <c r="AT503" s="199"/>
      <c r="AU503" s="199"/>
      <c r="AV503" s="199"/>
      <c r="AW503" s="199"/>
      <c r="AX503" s="199"/>
      <c r="AY503" s="199"/>
      <c r="AZ503" s="199"/>
      <c r="BA503" s="199"/>
      <c r="BB503" s="199"/>
      <c r="BC503" s="199"/>
      <c r="BD503" s="199"/>
      <c r="BE503" s="199"/>
      <c r="BF503" s="199"/>
      <c r="BG503" s="199"/>
      <c r="BH503" s="199"/>
      <c r="BI503" s="199"/>
      <c r="BJ503" s="199"/>
      <c r="BK503" s="199"/>
      <c r="BL503" s="199"/>
      <c r="BM503" s="199"/>
      <c r="BN503" s="199"/>
      <c r="BO503" s="199"/>
      <c r="BP503" s="199"/>
      <c r="BQ503" s="199"/>
      <c r="BR503" s="199"/>
      <c r="BS503" s="199"/>
      <c r="BT503" s="199"/>
      <c r="BU503" s="199"/>
      <c r="BV503" s="199"/>
      <c r="BW503" s="199"/>
      <c r="BX503" s="199"/>
      <c r="BY503" s="199"/>
      <c r="BZ503" s="199"/>
      <c r="CA503" s="199"/>
      <c r="CB503" s="199"/>
      <c r="CC503" s="199"/>
      <c r="CD503" s="199"/>
      <c r="CE503" s="199"/>
      <c r="CF503" s="199"/>
      <c r="CG503" s="199"/>
      <c r="CH503" s="199"/>
      <c r="CI503" s="199"/>
      <c r="CJ503" s="199"/>
      <c r="CK503" s="199"/>
      <c r="CL503" s="199"/>
      <c r="CM503" s="199"/>
      <c r="CN503" s="199"/>
      <c r="CO503" s="199"/>
      <c r="CP503" s="199"/>
      <c r="CQ503" s="199"/>
      <c r="CR503" s="199"/>
      <c r="CS503" s="200"/>
    </row>
    <row r="504" spans="2:97" x14ac:dyDescent="0.25">
      <c r="B504" s="197"/>
      <c r="C504" s="173"/>
      <c r="D504" s="199"/>
      <c r="E504" s="199"/>
      <c r="F504" s="199"/>
      <c r="G504" s="199"/>
      <c r="H504" s="199"/>
      <c r="I504" s="199"/>
      <c r="J504" s="199"/>
      <c r="K504" s="199"/>
      <c r="L504" s="199"/>
      <c r="M504" s="199"/>
      <c r="N504" s="199"/>
      <c r="O504" s="199"/>
      <c r="P504" s="199"/>
      <c r="Q504" s="199"/>
      <c r="R504" s="199"/>
      <c r="S504" s="199"/>
      <c r="T504" s="199"/>
      <c r="U504" s="199"/>
      <c r="V504" s="199"/>
      <c r="W504" s="199"/>
      <c r="X504" s="199"/>
      <c r="Y504" s="199"/>
      <c r="Z504" s="199"/>
      <c r="AA504" s="199"/>
      <c r="AB504" s="199"/>
      <c r="AC504" s="199"/>
      <c r="AD504" s="199"/>
      <c r="AE504" s="199"/>
      <c r="AF504" s="199"/>
      <c r="AG504" s="199"/>
      <c r="AH504" s="199"/>
      <c r="AI504" s="199"/>
      <c r="AJ504" s="199"/>
      <c r="AK504" s="199"/>
      <c r="AL504" s="199"/>
      <c r="AM504" s="199"/>
      <c r="AN504" s="199"/>
      <c r="AO504" s="199"/>
      <c r="AP504" s="199"/>
      <c r="AQ504" s="199"/>
      <c r="AR504" s="199"/>
      <c r="AS504" s="199"/>
      <c r="AT504" s="199"/>
      <c r="AU504" s="199"/>
      <c r="AV504" s="199"/>
      <c r="AW504" s="199"/>
      <c r="AX504" s="199"/>
      <c r="AY504" s="199"/>
      <c r="AZ504" s="199"/>
      <c r="BA504" s="199"/>
      <c r="BB504" s="199"/>
      <c r="BC504" s="199"/>
      <c r="BD504" s="199"/>
      <c r="BE504" s="199"/>
      <c r="BF504" s="199"/>
      <c r="BG504" s="199"/>
      <c r="BH504" s="199"/>
      <c r="BI504" s="199"/>
      <c r="BJ504" s="199"/>
      <c r="BK504" s="199"/>
      <c r="BL504" s="199"/>
      <c r="BM504" s="199"/>
      <c r="BN504" s="199"/>
      <c r="BO504" s="199"/>
      <c r="BP504" s="199"/>
      <c r="BQ504" s="199"/>
      <c r="BR504" s="199"/>
      <c r="BS504" s="199"/>
      <c r="BT504" s="199"/>
      <c r="BU504" s="199"/>
      <c r="BV504" s="199"/>
      <c r="BW504" s="199"/>
      <c r="BX504" s="199"/>
      <c r="BY504" s="199"/>
      <c r="BZ504" s="199"/>
      <c r="CA504" s="199"/>
      <c r="CB504" s="199"/>
      <c r="CC504" s="199"/>
      <c r="CD504" s="199"/>
      <c r="CE504" s="199"/>
      <c r="CF504" s="199"/>
      <c r="CG504" s="199"/>
      <c r="CH504" s="199"/>
      <c r="CI504" s="199"/>
      <c r="CJ504" s="199"/>
      <c r="CK504" s="199"/>
      <c r="CL504" s="199"/>
      <c r="CM504" s="199"/>
      <c r="CN504" s="199"/>
      <c r="CO504" s="199"/>
      <c r="CP504" s="199"/>
      <c r="CQ504" s="199"/>
      <c r="CR504" s="199"/>
      <c r="CS504" s="200"/>
    </row>
    <row r="505" spans="2:97" x14ac:dyDescent="0.25">
      <c r="B505" s="197"/>
      <c r="C505" s="173"/>
      <c r="D505" s="199"/>
      <c r="E505" s="199"/>
      <c r="F505" s="199"/>
      <c r="G505" s="199"/>
      <c r="H505" s="199"/>
      <c r="I505" s="199"/>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L505" s="199"/>
      <c r="AM505" s="199"/>
      <c r="AN505" s="199"/>
      <c r="AO505" s="199"/>
      <c r="AP505" s="199"/>
      <c r="AQ505" s="199"/>
      <c r="AR505" s="199"/>
      <c r="AS505" s="199"/>
      <c r="AT505" s="199"/>
      <c r="AU505" s="199"/>
      <c r="AV505" s="199"/>
      <c r="AW505" s="199"/>
      <c r="AX505" s="199"/>
      <c r="AY505" s="199"/>
      <c r="AZ505" s="199"/>
      <c r="BA505" s="199"/>
      <c r="BB505" s="199"/>
      <c r="BC505" s="199"/>
      <c r="BD505" s="199"/>
      <c r="BE505" s="199"/>
      <c r="BF505" s="199"/>
      <c r="BG505" s="199"/>
      <c r="BH505" s="199"/>
      <c r="BI505" s="199"/>
      <c r="BJ505" s="199"/>
      <c r="BK505" s="199"/>
      <c r="BL505" s="199"/>
      <c r="BM505" s="199"/>
      <c r="BN505" s="199"/>
      <c r="BO505" s="199"/>
      <c r="BP505" s="199"/>
      <c r="BQ505" s="199"/>
      <c r="BR505" s="199"/>
      <c r="BS505" s="199"/>
      <c r="BT505" s="199"/>
      <c r="BU505" s="199"/>
      <c r="BV505" s="199"/>
      <c r="BW505" s="199"/>
      <c r="BX505" s="199"/>
      <c r="BY505" s="199"/>
      <c r="BZ505" s="199"/>
      <c r="CA505" s="199"/>
      <c r="CB505" s="199"/>
      <c r="CC505" s="199"/>
      <c r="CD505" s="199"/>
      <c r="CE505" s="199"/>
      <c r="CF505" s="199"/>
      <c r="CG505" s="199"/>
      <c r="CH505" s="199"/>
      <c r="CI505" s="199"/>
      <c r="CJ505" s="199"/>
      <c r="CK505" s="199"/>
      <c r="CL505" s="199"/>
      <c r="CM505" s="199"/>
      <c r="CN505" s="199"/>
      <c r="CO505" s="199"/>
      <c r="CP505" s="199"/>
      <c r="CQ505" s="199"/>
      <c r="CR505" s="199"/>
      <c r="CS505" s="200"/>
    </row>
    <row r="506" spans="2:97" x14ac:dyDescent="0.25">
      <c r="B506" s="197"/>
      <c r="C506" s="173"/>
      <c r="D506" s="199"/>
      <c r="E506" s="199"/>
      <c r="F506" s="199"/>
      <c r="G506" s="199"/>
      <c r="H506" s="199"/>
      <c r="I506" s="199"/>
      <c r="J506" s="199"/>
      <c r="K506" s="199"/>
      <c r="L506" s="199"/>
      <c r="M506" s="199"/>
      <c r="N506" s="199"/>
      <c r="O506" s="199"/>
      <c r="P506" s="199"/>
      <c r="Q506" s="199"/>
      <c r="R506" s="199"/>
      <c r="S506" s="199"/>
      <c r="T506" s="199"/>
      <c r="U506" s="199"/>
      <c r="V506" s="199"/>
      <c r="W506" s="199"/>
      <c r="X506" s="199"/>
      <c r="Y506" s="199"/>
      <c r="Z506" s="199"/>
      <c r="AA506" s="199"/>
      <c r="AB506" s="199"/>
      <c r="AC506" s="199"/>
      <c r="AD506" s="199"/>
      <c r="AE506" s="199"/>
      <c r="AF506" s="199"/>
      <c r="AG506" s="199"/>
      <c r="AH506" s="199"/>
      <c r="AI506" s="199"/>
      <c r="AJ506" s="199"/>
      <c r="AK506" s="199"/>
      <c r="AL506" s="199"/>
      <c r="AM506" s="199"/>
      <c r="AN506" s="199"/>
      <c r="AO506" s="199"/>
      <c r="AP506" s="199"/>
      <c r="AQ506" s="199"/>
      <c r="AR506" s="199"/>
      <c r="AS506" s="199"/>
      <c r="AT506" s="199"/>
      <c r="AU506" s="199"/>
      <c r="AV506" s="199"/>
      <c r="AW506" s="199"/>
      <c r="AX506" s="199"/>
      <c r="AY506" s="199"/>
      <c r="AZ506" s="199"/>
      <c r="BA506" s="199"/>
      <c r="BB506" s="199"/>
      <c r="BC506" s="199"/>
      <c r="BD506" s="199"/>
      <c r="BE506" s="199"/>
      <c r="BF506" s="199"/>
      <c r="BG506" s="199"/>
      <c r="BH506" s="199"/>
      <c r="BI506" s="199"/>
      <c r="BJ506" s="199"/>
      <c r="BK506" s="199"/>
      <c r="BL506" s="199"/>
      <c r="BM506" s="199"/>
      <c r="BN506" s="199"/>
      <c r="BO506" s="199"/>
      <c r="BP506" s="199"/>
      <c r="BQ506" s="199"/>
      <c r="BR506" s="199"/>
      <c r="BS506" s="199"/>
      <c r="BT506" s="199"/>
      <c r="BU506" s="199"/>
      <c r="BV506" s="199"/>
      <c r="BW506" s="199"/>
      <c r="BX506" s="199"/>
      <c r="BY506" s="199"/>
      <c r="BZ506" s="199"/>
      <c r="CA506" s="199"/>
      <c r="CB506" s="199"/>
      <c r="CC506" s="199"/>
      <c r="CD506" s="199"/>
      <c r="CE506" s="199"/>
      <c r="CF506" s="199"/>
      <c r="CG506" s="199"/>
      <c r="CH506" s="199"/>
      <c r="CI506" s="199"/>
      <c r="CJ506" s="199"/>
      <c r="CK506" s="199"/>
      <c r="CL506" s="199"/>
      <c r="CM506" s="199"/>
      <c r="CN506" s="199"/>
      <c r="CO506" s="199"/>
      <c r="CP506" s="199"/>
      <c r="CQ506" s="199"/>
      <c r="CR506" s="199"/>
      <c r="CS506" s="200"/>
    </row>
    <row r="507" spans="2:97" x14ac:dyDescent="0.25">
      <c r="B507" s="197"/>
      <c r="C507" s="173"/>
      <c r="D507" s="199"/>
      <c r="E507" s="199"/>
      <c r="F507" s="199"/>
      <c r="G507" s="199"/>
      <c r="H507" s="199"/>
      <c r="I507" s="199"/>
      <c r="J507" s="199"/>
      <c r="K507" s="199"/>
      <c r="L507" s="199"/>
      <c r="M507" s="199"/>
      <c r="N507" s="199"/>
      <c r="O507" s="199"/>
      <c r="P507" s="199"/>
      <c r="Q507" s="199"/>
      <c r="R507" s="199"/>
      <c r="S507" s="199"/>
      <c r="T507" s="199"/>
      <c r="U507" s="199"/>
      <c r="V507" s="199"/>
      <c r="W507" s="199"/>
      <c r="X507" s="199"/>
      <c r="Y507" s="199"/>
      <c r="Z507" s="199"/>
      <c r="AA507" s="199"/>
      <c r="AB507" s="199"/>
      <c r="AC507" s="199"/>
      <c r="AD507" s="199"/>
      <c r="AE507" s="199"/>
      <c r="AF507" s="199"/>
      <c r="AG507" s="199"/>
      <c r="AH507" s="199"/>
      <c r="AI507" s="199"/>
      <c r="AJ507" s="199"/>
      <c r="AK507" s="199"/>
      <c r="AL507" s="199"/>
      <c r="AM507" s="199"/>
      <c r="AN507" s="199"/>
      <c r="AO507" s="199"/>
      <c r="AP507" s="199"/>
      <c r="AQ507" s="199"/>
      <c r="AR507" s="199"/>
      <c r="AS507" s="199"/>
      <c r="AT507" s="199"/>
      <c r="AU507" s="199"/>
      <c r="AV507" s="199"/>
      <c r="AW507" s="199"/>
      <c r="AX507" s="199"/>
      <c r="AY507" s="199"/>
      <c r="AZ507" s="199"/>
      <c r="BA507" s="199"/>
      <c r="BB507" s="199"/>
      <c r="BC507" s="199"/>
      <c r="BD507" s="199"/>
      <c r="BE507" s="199"/>
      <c r="BF507" s="199"/>
      <c r="BG507" s="199"/>
      <c r="BH507" s="199"/>
      <c r="BI507" s="199"/>
      <c r="BJ507" s="199"/>
      <c r="BK507" s="199"/>
      <c r="BL507" s="199"/>
      <c r="BM507" s="199"/>
      <c r="BN507" s="199"/>
      <c r="BO507" s="199"/>
      <c r="BP507" s="199"/>
      <c r="BQ507" s="199"/>
      <c r="BR507" s="199"/>
      <c r="BS507" s="199"/>
      <c r="BT507" s="199"/>
      <c r="BU507" s="199"/>
      <c r="BV507" s="199"/>
      <c r="BW507" s="199"/>
      <c r="BX507" s="199"/>
      <c r="BY507" s="199"/>
      <c r="BZ507" s="199"/>
      <c r="CA507" s="199"/>
      <c r="CB507" s="199"/>
      <c r="CC507" s="199"/>
      <c r="CD507" s="199"/>
      <c r="CE507" s="199"/>
      <c r="CF507" s="199"/>
      <c r="CG507" s="199"/>
      <c r="CH507" s="199"/>
      <c r="CI507" s="199"/>
      <c r="CJ507" s="199"/>
      <c r="CK507" s="199"/>
      <c r="CL507" s="199"/>
      <c r="CM507" s="199"/>
      <c r="CN507" s="199"/>
      <c r="CO507" s="199"/>
      <c r="CP507" s="199"/>
      <c r="CQ507" s="199"/>
      <c r="CR507" s="199"/>
      <c r="CS507" s="200"/>
    </row>
    <row r="508" spans="2:97" x14ac:dyDescent="0.25">
      <c r="B508" s="197"/>
      <c r="C508" s="173"/>
      <c r="D508" s="199"/>
      <c r="E508" s="199"/>
      <c r="F508" s="199"/>
      <c r="G508" s="199"/>
      <c r="H508" s="199"/>
      <c r="I508" s="199"/>
      <c r="J508" s="199"/>
      <c r="K508" s="199"/>
      <c r="L508" s="199"/>
      <c r="M508" s="199"/>
      <c r="N508" s="199"/>
      <c r="O508" s="199"/>
      <c r="P508" s="199"/>
      <c r="Q508" s="199"/>
      <c r="R508" s="199"/>
      <c r="S508" s="199"/>
      <c r="T508" s="199"/>
      <c r="U508" s="199"/>
      <c r="V508" s="199"/>
      <c r="W508" s="199"/>
      <c r="X508" s="199"/>
      <c r="Y508" s="199"/>
      <c r="Z508" s="199"/>
      <c r="AA508" s="199"/>
      <c r="AB508" s="199"/>
      <c r="AC508" s="199"/>
      <c r="AD508" s="199"/>
      <c r="AE508" s="199"/>
      <c r="AF508" s="199"/>
      <c r="AG508" s="199"/>
      <c r="AH508" s="199"/>
      <c r="AI508" s="199"/>
      <c r="AJ508" s="199"/>
      <c r="AK508" s="199"/>
      <c r="AL508" s="199"/>
      <c r="AM508" s="199"/>
      <c r="AN508" s="199"/>
      <c r="AO508" s="199"/>
      <c r="AP508" s="199"/>
      <c r="AQ508" s="199"/>
      <c r="AR508" s="199"/>
      <c r="AS508" s="199"/>
      <c r="AT508" s="199"/>
      <c r="AU508" s="199"/>
      <c r="AV508" s="199"/>
      <c r="AW508" s="199"/>
      <c r="AX508" s="199"/>
      <c r="AY508" s="199"/>
      <c r="AZ508" s="199"/>
      <c r="BA508" s="199"/>
      <c r="BB508" s="199"/>
      <c r="BC508" s="199"/>
      <c r="BD508" s="199"/>
      <c r="BE508" s="199"/>
      <c r="BF508" s="199"/>
      <c r="BG508" s="199"/>
      <c r="BH508" s="199"/>
      <c r="BI508" s="199"/>
      <c r="BJ508" s="199"/>
      <c r="BK508" s="199"/>
      <c r="BL508" s="199"/>
      <c r="BM508" s="199"/>
      <c r="BN508" s="199"/>
      <c r="BO508" s="199"/>
      <c r="BP508" s="199"/>
      <c r="BQ508" s="199"/>
      <c r="BR508" s="199"/>
      <c r="BS508" s="199"/>
      <c r="BT508" s="199"/>
      <c r="BU508" s="199"/>
      <c r="BV508" s="199"/>
      <c r="BW508" s="199"/>
      <c r="BX508" s="199"/>
      <c r="BY508" s="199"/>
      <c r="BZ508" s="199"/>
      <c r="CA508" s="199"/>
      <c r="CB508" s="199"/>
      <c r="CC508" s="199"/>
      <c r="CD508" s="199"/>
      <c r="CE508" s="199"/>
      <c r="CF508" s="199"/>
      <c r="CG508" s="199"/>
      <c r="CH508" s="199"/>
      <c r="CI508" s="199"/>
      <c r="CJ508" s="199"/>
      <c r="CK508" s="199"/>
      <c r="CL508" s="199"/>
      <c r="CM508" s="199"/>
      <c r="CN508" s="199"/>
      <c r="CO508" s="199"/>
      <c r="CP508" s="199"/>
      <c r="CQ508" s="199"/>
      <c r="CR508" s="199"/>
      <c r="CS508" s="200"/>
    </row>
    <row r="509" spans="2:97" x14ac:dyDescent="0.25">
      <c r="B509" s="197"/>
      <c r="C509" s="173"/>
      <c r="D509" s="199"/>
      <c r="E509" s="199"/>
      <c r="F509" s="199"/>
      <c r="G509" s="199"/>
      <c r="H509" s="199"/>
      <c r="I509" s="199"/>
      <c r="J509" s="199"/>
      <c r="K509" s="199"/>
      <c r="L509" s="199"/>
      <c r="M509" s="199"/>
      <c r="N509" s="199"/>
      <c r="O509" s="199"/>
      <c r="P509" s="199"/>
      <c r="Q509" s="199"/>
      <c r="R509" s="199"/>
      <c r="S509" s="199"/>
      <c r="T509" s="199"/>
      <c r="U509" s="199"/>
      <c r="V509" s="199"/>
      <c r="W509" s="199"/>
      <c r="X509" s="199"/>
      <c r="Y509" s="199"/>
      <c r="Z509" s="199"/>
      <c r="AA509" s="199"/>
      <c r="AB509" s="199"/>
      <c r="AC509" s="199"/>
      <c r="AD509" s="199"/>
      <c r="AE509" s="199"/>
      <c r="AF509" s="199"/>
      <c r="AG509" s="199"/>
      <c r="AH509" s="199"/>
      <c r="AI509" s="199"/>
      <c r="AJ509" s="199"/>
      <c r="AK509" s="199"/>
      <c r="AL509" s="199"/>
      <c r="AM509" s="199"/>
      <c r="AN509" s="199"/>
      <c r="AO509" s="199"/>
      <c r="AP509" s="199"/>
      <c r="AQ509" s="199"/>
      <c r="AR509" s="199"/>
      <c r="AS509" s="199"/>
      <c r="AT509" s="199"/>
      <c r="AU509" s="199"/>
      <c r="AV509" s="199"/>
      <c r="AW509" s="199"/>
      <c r="AX509" s="199"/>
      <c r="AY509" s="199"/>
      <c r="AZ509" s="199"/>
      <c r="BA509" s="199"/>
      <c r="BB509" s="199"/>
      <c r="BC509" s="199"/>
      <c r="BD509" s="199"/>
      <c r="BE509" s="199"/>
      <c r="BF509" s="199"/>
      <c r="BG509" s="199"/>
      <c r="BH509" s="199"/>
      <c r="BI509" s="199"/>
      <c r="BJ509" s="199"/>
      <c r="BK509" s="199"/>
      <c r="BL509" s="199"/>
      <c r="BM509" s="199"/>
      <c r="BN509" s="199"/>
      <c r="BO509" s="199"/>
      <c r="BP509" s="199"/>
      <c r="BQ509" s="199"/>
      <c r="BR509" s="199"/>
      <c r="BS509" s="199"/>
      <c r="BT509" s="199"/>
      <c r="BU509" s="199"/>
      <c r="BV509" s="199"/>
      <c r="BW509" s="199"/>
      <c r="BX509" s="199"/>
      <c r="BY509" s="199"/>
      <c r="BZ509" s="199"/>
      <c r="CA509" s="199"/>
      <c r="CB509" s="199"/>
      <c r="CC509" s="199"/>
      <c r="CD509" s="199"/>
      <c r="CE509" s="199"/>
      <c r="CF509" s="199"/>
      <c r="CG509" s="199"/>
      <c r="CH509" s="199"/>
      <c r="CI509" s="199"/>
      <c r="CJ509" s="199"/>
      <c r="CK509" s="199"/>
      <c r="CL509" s="199"/>
      <c r="CM509" s="199"/>
      <c r="CN509" s="199"/>
      <c r="CO509" s="199"/>
      <c r="CP509" s="199"/>
      <c r="CQ509" s="199"/>
      <c r="CR509" s="199"/>
      <c r="CS509" s="200"/>
    </row>
    <row r="510" spans="2:97" x14ac:dyDescent="0.25">
      <c r="B510" s="197"/>
      <c r="C510" s="173"/>
      <c r="D510" s="199"/>
      <c r="E510" s="199"/>
      <c r="F510" s="199"/>
      <c r="G510" s="199"/>
      <c r="H510" s="199"/>
      <c r="I510" s="199"/>
      <c r="J510" s="199"/>
      <c r="K510" s="199"/>
      <c r="L510" s="199"/>
      <c r="M510" s="199"/>
      <c r="N510" s="199"/>
      <c r="O510" s="199"/>
      <c r="P510" s="199"/>
      <c r="Q510" s="199"/>
      <c r="R510" s="199"/>
      <c r="S510" s="199"/>
      <c r="T510" s="199"/>
      <c r="U510" s="199"/>
      <c r="V510" s="199"/>
      <c r="W510" s="199"/>
      <c r="X510" s="199"/>
      <c r="Y510" s="199"/>
      <c r="Z510" s="199"/>
      <c r="AA510" s="199"/>
      <c r="AB510" s="199"/>
      <c r="AC510" s="199"/>
      <c r="AD510" s="199"/>
      <c r="AE510" s="199"/>
      <c r="AF510" s="199"/>
      <c r="AG510" s="199"/>
      <c r="AH510" s="199"/>
      <c r="AI510" s="199"/>
      <c r="AJ510" s="199"/>
      <c r="AK510" s="199"/>
      <c r="AL510" s="199"/>
      <c r="AM510" s="199"/>
      <c r="AN510" s="199"/>
      <c r="AO510" s="199"/>
      <c r="AP510" s="199"/>
      <c r="AQ510" s="199"/>
      <c r="AR510" s="199"/>
      <c r="AS510" s="199"/>
      <c r="AT510" s="199"/>
      <c r="AU510" s="199"/>
      <c r="AV510" s="199"/>
      <c r="AW510" s="199"/>
      <c r="AX510" s="199"/>
      <c r="AY510" s="199"/>
      <c r="AZ510" s="199"/>
      <c r="BA510" s="199"/>
      <c r="BB510" s="199"/>
      <c r="BC510" s="199"/>
      <c r="BD510" s="199"/>
      <c r="BE510" s="199"/>
      <c r="BF510" s="199"/>
      <c r="BG510" s="199"/>
      <c r="BH510" s="199"/>
      <c r="BI510" s="199"/>
      <c r="BJ510" s="199"/>
      <c r="BK510" s="199"/>
      <c r="BL510" s="199"/>
      <c r="BM510" s="199"/>
      <c r="BN510" s="199"/>
      <c r="BO510" s="199"/>
      <c r="BP510" s="199"/>
      <c r="BQ510" s="199"/>
      <c r="BR510" s="199"/>
      <c r="BS510" s="199"/>
      <c r="BT510" s="199"/>
      <c r="BU510" s="199"/>
      <c r="BV510" s="199"/>
      <c r="BW510" s="199"/>
      <c r="BX510" s="199"/>
      <c r="BY510" s="199"/>
      <c r="BZ510" s="199"/>
      <c r="CA510" s="199"/>
      <c r="CB510" s="199"/>
      <c r="CC510" s="199"/>
      <c r="CD510" s="199"/>
      <c r="CE510" s="199"/>
      <c r="CF510" s="199"/>
      <c r="CG510" s="199"/>
      <c r="CH510" s="199"/>
      <c r="CI510" s="199"/>
      <c r="CJ510" s="199"/>
      <c r="CK510" s="199"/>
      <c r="CL510" s="199"/>
      <c r="CM510" s="199"/>
      <c r="CN510" s="199"/>
      <c r="CO510" s="199"/>
      <c r="CP510" s="199"/>
      <c r="CQ510" s="199"/>
      <c r="CR510" s="199"/>
      <c r="CS510" s="200"/>
    </row>
    <row r="511" spans="2:97" x14ac:dyDescent="0.25">
      <c r="B511" s="197"/>
      <c r="C511" s="173"/>
      <c r="D511" s="199"/>
      <c r="E511" s="199"/>
      <c r="F511" s="199"/>
      <c r="G511" s="199"/>
      <c r="H511" s="199"/>
      <c r="I511" s="199"/>
      <c r="J511" s="199"/>
      <c r="K511" s="199"/>
      <c r="L511" s="199"/>
      <c r="M511" s="199"/>
      <c r="N511" s="199"/>
      <c r="O511" s="199"/>
      <c r="P511" s="199"/>
      <c r="Q511" s="199"/>
      <c r="R511" s="199"/>
      <c r="S511" s="199"/>
      <c r="T511" s="199"/>
      <c r="U511" s="199"/>
      <c r="V511" s="199"/>
      <c r="W511" s="199"/>
      <c r="X511" s="199"/>
      <c r="Y511" s="199"/>
      <c r="Z511" s="199"/>
      <c r="AA511" s="199"/>
      <c r="AB511" s="199"/>
      <c r="AC511" s="199"/>
      <c r="AD511" s="199"/>
      <c r="AE511" s="199"/>
      <c r="AF511" s="199"/>
      <c r="AG511" s="199"/>
      <c r="AH511" s="199"/>
      <c r="AI511" s="199"/>
      <c r="AJ511" s="199"/>
      <c r="AK511" s="199"/>
      <c r="AL511" s="199"/>
      <c r="AM511" s="199"/>
      <c r="AN511" s="199"/>
      <c r="AO511" s="199"/>
      <c r="AP511" s="199"/>
      <c r="AQ511" s="199"/>
      <c r="AR511" s="199"/>
      <c r="AS511" s="199"/>
      <c r="AT511" s="199"/>
      <c r="AU511" s="199"/>
      <c r="AV511" s="199"/>
      <c r="AW511" s="199"/>
      <c r="AX511" s="199"/>
      <c r="AY511" s="199"/>
      <c r="AZ511" s="199"/>
      <c r="BA511" s="199"/>
      <c r="BB511" s="199"/>
      <c r="BC511" s="199"/>
      <c r="BD511" s="199"/>
      <c r="BE511" s="199"/>
      <c r="BF511" s="199"/>
      <c r="BG511" s="199"/>
      <c r="BH511" s="199"/>
      <c r="BI511" s="199"/>
      <c r="BJ511" s="199"/>
      <c r="BK511" s="199"/>
      <c r="BL511" s="199"/>
      <c r="BM511" s="199"/>
      <c r="BN511" s="199"/>
      <c r="BO511" s="199"/>
      <c r="BP511" s="199"/>
      <c r="BQ511" s="199"/>
      <c r="BR511" s="199"/>
      <c r="BS511" s="199"/>
      <c r="BT511" s="199"/>
      <c r="BU511" s="199"/>
      <c r="BV511" s="199"/>
      <c r="BW511" s="199"/>
      <c r="BX511" s="199"/>
      <c r="BY511" s="199"/>
      <c r="BZ511" s="199"/>
      <c r="CA511" s="199"/>
      <c r="CB511" s="199"/>
      <c r="CC511" s="199"/>
      <c r="CD511" s="199"/>
      <c r="CE511" s="199"/>
      <c r="CF511" s="199"/>
      <c r="CG511" s="199"/>
      <c r="CH511" s="199"/>
      <c r="CI511" s="199"/>
      <c r="CJ511" s="199"/>
      <c r="CK511" s="199"/>
      <c r="CL511" s="199"/>
      <c r="CM511" s="199"/>
      <c r="CN511" s="199"/>
      <c r="CO511" s="199"/>
      <c r="CP511" s="199"/>
      <c r="CQ511" s="199"/>
      <c r="CR511" s="199"/>
      <c r="CS511" s="200"/>
    </row>
    <row r="512" spans="2:97" x14ac:dyDescent="0.25">
      <c r="B512" s="197"/>
      <c r="C512" s="173"/>
      <c r="D512" s="199"/>
      <c r="E512" s="199"/>
      <c r="F512" s="199"/>
      <c r="G512" s="199"/>
      <c r="H512" s="199"/>
      <c r="I512" s="199"/>
      <c r="J512" s="199"/>
      <c r="K512" s="199"/>
      <c r="L512" s="199"/>
      <c r="M512" s="199"/>
      <c r="N512" s="199"/>
      <c r="O512" s="199"/>
      <c r="P512" s="199"/>
      <c r="Q512" s="199"/>
      <c r="R512" s="199"/>
      <c r="S512" s="199"/>
      <c r="T512" s="199"/>
      <c r="U512" s="199"/>
      <c r="V512" s="199"/>
      <c r="W512" s="199"/>
      <c r="X512" s="199"/>
      <c r="Y512" s="199"/>
      <c r="Z512" s="199"/>
      <c r="AA512" s="199"/>
      <c r="AB512" s="199"/>
      <c r="AC512" s="199"/>
      <c r="AD512" s="199"/>
      <c r="AE512" s="199"/>
      <c r="AF512" s="199"/>
      <c r="AG512" s="199"/>
      <c r="AH512" s="199"/>
      <c r="AI512" s="199"/>
      <c r="AJ512" s="199"/>
      <c r="AK512" s="199"/>
      <c r="AL512" s="199"/>
      <c r="AM512" s="199"/>
      <c r="AN512" s="199"/>
      <c r="AO512" s="199"/>
      <c r="AP512" s="199"/>
      <c r="AQ512" s="199"/>
      <c r="AR512" s="199"/>
      <c r="AS512" s="199"/>
      <c r="AT512" s="199"/>
      <c r="AU512" s="199"/>
      <c r="AV512" s="199"/>
      <c r="AW512" s="199"/>
      <c r="AX512" s="199"/>
      <c r="AY512" s="199"/>
      <c r="AZ512" s="199"/>
      <c r="BA512" s="199"/>
      <c r="BB512" s="199"/>
      <c r="BC512" s="199"/>
      <c r="BD512" s="199"/>
      <c r="BE512" s="199"/>
      <c r="BF512" s="199"/>
      <c r="BG512" s="199"/>
      <c r="BH512" s="199"/>
      <c r="BI512" s="199"/>
      <c r="BJ512" s="199"/>
      <c r="BK512" s="199"/>
      <c r="BL512" s="199"/>
      <c r="BM512" s="199"/>
      <c r="BN512" s="199"/>
      <c r="BO512" s="199"/>
      <c r="BP512" s="199"/>
      <c r="BQ512" s="199"/>
      <c r="BR512" s="199"/>
      <c r="BS512" s="199"/>
      <c r="BT512" s="199"/>
      <c r="BU512" s="199"/>
      <c r="BV512" s="199"/>
      <c r="BW512" s="199"/>
      <c r="BX512" s="199"/>
      <c r="BY512" s="199"/>
      <c r="BZ512" s="199"/>
      <c r="CA512" s="199"/>
      <c r="CB512" s="199"/>
      <c r="CC512" s="199"/>
      <c r="CD512" s="199"/>
      <c r="CE512" s="199"/>
      <c r="CF512" s="199"/>
      <c r="CG512" s="199"/>
      <c r="CH512" s="199"/>
      <c r="CI512" s="199"/>
      <c r="CJ512" s="199"/>
      <c r="CK512" s="199"/>
      <c r="CL512" s="199"/>
      <c r="CM512" s="199"/>
      <c r="CN512" s="199"/>
      <c r="CO512" s="199"/>
      <c r="CP512" s="199"/>
      <c r="CQ512" s="199"/>
      <c r="CR512" s="199"/>
      <c r="CS512" s="200"/>
    </row>
    <row r="513" spans="2:97" x14ac:dyDescent="0.25">
      <c r="B513" s="197"/>
      <c r="C513" s="173"/>
      <c r="D513" s="199"/>
      <c r="E513" s="199"/>
      <c r="F513" s="199"/>
      <c r="G513" s="199"/>
      <c r="H513" s="199"/>
      <c r="I513" s="199"/>
      <c r="J513" s="199"/>
      <c r="K513" s="199"/>
      <c r="L513" s="199"/>
      <c r="M513" s="199"/>
      <c r="N513" s="199"/>
      <c r="O513" s="199"/>
      <c r="P513" s="199"/>
      <c r="Q513" s="199"/>
      <c r="R513" s="199"/>
      <c r="S513" s="199"/>
      <c r="T513" s="199"/>
      <c r="U513" s="199"/>
      <c r="V513" s="199"/>
      <c r="W513" s="199"/>
      <c r="X513" s="199"/>
      <c r="Y513" s="199"/>
      <c r="Z513" s="199"/>
      <c r="AA513" s="199"/>
      <c r="AB513" s="199"/>
      <c r="AC513" s="199"/>
      <c r="AD513" s="199"/>
      <c r="AE513" s="199"/>
      <c r="AF513" s="199"/>
      <c r="AG513" s="199"/>
      <c r="AH513" s="199"/>
      <c r="AI513" s="199"/>
      <c r="AJ513" s="199"/>
      <c r="AK513" s="199"/>
      <c r="AL513" s="199"/>
      <c r="AM513" s="199"/>
      <c r="AN513" s="199"/>
      <c r="AO513" s="199"/>
      <c r="AP513" s="199"/>
      <c r="AQ513" s="199"/>
      <c r="AR513" s="199"/>
      <c r="AS513" s="199"/>
      <c r="AT513" s="199"/>
      <c r="AU513" s="199"/>
      <c r="AV513" s="199"/>
      <c r="AW513" s="199"/>
      <c r="AX513" s="199"/>
      <c r="AY513" s="199"/>
      <c r="AZ513" s="199"/>
      <c r="BA513" s="199"/>
      <c r="BB513" s="199"/>
      <c r="BC513" s="199"/>
      <c r="BD513" s="199"/>
      <c r="BE513" s="199"/>
      <c r="BF513" s="199"/>
      <c r="BG513" s="199"/>
      <c r="BH513" s="199"/>
      <c r="BI513" s="199"/>
      <c r="BJ513" s="199"/>
      <c r="BK513" s="199"/>
      <c r="BL513" s="199"/>
      <c r="BM513" s="199"/>
      <c r="BN513" s="199"/>
      <c r="BO513" s="199"/>
      <c r="BP513" s="199"/>
      <c r="BQ513" s="199"/>
      <c r="BR513" s="199"/>
      <c r="BS513" s="199"/>
      <c r="BT513" s="199"/>
      <c r="BU513" s="199"/>
      <c r="BV513" s="199"/>
      <c r="BW513" s="199"/>
      <c r="BX513" s="199"/>
      <c r="BY513" s="199"/>
      <c r="BZ513" s="199"/>
      <c r="CA513" s="199"/>
      <c r="CB513" s="199"/>
      <c r="CC513" s="199"/>
      <c r="CD513" s="199"/>
      <c r="CE513" s="199"/>
      <c r="CF513" s="199"/>
      <c r="CG513" s="199"/>
      <c r="CH513" s="199"/>
      <c r="CI513" s="199"/>
      <c r="CJ513" s="199"/>
      <c r="CK513" s="199"/>
      <c r="CL513" s="199"/>
      <c r="CM513" s="199"/>
      <c r="CN513" s="199"/>
      <c r="CO513" s="199"/>
      <c r="CP513" s="199"/>
      <c r="CQ513" s="199"/>
      <c r="CR513" s="199"/>
      <c r="CS513" s="200"/>
    </row>
    <row r="514" spans="2:97" x14ac:dyDescent="0.25">
      <c r="B514" s="197"/>
      <c r="C514" s="173"/>
      <c r="D514" s="199"/>
      <c r="E514" s="199"/>
      <c r="F514" s="199"/>
      <c r="G514" s="199"/>
      <c r="H514" s="199"/>
      <c r="I514" s="199"/>
      <c r="J514" s="199"/>
      <c r="K514" s="199"/>
      <c r="L514" s="199"/>
      <c r="M514" s="199"/>
      <c r="N514" s="199"/>
      <c r="O514" s="199"/>
      <c r="P514" s="199"/>
      <c r="Q514" s="199"/>
      <c r="R514" s="199"/>
      <c r="S514" s="199"/>
      <c r="T514" s="199"/>
      <c r="U514" s="199"/>
      <c r="V514" s="199"/>
      <c r="W514" s="199"/>
      <c r="X514" s="199"/>
      <c r="Y514" s="199"/>
      <c r="Z514" s="199"/>
      <c r="AA514" s="199"/>
      <c r="AB514" s="199"/>
      <c r="AC514" s="199"/>
      <c r="AD514" s="199"/>
      <c r="AE514" s="199"/>
      <c r="AF514" s="199"/>
      <c r="AG514" s="199"/>
      <c r="AH514" s="199"/>
      <c r="AI514" s="199"/>
      <c r="AJ514" s="199"/>
      <c r="AK514" s="199"/>
      <c r="AL514" s="199"/>
      <c r="AM514" s="199"/>
      <c r="AN514" s="199"/>
      <c r="AO514" s="199"/>
      <c r="AP514" s="199"/>
      <c r="AQ514" s="199"/>
      <c r="AR514" s="199"/>
      <c r="AS514" s="199"/>
      <c r="AT514" s="199"/>
      <c r="AU514" s="199"/>
      <c r="AV514" s="199"/>
      <c r="AW514" s="199"/>
      <c r="AX514" s="199"/>
      <c r="AY514" s="199"/>
      <c r="AZ514" s="199"/>
      <c r="BA514" s="199"/>
      <c r="BB514" s="199"/>
      <c r="BC514" s="199"/>
      <c r="BD514" s="199"/>
      <c r="BE514" s="199"/>
      <c r="BF514" s="199"/>
      <c r="BG514" s="199"/>
      <c r="BH514" s="199"/>
      <c r="BI514" s="199"/>
      <c r="BJ514" s="199"/>
      <c r="BK514" s="199"/>
      <c r="BL514" s="199"/>
      <c r="BM514" s="199"/>
      <c r="BN514" s="199"/>
      <c r="BO514" s="199"/>
      <c r="BP514" s="199"/>
      <c r="BQ514" s="199"/>
      <c r="BR514" s="199"/>
      <c r="BS514" s="199"/>
      <c r="BT514" s="199"/>
      <c r="BU514" s="199"/>
      <c r="BV514" s="199"/>
      <c r="BW514" s="199"/>
      <c r="BX514" s="199"/>
      <c r="BY514" s="199"/>
      <c r="BZ514" s="199"/>
      <c r="CA514" s="199"/>
      <c r="CB514" s="199"/>
      <c r="CC514" s="199"/>
      <c r="CD514" s="199"/>
      <c r="CE514" s="199"/>
      <c r="CF514" s="199"/>
      <c r="CG514" s="199"/>
      <c r="CH514" s="199"/>
      <c r="CI514" s="199"/>
      <c r="CJ514" s="199"/>
      <c r="CK514" s="199"/>
      <c r="CL514" s="199"/>
      <c r="CM514" s="199"/>
      <c r="CN514" s="199"/>
      <c r="CO514" s="199"/>
      <c r="CP514" s="199"/>
      <c r="CQ514" s="199"/>
      <c r="CR514" s="199"/>
      <c r="CS514" s="200"/>
    </row>
    <row r="515" spans="2:97" x14ac:dyDescent="0.25">
      <c r="B515" s="197"/>
      <c r="C515" s="173"/>
      <c r="D515" s="199"/>
      <c r="E515" s="199"/>
      <c r="F515" s="199"/>
      <c r="G515" s="199"/>
      <c r="H515" s="199"/>
      <c r="I515" s="199"/>
      <c r="J515" s="199"/>
      <c r="K515" s="199"/>
      <c r="L515" s="199"/>
      <c r="M515" s="199"/>
      <c r="N515" s="199"/>
      <c r="O515" s="199"/>
      <c r="P515" s="199"/>
      <c r="Q515" s="199"/>
      <c r="R515" s="199"/>
      <c r="S515" s="199"/>
      <c r="T515" s="199"/>
      <c r="U515" s="199"/>
      <c r="V515" s="199"/>
      <c r="W515" s="199"/>
      <c r="X515" s="199"/>
      <c r="Y515" s="199"/>
      <c r="Z515" s="199"/>
      <c r="AA515" s="199"/>
      <c r="AB515" s="199"/>
      <c r="AC515" s="199"/>
      <c r="AD515" s="199"/>
      <c r="AE515" s="199"/>
      <c r="AF515" s="199"/>
      <c r="AG515" s="199"/>
      <c r="AH515" s="199"/>
      <c r="AI515" s="199"/>
      <c r="AJ515" s="199"/>
      <c r="AK515" s="199"/>
      <c r="AL515" s="199"/>
      <c r="AM515" s="199"/>
      <c r="AN515" s="199"/>
      <c r="AO515" s="199"/>
      <c r="AP515" s="199"/>
      <c r="AQ515" s="199"/>
      <c r="AR515" s="199"/>
      <c r="AS515" s="199"/>
      <c r="AT515" s="199"/>
      <c r="AU515" s="199"/>
      <c r="AV515" s="199"/>
      <c r="AW515" s="199"/>
      <c r="AX515" s="199"/>
      <c r="AY515" s="199"/>
      <c r="AZ515" s="199"/>
      <c r="BA515" s="199"/>
      <c r="BB515" s="199"/>
      <c r="BC515" s="199"/>
      <c r="BD515" s="199"/>
      <c r="BE515" s="199"/>
      <c r="BF515" s="199"/>
      <c r="BG515" s="199"/>
      <c r="BH515" s="199"/>
      <c r="BI515" s="199"/>
      <c r="BJ515" s="199"/>
      <c r="BK515" s="199"/>
      <c r="BL515" s="199"/>
      <c r="BM515" s="199"/>
      <c r="BN515" s="199"/>
      <c r="BO515" s="199"/>
      <c r="BP515" s="199"/>
      <c r="BQ515" s="199"/>
      <c r="BR515" s="199"/>
      <c r="BS515" s="199"/>
      <c r="BT515" s="199"/>
      <c r="BU515" s="199"/>
      <c r="BV515" s="199"/>
      <c r="BW515" s="199"/>
      <c r="BX515" s="199"/>
      <c r="BY515" s="199"/>
      <c r="BZ515" s="199"/>
      <c r="CA515" s="199"/>
      <c r="CB515" s="199"/>
      <c r="CC515" s="199"/>
      <c r="CD515" s="199"/>
      <c r="CE515" s="199"/>
      <c r="CF515" s="199"/>
      <c r="CG515" s="199"/>
      <c r="CH515" s="199"/>
      <c r="CI515" s="199"/>
      <c r="CJ515" s="199"/>
      <c r="CK515" s="199"/>
      <c r="CL515" s="199"/>
      <c r="CM515" s="199"/>
      <c r="CN515" s="199"/>
      <c r="CO515" s="199"/>
      <c r="CP515" s="199"/>
      <c r="CQ515" s="199"/>
      <c r="CR515" s="199"/>
      <c r="CS515" s="200"/>
    </row>
    <row r="516" spans="2:97" x14ac:dyDescent="0.25">
      <c r="B516" s="197"/>
      <c r="C516" s="173"/>
      <c r="D516" s="199"/>
      <c r="E516" s="199"/>
      <c r="F516" s="199"/>
      <c r="G516" s="199"/>
      <c r="H516" s="199"/>
      <c r="I516" s="199"/>
      <c r="J516" s="199"/>
      <c r="K516" s="199"/>
      <c r="L516" s="199"/>
      <c r="M516" s="199"/>
      <c r="N516" s="199"/>
      <c r="O516" s="199"/>
      <c r="P516" s="199"/>
      <c r="Q516" s="199"/>
      <c r="R516" s="199"/>
      <c r="S516" s="199"/>
      <c r="T516" s="199"/>
      <c r="U516" s="199"/>
      <c r="V516" s="199"/>
      <c r="W516" s="199"/>
      <c r="X516" s="199"/>
      <c r="Y516" s="199"/>
      <c r="Z516" s="199"/>
      <c r="AA516" s="199"/>
      <c r="AB516" s="199"/>
      <c r="AC516" s="199"/>
      <c r="AD516" s="199"/>
      <c r="AE516" s="199"/>
      <c r="AF516" s="199"/>
      <c r="AG516" s="199"/>
      <c r="AH516" s="199"/>
      <c r="AI516" s="199"/>
      <c r="AJ516" s="199"/>
      <c r="AK516" s="199"/>
      <c r="AL516" s="199"/>
      <c r="AM516" s="199"/>
      <c r="AN516" s="199"/>
      <c r="AO516" s="199"/>
      <c r="AP516" s="199"/>
      <c r="AQ516" s="199"/>
      <c r="AR516" s="199"/>
      <c r="AS516" s="199"/>
      <c r="AT516" s="199"/>
      <c r="AU516" s="199"/>
      <c r="AV516" s="199"/>
      <c r="AW516" s="199"/>
      <c r="AX516" s="199"/>
      <c r="AY516" s="199"/>
      <c r="AZ516" s="199"/>
      <c r="BA516" s="199"/>
      <c r="BB516" s="199"/>
      <c r="BC516" s="199"/>
      <c r="BD516" s="199"/>
      <c r="BE516" s="199"/>
      <c r="BF516" s="199"/>
      <c r="BG516" s="199"/>
      <c r="BH516" s="199"/>
      <c r="BI516" s="199"/>
      <c r="BJ516" s="199"/>
      <c r="BK516" s="199"/>
      <c r="BL516" s="199"/>
      <c r="BM516" s="199"/>
      <c r="BN516" s="199"/>
      <c r="BO516" s="199"/>
      <c r="BP516" s="199"/>
      <c r="BQ516" s="199"/>
      <c r="BR516" s="199"/>
      <c r="BS516" s="199"/>
      <c r="BT516" s="199"/>
      <c r="BU516" s="199"/>
      <c r="BV516" s="199"/>
      <c r="BW516" s="199"/>
      <c r="BX516" s="199"/>
      <c r="BY516" s="199"/>
      <c r="BZ516" s="199"/>
      <c r="CA516" s="199"/>
      <c r="CB516" s="199"/>
      <c r="CC516" s="199"/>
      <c r="CD516" s="199"/>
      <c r="CE516" s="199"/>
      <c r="CF516" s="199"/>
      <c r="CG516" s="199"/>
      <c r="CH516" s="199"/>
      <c r="CI516" s="199"/>
      <c r="CJ516" s="199"/>
      <c r="CK516" s="199"/>
      <c r="CL516" s="199"/>
      <c r="CM516" s="199"/>
      <c r="CN516" s="199"/>
      <c r="CO516" s="199"/>
      <c r="CP516" s="199"/>
      <c r="CQ516" s="199"/>
      <c r="CR516" s="199"/>
      <c r="CS516" s="200"/>
    </row>
    <row r="517" spans="2:97" x14ac:dyDescent="0.25">
      <c r="B517" s="197"/>
      <c r="C517" s="173"/>
      <c r="D517" s="199"/>
      <c r="E517" s="199"/>
      <c r="F517" s="199"/>
      <c r="G517" s="199"/>
      <c r="H517" s="199"/>
      <c r="I517" s="199"/>
      <c r="J517" s="199"/>
      <c r="K517" s="199"/>
      <c r="L517" s="199"/>
      <c r="M517" s="199"/>
      <c r="N517" s="199"/>
      <c r="O517" s="199"/>
      <c r="P517" s="199"/>
      <c r="Q517" s="199"/>
      <c r="R517" s="199"/>
      <c r="S517" s="199"/>
      <c r="T517" s="199"/>
      <c r="U517" s="199"/>
      <c r="V517" s="199"/>
      <c r="W517" s="199"/>
      <c r="X517" s="199"/>
      <c r="Y517" s="199"/>
      <c r="Z517" s="199"/>
      <c r="AA517" s="199"/>
      <c r="AB517" s="199"/>
      <c r="AC517" s="199"/>
      <c r="AD517" s="199"/>
      <c r="AE517" s="199"/>
      <c r="AF517" s="199"/>
      <c r="AG517" s="199"/>
      <c r="AH517" s="199"/>
      <c r="AI517" s="199"/>
      <c r="AJ517" s="199"/>
      <c r="AK517" s="199"/>
      <c r="AL517" s="199"/>
      <c r="AM517" s="199"/>
      <c r="AN517" s="199"/>
      <c r="AO517" s="199"/>
      <c r="AP517" s="199"/>
      <c r="AQ517" s="199"/>
      <c r="AR517" s="199"/>
      <c r="AS517" s="199"/>
      <c r="AT517" s="199"/>
      <c r="AU517" s="199"/>
      <c r="AV517" s="199"/>
      <c r="AW517" s="199"/>
      <c r="AX517" s="199"/>
      <c r="AY517" s="199"/>
      <c r="AZ517" s="199"/>
      <c r="BA517" s="199"/>
      <c r="BB517" s="199"/>
      <c r="BC517" s="199"/>
      <c r="BD517" s="199"/>
      <c r="BE517" s="199"/>
      <c r="BF517" s="199"/>
      <c r="BG517" s="199"/>
      <c r="BH517" s="199"/>
      <c r="BI517" s="199"/>
      <c r="BJ517" s="199"/>
      <c r="BK517" s="199"/>
      <c r="BL517" s="199"/>
      <c r="BM517" s="199"/>
      <c r="BN517" s="199"/>
      <c r="BO517" s="199"/>
      <c r="BP517" s="199"/>
      <c r="BQ517" s="199"/>
      <c r="BR517" s="199"/>
      <c r="BS517" s="199"/>
      <c r="BT517" s="199"/>
      <c r="BU517" s="199"/>
      <c r="BV517" s="199"/>
      <c r="BW517" s="199"/>
      <c r="BX517" s="199"/>
      <c r="BY517" s="199"/>
      <c r="BZ517" s="199"/>
      <c r="CA517" s="199"/>
      <c r="CB517" s="199"/>
      <c r="CC517" s="199"/>
      <c r="CD517" s="199"/>
      <c r="CE517" s="199"/>
      <c r="CF517" s="199"/>
      <c r="CG517" s="199"/>
      <c r="CH517" s="199"/>
      <c r="CI517" s="199"/>
      <c r="CJ517" s="199"/>
      <c r="CK517" s="199"/>
      <c r="CL517" s="199"/>
      <c r="CM517" s="199"/>
      <c r="CN517" s="199"/>
      <c r="CO517" s="199"/>
      <c r="CP517" s="199"/>
      <c r="CQ517" s="199"/>
      <c r="CR517" s="199"/>
      <c r="CS517" s="200"/>
    </row>
    <row r="518" spans="2:97" x14ac:dyDescent="0.25">
      <c r="B518" s="197"/>
      <c r="C518" s="173"/>
      <c r="D518" s="199"/>
      <c r="E518" s="199"/>
      <c r="F518" s="199"/>
      <c r="G518" s="199"/>
      <c r="H518" s="199"/>
      <c r="I518" s="199"/>
      <c r="J518" s="199"/>
      <c r="K518" s="199"/>
      <c r="L518" s="199"/>
      <c r="M518" s="199"/>
      <c r="N518" s="199"/>
      <c r="O518" s="199"/>
      <c r="P518" s="199"/>
      <c r="Q518" s="199"/>
      <c r="R518" s="199"/>
      <c r="S518" s="199"/>
      <c r="T518" s="199"/>
      <c r="U518" s="199"/>
      <c r="V518" s="199"/>
      <c r="W518" s="199"/>
      <c r="X518" s="199"/>
      <c r="Y518" s="199"/>
      <c r="Z518" s="199"/>
      <c r="AA518" s="199"/>
      <c r="AB518" s="199"/>
      <c r="AC518" s="199"/>
      <c r="AD518" s="199"/>
      <c r="AE518" s="199"/>
      <c r="AF518" s="199"/>
      <c r="AG518" s="199"/>
      <c r="AH518" s="199"/>
      <c r="AI518" s="199"/>
      <c r="AJ518" s="199"/>
      <c r="AK518" s="199"/>
      <c r="AL518" s="199"/>
      <c r="AM518" s="199"/>
      <c r="AN518" s="199"/>
      <c r="AO518" s="199"/>
      <c r="AP518" s="199"/>
      <c r="AQ518" s="199"/>
      <c r="AR518" s="199"/>
      <c r="AS518" s="199"/>
      <c r="AT518" s="199"/>
      <c r="AU518" s="199"/>
      <c r="AV518" s="199"/>
      <c r="AW518" s="199"/>
      <c r="AX518" s="199"/>
      <c r="AY518" s="199"/>
      <c r="AZ518" s="199"/>
      <c r="BA518" s="199"/>
      <c r="BB518" s="199"/>
      <c r="BC518" s="199"/>
      <c r="BD518" s="199"/>
      <c r="BE518" s="199"/>
      <c r="BF518" s="199"/>
      <c r="BG518" s="199"/>
      <c r="BH518" s="199"/>
      <c r="BI518" s="199"/>
      <c r="BJ518" s="199"/>
      <c r="BK518" s="199"/>
      <c r="BL518" s="199"/>
      <c r="BM518" s="199"/>
      <c r="BN518" s="199"/>
      <c r="BO518" s="199"/>
      <c r="BP518" s="199"/>
      <c r="BQ518" s="199"/>
      <c r="BR518" s="199"/>
      <c r="BS518" s="199"/>
      <c r="BT518" s="199"/>
      <c r="BU518" s="199"/>
      <c r="BV518" s="199"/>
      <c r="BW518" s="199"/>
      <c r="BX518" s="199"/>
      <c r="BY518" s="199"/>
      <c r="BZ518" s="199"/>
      <c r="CA518" s="199"/>
      <c r="CB518" s="199"/>
      <c r="CC518" s="199"/>
      <c r="CD518" s="199"/>
      <c r="CE518" s="199"/>
      <c r="CF518" s="199"/>
      <c r="CG518" s="199"/>
      <c r="CH518" s="199"/>
      <c r="CI518" s="199"/>
      <c r="CJ518" s="199"/>
      <c r="CK518" s="199"/>
      <c r="CL518" s="199"/>
      <c r="CM518" s="199"/>
      <c r="CN518" s="199"/>
      <c r="CO518" s="199"/>
      <c r="CP518" s="199"/>
      <c r="CQ518" s="199"/>
      <c r="CR518" s="199"/>
      <c r="CS518" s="200"/>
    </row>
    <row r="519" spans="2:97" x14ac:dyDescent="0.25">
      <c r="B519" s="197"/>
      <c r="C519" s="173"/>
      <c r="D519" s="199"/>
      <c r="E519" s="199"/>
      <c r="F519" s="199"/>
      <c r="G519" s="199"/>
      <c r="H519" s="199"/>
      <c r="I519" s="199"/>
      <c r="J519" s="199"/>
      <c r="K519" s="199"/>
      <c r="L519" s="199"/>
      <c r="M519" s="199"/>
      <c r="N519" s="199"/>
      <c r="O519" s="199"/>
      <c r="P519" s="199"/>
      <c r="Q519" s="199"/>
      <c r="R519" s="199"/>
      <c r="S519" s="199"/>
      <c r="T519" s="199"/>
      <c r="U519" s="199"/>
      <c r="V519" s="199"/>
      <c r="W519" s="199"/>
      <c r="X519" s="199"/>
      <c r="Y519" s="199"/>
      <c r="Z519" s="199"/>
      <c r="AA519" s="199"/>
      <c r="AB519" s="199"/>
      <c r="AC519" s="199"/>
      <c r="AD519" s="199"/>
      <c r="AE519" s="199"/>
      <c r="AF519" s="199"/>
      <c r="AG519" s="199"/>
      <c r="AH519" s="199"/>
      <c r="AI519" s="199"/>
      <c r="AJ519" s="199"/>
      <c r="AK519" s="199"/>
      <c r="AL519" s="199"/>
      <c r="AM519" s="199"/>
      <c r="AN519" s="199"/>
      <c r="AO519" s="199"/>
      <c r="AP519" s="199"/>
      <c r="AQ519" s="199"/>
      <c r="AR519" s="199"/>
      <c r="AS519" s="199"/>
      <c r="AT519" s="199"/>
      <c r="AU519" s="199"/>
      <c r="AV519" s="199"/>
      <c r="AW519" s="199"/>
      <c r="AX519" s="199"/>
      <c r="AY519" s="199"/>
      <c r="AZ519" s="199"/>
      <c r="BA519" s="199"/>
      <c r="BB519" s="199"/>
      <c r="BC519" s="199"/>
      <c r="BD519" s="199"/>
      <c r="BE519" s="199"/>
      <c r="BF519" s="199"/>
      <c r="BG519" s="199"/>
      <c r="BH519" s="199"/>
      <c r="BI519" s="199"/>
      <c r="BJ519" s="199"/>
      <c r="BK519" s="199"/>
      <c r="BL519" s="199"/>
      <c r="BM519" s="199"/>
      <c r="BN519" s="199"/>
      <c r="BO519" s="199"/>
      <c r="BP519" s="199"/>
      <c r="BQ519" s="199"/>
      <c r="BR519" s="199"/>
      <c r="BS519" s="199"/>
      <c r="BT519" s="199"/>
      <c r="BU519" s="199"/>
      <c r="BV519" s="199"/>
      <c r="BW519" s="199"/>
      <c r="BX519" s="199"/>
      <c r="BY519" s="199"/>
      <c r="BZ519" s="199"/>
      <c r="CA519" s="199"/>
      <c r="CB519" s="199"/>
      <c r="CC519" s="199"/>
      <c r="CD519" s="199"/>
      <c r="CE519" s="199"/>
      <c r="CF519" s="199"/>
      <c r="CG519" s="199"/>
      <c r="CH519" s="199"/>
      <c r="CI519" s="199"/>
      <c r="CJ519" s="199"/>
      <c r="CK519" s="199"/>
      <c r="CL519" s="199"/>
      <c r="CM519" s="199"/>
      <c r="CN519" s="199"/>
      <c r="CO519" s="199"/>
      <c r="CP519" s="199"/>
      <c r="CQ519" s="199"/>
      <c r="CR519" s="199"/>
      <c r="CS519" s="200"/>
    </row>
    <row r="520" spans="2:97" x14ac:dyDescent="0.25">
      <c r="B520" s="197"/>
      <c r="C520" s="173"/>
      <c r="D520" s="199"/>
      <c r="E520" s="199"/>
      <c r="F520" s="199"/>
      <c r="G520" s="199"/>
      <c r="H520" s="199"/>
      <c r="I520" s="199"/>
      <c r="J520" s="199"/>
      <c r="K520" s="199"/>
      <c r="L520" s="199"/>
      <c r="M520" s="199"/>
      <c r="N520" s="199"/>
      <c r="O520" s="199"/>
      <c r="P520" s="199"/>
      <c r="Q520" s="199"/>
      <c r="R520" s="199"/>
      <c r="S520" s="199"/>
      <c r="T520" s="199"/>
      <c r="U520" s="199"/>
      <c r="V520" s="199"/>
      <c r="W520" s="199"/>
      <c r="X520" s="199"/>
      <c r="Y520" s="199"/>
      <c r="Z520" s="199"/>
      <c r="AA520" s="199"/>
      <c r="AB520" s="199"/>
      <c r="AC520" s="199"/>
      <c r="AD520" s="199"/>
      <c r="AE520" s="199"/>
      <c r="AF520" s="199"/>
      <c r="AG520" s="199"/>
      <c r="AH520" s="199"/>
      <c r="AI520" s="199"/>
      <c r="AJ520" s="199"/>
      <c r="AK520" s="199"/>
      <c r="AL520" s="199"/>
      <c r="AM520" s="199"/>
      <c r="AN520" s="199"/>
      <c r="AO520" s="199"/>
      <c r="AP520" s="199"/>
      <c r="AQ520" s="199"/>
      <c r="AR520" s="199"/>
      <c r="AS520" s="199"/>
      <c r="AT520" s="199"/>
      <c r="AU520" s="199"/>
      <c r="AV520" s="199"/>
      <c r="AW520" s="199"/>
      <c r="AX520" s="199"/>
      <c r="AY520" s="199"/>
      <c r="AZ520" s="199"/>
      <c r="BA520" s="199"/>
      <c r="BB520" s="199"/>
      <c r="BC520" s="199"/>
      <c r="BD520" s="199"/>
      <c r="BE520" s="199"/>
      <c r="BF520" s="199"/>
      <c r="BG520" s="199"/>
      <c r="BH520" s="199"/>
      <c r="BI520" s="199"/>
      <c r="BJ520" s="199"/>
      <c r="BK520" s="199"/>
      <c r="BL520" s="199"/>
      <c r="BM520" s="199"/>
      <c r="BN520" s="199"/>
      <c r="BO520" s="199"/>
      <c r="BP520" s="199"/>
      <c r="BQ520" s="199"/>
      <c r="BR520" s="199"/>
      <c r="BS520" s="199"/>
      <c r="BT520" s="199"/>
      <c r="BU520" s="199"/>
      <c r="BV520" s="199"/>
      <c r="BW520" s="199"/>
      <c r="BX520" s="199"/>
      <c r="BY520" s="199"/>
      <c r="BZ520" s="199"/>
      <c r="CA520" s="199"/>
      <c r="CB520" s="199"/>
      <c r="CC520" s="199"/>
      <c r="CD520" s="199"/>
      <c r="CE520" s="199"/>
      <c r="CF520" s="199"/>
      <c r="CG520" s="199"/>
      <c r="CH520" s="199"/>
      <c r="CI520" s="199"/>
      <c r="CJ520" s="199"/>
      <c r="CK520" s="199"/>
      <c r="CL520" s="199"/>
      <c r="CM520" s="199"/>
      <c r="CN520" s="199"/>
      <c r="CO520" s="199"/>
      <c r="CP520" s="199"/>
      <c r="CQ520" s="199"/>
      <c r="CR520" s="199"/>
      <c r="CS520" s="200"/>
    </row>
    <row r="521" spans="2:97" x14ac:dyDescent="0.25">
      <c r="B521" s="197"/>
      <c r="C521" s="173"/>
      <c r="D521" s="199"/>
      <c r="E521" s="199"/>
      <c r="F521" s="199"/>
      <c r="G521" s="199"/>
      <c r="H521" s="199"/>
      <c r="I521" s="199"/>
      <c r="J521" s="199"/>
      <c r="K521" s="199"/>
      <c r="L521" s="199"/>
      <c r="M521" s="199"/>
      <c r="N521" s="199"/>
      <c r="O521" s="199"/>
      <c r="P521" s="199"/>
      <c r="Q521" s="199"/>
      <c r="R521" s="199"/>
      <c r="S521" s="199"/>
      <c r="T521" s="199"/>
      <c r="U521" s="199"/>
      <c r="V521" s="199"/>
      <c r="W521" s="199"/>
      <c r="X521" s="199"/>
      <c r="Y521" s="199"/>
      <c r="Z521" s="199"/>
      <c r="AA521" s="199"/>
      <c r="AB521" s="199"/>
      <c r="AC521" s="199"/>
      <c r="AD521" s="199"/>
      <c r="AE521" s="199"/>
      <c r="AF521" s="199"/>
      <c r="AG521" s="199"/>
      <c r="AH521" s="199"/>
      <c r="AI521" s="199"/>
      <c r="AJ521" s="199"/>
      <c r="AK521" s="199"/>
      <c r="AL521" s="199"/>
      <c r="AM521" s="199"/>
      <c r="AN521" s="199"/>
      <c r="AO521" s="199"/>
      <c r="AP521" s="199"/>
      <c r="AQ521" s="199"/>
      <c r="AR521" s="199"/>
      <c r="AS521" s="199"/>
      <c r="AT521" s="199"/>
      <c r="AU521" s="199"/>
      <c r="AV521" s="199"/>
      <c r="AW521" s="199"/>
      <c r="AX521" s="199"/>
      <c r="AY521" s="199"/>
      <c r="AZ521" s="199"/>
      <c r="BA521" s="199"/>
      <c r="BB521" s="199"/>
      <c r="BC521" s="199"/>
      <c r="BD521" s="199"/>
      <c r="BE521" s="199"/>
      <c r="BF521" s="199"/>
      <c r="BG521" s="199"/>
      <c r="BH521" s="199"/>
      <c r="BI521" s="199"/>
      <c r="BJ521" s="199"/>
      <c r="BK521" s="199"/>
      <c r="BL521" s="199"/>
      <c r="BM521" s="199"/>
      <c r="BN521" s="199"/>
      <c r="BO521" s="199"/>
      <c r="BP521" s="199"/>
      <c r="BQ521" s="199"/>
      <c r="BR521" s="199"/>
      <c r="BS521" s="199"/>
      <c r="BT521" s="199"/>
      <c r="BU521" s="199"/>
      <c r="BV521" s="199"/>
      <c r="BW521" s="199"/>
      <c r="BX521" s="199"/>
      <c r="BY521" s="199"/>
      <c r="BZ521" s="199"/>
      <c r="CA521" s="199"/>
      <c r="CB521" s="199"/>
      <c r="CC521" s="199"/>
      <c r="CD521" s="199"/>
      <c r="CE521" s="199"/>
      <c r="CF521" s="199"/>
      <c r="CG521" s="199"/>
      <c r="CH521" s="199"/>
      <c r="CI521" s="199"/>
      <c r="CJ521" s="199"/>
      <c r="CK521" s="199"/>
      <c r="CL521" s="199"/>
      <c r="CM521" s="199"/>
      <c r="CN521" s="199"/>
      <c r="CO521" s="199"/>
      <c r="CP521" s="199"/>
      <c r="CQ521" s="199"/>
      <c r="CR521" s="199"/>
      <c r="CS521" s="200"/>
    </row>
    <row r="522" spans="2:97" x14ac:dyDescent="0.25">
      <c r="B522" s="197"/>
      <c r="C522" s="173"/>
      <c r="D522" s="199"/>
      <c r="E522" s="199"/>
      <c r="F522" s="199"/>
      <c r="G522" s="199"/>
      <c r="H522" s="199"/>
      <c r="I522" s="199"/>
      <c r="J522" s="199"/>
      <c r="K522" s="199"/>
      <c r="L522" s="199"/>
      <c r="M522" s="199"/>
      <c r="N522" s="199"/>
      <c r="O522" s="199"/>
      <c r="P522" s="199"/>
      <c r="Q522" s="199"/>
      <c r="R522" s="199"/>
      <c r="S522" s="199"/>
      <c r="T522" s="199"/>
      <c r="U522" s="199"/>
      <c r="V522" s="199"/>
      <c r="W522" s="199"/>
      <c r="X522" s="199"/>
      <c r="Y522" s="199"/>
      <c r="Z522" s="199"/>
      <c r="AA522" s="199"/>
      <c r="AB522" s="199"/>
      <c r="AC522" s="199"/>
      <c r="AD522" s="199"/>
      <c r="AE522" s="199"/>
      <c r="AF522" s="199"/>
      <c r="AG522" s="199"/>
      <c r="AH522" s="199"/>
      <c r="AI522" s="199"/>
      <c r="AJ522" s="199"/>
      <c r="AK522" s="199"/>
      <c r="AL522" s="199"/>
      <c r="AM522" s="199"/>
      <c r="AN522" s="199"/>
      <c r="AO522" s="199"/>
      <c r="AP522" s="199"/>
      <c r="AQ522" s="199"/>
      <c r="AR522" s="199"/>
      <c r="AS522" s="199"/>
      <c r="AT522" s="199"/>
      <c r="AU522" s="199"/>
      <c r="AV522" s="199"/>
      <c r="AW522" s="199"/>
      <c r="AX522" s="199"/>
      <c r="AY522" s="199"/>
      <c r="AZ522" s="199"/>
      <c r="BA522" s="199"/>
      <c r="BB522" s="199"/>
      <c r="BC522" s="199"/>
      <c r="BD522" s="199"/>
      <c r="BE522" s="199"/>
      <c r="BF522" s="199"/>
      <c r="BG522" s="199"/>
      <c r="BH522" s="199"/>
      <c r="BI522" s="199"/>
      <c r="BJ522" s="199"/>
      <c r="BK522" s="199"/>
      <c r="BL522" s="199"/>
      <c r="BM522" s="199"/>
      <c r="BN522" s="199"/>
      <c r="BO522" s="199"/>
      <c r="BP522" s="199"/>
      <c r="BQ522" s="199"/>
      <c r="BR522" s="199"/>
      <c r="BS522" s="199"/>
      <c r="BT522" s="199"/>
      <c r="BU522" s="199"/>
      <c r="BV522" s="199"/>
      <c r="BW522" s="199"/>
      <c r="BX522" s="199"/>
      <c r="BY522" s="199"/>
      <c r="BZ522" s="199"/>
      <c r="CA522" s="199"/>
      <c r="CB522" s="199"/>
      <c r="CC522" s="199"/>
      <c r="CD522" s="199"/>
      <c r="CE522" s="199"/>
      <c r="CF522" s="199"/>
      <c r="CG522" s="199"/>
      <c r="CH522" s="199"/>
      <c r="CI522" s="199"/>
      <c r="CJ522" s="199"/>
      <c r="CK522" s="199"/>
      <c r="CL522" s="199"/>
      <c r="CM522" s="199"/>
      <c r="CN522" s="199"/>
      <c r="CO522" s="199"/>
      <c r="CP522" s="199"/>
      <c r="CQ522" s="199"/>
      <c r="CR522" s="199"/>
      <c r="CS522" s="200"/>
    </row>
    <row r="523" spans="2:97" x14ac:dyDescent="0.25">
      <c r="B523" s="197"/>
      <c r="C523" s="173"/>
      <c r="D523" s="199"/>
      <c r="E523" s="199"/>
      <c r="F523" s="199"/>
      <c r="G523" s="199"/>
      <c r="H523" s="199"/>
      <c r="I523" s="199"/>
      <c r="J523" s="199"/>
      <c r="K523" s="199"/>
      <c r="L523" s="199"/>
      <c r="M523" s="199"/>
      <c r="N523" s="199"/>
      <c r="O523" s="199"/>
      <c r="P523" s="199"/>
      <c r="Q523" s="199"/>
      <c r="R523" s="199"/>
      <c r="S523" s="199"/>
      <c r="T523" s="199"/>
      <c r="U523" s="199"/>
      <c r="V523" s="199"/>
      <c r="W523" s="199"/>
      <c r="X523" s="199"/>
      <c r="Y523" s="199"/>
      <c r="Z523" s="199"/>
      <c r="AA523" s="199"/>
      <c r="AB523" s="199"/>
      <c r="AC523" s="199"/>
      <c r="AD523" s="199"/>
      <c r="AE523" s="199"/>
      <c r="AF523" s="199"/>
      <c r="AG523" s="199"/>
      <c r="AH523" s="199"/>
      <c r="AI523" s="199"/>
      <c r="AJ523" s="199"/>
      <c r="AK523" s="199"/>
      <c r="AL523" s="199"/>
      <c r="AM523" s="199"/>
      <c r="AN523" s="199"/>
      <c r="AO523" s="199"/>
      <c r="AP523" s="199"/>
      <c r="AQ523" s="199"/>
      <c r="AR523" s="199"/>
      <c r="AS523" s="199"/>
      <c r="AT523" s="199"/>
      <c r="AU523" s="199"/>
      <c r="AV523" s="199"/>
      <c r="AW523" s="199"/>
      <c r="AX523" s="199"/>
      <c r="AY523" s="199"/>
      <c r="AZ523" s="199"/>
      <c r="BA523" s="199"/>
      <c r="BB523" s="199"/>
      <c r="BC523" s="199"/>
      <c r="BD523" s="199"/>
      <c r="BE523" s="199"/>
      <c r="BF523" s="199"/>
      <c r="BG523" s="199"/>
      <c r="BH523" s="199"/>
      <c r="BI523" s="199"/>
      <c r="BJ523" s="199"/>
      <c r="BK523" s="199"/>
      <c r="BL523" s="199"/>
      <c r="BM523" s="199"/>
      <c r="BN523" s="199"/>
      <c r="BO523" s="199"/>
      <c r="BP523" s="199"/>
      <c r="BQ523" s="199"/>
      <c r="BR523" s="199"/>
      <c r="BS523" s="199"/>
      <c r="BT523" s="199"/>
      <c r="BU523" s="199"/>
      <c r="BV523" s="199"/>
      <c r="BW523" s="199"/>
      <c r="BX523" s="199"/>
      <c r="BY523" s="199"/>
      <c r="BZ523" s="199"/>
      <c r="CA523" s="199"/>
      <c r="CB523" s="199"/>
      <c r="CC523" s="199"/>
      <c r="CD523" s="199"/>
      <c r="CE523" s="199"/>
      <c r="CF523" s="199"/>
      <c r="CG523" s="199"/>
      <c r="CH523" s="199"/>
      <c r="CI523" s="199"/>
      <c r="CJ523" s="199"/>
      <c r="CK523" s="199"/>
      <c r="CL523" s="199"/>
      <c r="CM523" s="199"/>
      <c r="CN523" s="199"/>
      <c r="CO523" s="199"/>
      <c r="CP523" s="199"/>
      <c r="CQ523" s="199"/>
      <c r="CR523" s="199"/>
      <c r="CS523" s="200"/>
    </row>
    <row r="524" spans="2:97" x14ac:dyDescent="0.25">
      <c r="B524" s="197"/>
      <c r="C524" s="173"/>
      <c r="D524" s="199"/>
      <c r="E524" s="199"/>
      <c r="F524" s="199"/>
      <c r="G524" s="199"/>
      <c r="H524" s="199"/>
      <c r="I524" s="199"/>
      <c r="J524" s="199"/>
      <c r="K524" s="199"/>
      <c r="L524" s="199"/>
      <c r="M524" s="199"/>
      <c r="N524" s="199"/>
      <c r="O524" s="199"/>
      <c r="P524" s="199"/>
      <c r="Q524" s="199"/>
      <c r="R524" s="199"/>
      <c r="S524" s="199"/>
      <c r="T524" s="199"/>
      <c r="U524" s="199"/>
      <c r="V524" s="199"/>
      <c r="W524" s="199"/>
      <c r="X524" s="199"/>
      <c r="Y524" s="199"/>
      <c r="Z524" s="199"/>
      <c r="AA524" s="199"/>
      <c r="AB524" s="199"/>
      <c r="AC524" s="199"/>
      <c r="AD524" s="199"/>
      <c r="AE524" s="199"/>
      <c r="AF524" s="199"/>
      <c r="AG524" s="199"/>
      <c r="AH524" s="199"/>
      <c r="AI524" s="199"/>
      <c r="AJ524" s="199"/>
      <c r="AK524" s="199"/>
      <c r="AL524" s="199"/>
      <c r="AM524" s="199"/>
      <c r="AN524" s="199"/>
      <c r="AO524" s="199"/>
      <c r="AP524" s="199"/>
      <c r="AQ524" s="199"/>
      <c r="AR524" s="199"/>
      <c r="AS524" s="199"/>
      <c r="AT524" s="199"/>
      <c r="AU524" s="199"/>
      <c r="AV524" s="199"/>
      <c r="AW524" s="199"/>
      <c r="AX524" s="199"/>
      <c r="AY524" s="199"/>
      <c r="AZ524" s="199"/>
      <c r="BA524" s="199"/>
      <c r="BB524" s="199"/>
      <c r="BC524" s="199"/>
      <c r="BD524" s="199"/>
      <c r="BE524" s="199"/>
      <c r="BF524" s="199"/>
      <c r="BG524" s="199"/>
      <c r="BH524" s="199"/>
      <c r="BI524" s="199"/>
      <c r="BJ524" s="199"/>
      <c r="BK524" s="199"/>
      <c r="BL524" s="199"/>
      <c r="BM524" s="199"/>
      <c r="BN524" s="199"/>
      <c r="BO524" s="199"/>
      <c r="BP524" s="199"/>
      <c r="BQ524" s="199"/>
      <c r="BR524" s="199"/>
      <c r="BS524" s="199"/>
      <c r="BT524" s="199"/>
      <c r="BU524" s="199"/>
      <c r="BV524" s="199"/>
      <c r="BW524" s="199"/>
      <c r="BX524" s="199"/>
      <c r="BY524" s="199"/>
      <c r="BZ524" s="199"/>
      <c r="CA524" s="199"/>
      <c r="CB524" s="199"/>
      <c r="CC524" s="199"/>
      <c r="CD524" s="199"/>
      <c r="CE524" s="199"/>
      <c r="CF524" s="199"/>
      <c r="CG524" s="199"/>
      <c r="CH524" s="199"/>
      <c r="CI524" s="199"/>
      <c r="CJ524" s="199"/>
      <c r="CK524" s="199"/>
      <c r="CL524" s="199"/>
      <c r="CM524" s="199"/>
      <c r="CN524" s="199"/>
      <c r="CO524" s="199"/>
      <c r="CP524" s="199"/>
      <c r="CQ524" s="199"/>
      <c r="CR524" s="199"/>
      <c r="CS524" s="200"/>
    </row>
    <row r="525" spans="2:97" x14ac:dyDescent="0.25">
      <c r="B525" s="197"/>
      <c r="C525" s="173"/>
      <c r="D525" s="199"/>
      <c r="E525" s="199"/>
      <c r="F525" s="199"/>
      <c r="G525" s="199"/>
      <c r="H525" s="199"/>
      <c r="I525" s="199"/>
      <c r="J525" s="199"/>
      <c r="K525" s="199"/>
      <c r="L525" s="199"/>
      <c r="M525" s="199"/>
      <c r="N525" s="199"/>
      <c r="O525" s="199"/>
      <c r="P525" s="199"/>
      <c r="Q525" s="199"/>
      <c r="R525" s="199"/>
      <c r="S525" s="199"/>
      <c r="T525" s="199"/>
      <c r="U525" s="199"/>
      <c r="V525" s="199"/>
      <c r="W525" s="199"/>
      <c r="X525" s="199"/>
      <c r="Y525" s="199"/>
      <c r="Z525" s="199"/>
      <c r="AA525" s="199"/>
      <c r="AB525" s="199"/>
      <c r="AC525" s="199"/>
      <c r="AD525" s="199"/>
      <c r="AE525" s="199"/>
      <c r="AF525" s="199"/>
      <c r="AG525" s="199"/>
      <c r="AH525" s="199"/>
      <c r="AI525" s="199"/>
      <c r="AJ525" s="199"/>
      <c r="AK525" s="199"/>
      <c r="AL525" s="199"/>
      <c r="AM525" s="199"/>
      <c r="AN525" s="199"/>
      <c r="AO525" s="199"/>
      <c r="AP525" s="199"/>
      <c r="AQ525" s="199"/>
      <c r="AR525" s="199"/>
      <c r="AS525" s="199"/>
      <c r="AT525" s="199"/>
      <c r="AU525" s="199"/>
      <c r="AV525" s="199"/>
      <c r="AW525" s="199"/>
      <c r="AX525" s="199"/>
      <c r="AY525" s="199"/>
      <c r="AZ525" s="199"/>
      <c r="BA525" s="199"/>
      <c r="BB525" s="199"/>
      <c r="BC525" s="199"/>
      <c r="BD525" s="199"/>
      <c r="BE525" s="199"/>
      <c r="BF525" s="199"/>
      <c r="BG525" s="199"/>
      <c r="BH525" s="199"/>
      <c r="BI525" s="199"/>
      <c r="BJ525" s="199"/>
      <c r="BK525" s="199"/>
      <c r="BL525" s="199"/>
      <c r="BM525" s="199"/>
      <c r="BN525" s="199"/>
      <c r="BO525" s="199"/>
      <c r="BP525" s="199"/>
      <c r="BQ525" s="199"/>
      <c r="BR525" s="199"/>
      <c r="BS525" s="199"/>
      <c r="BT525" s="199"/>
      <c r="BU525" s="199"/>
      <c r="BV525" s="199"/>
      <c r="BW525" s="199"/>
      <c r="BX525" s="199"/>
      <c r="BY525" s="199"/>
      <c r="BZ525" s="199"/>
      <c r="CA525" s="199"/>
      <c r="CB525" s="199"/>
      <c r="CC525" s="199"/>
      <c r="CD525" s="199"/>
      <c r="CE525" s="199"/>
      <c r="CF525" s="199"/>
      <c r="CG525" s="199"/>
      <c r="CH525" s="199"/>
      <c r="CI525" s="199"/>
      <c r="CJ525" s="199"/>
      <c r="CK525" s="199"/>
      <c r="CL525" s="199"/>
      <c r="CM525" s="199"/>
      <c r="CN525" s="199"/>
      <c r="CO525" s="199"/>
      <c r="CP525" s="199"/>
      <c r="CQ525" s="199"/>
      <c r="CR525" s="199"/>
      <c r="CS525" s="200"/>
    </row>
    <row r="526" spans="2:97" x14ac:dyDescent="0.25">
      <c r="B526" s="197"/>
      <c r="C526" s="173"/>
      <c r="D526" s="199"/>
      <c r="E526" s="199"/>
      <c r="F526" s="199"/>
      <c r="G526" s="199"/>
      <c r="H526" s="199"/>
      <c r="I526" s="199"/>
      <c r="J526" s="199"/>
      <c r="K526" s="199"/>
      <c r="L526" s="199"/>
      <c r="M526" s="199"/>
      <c r="N526" s="199"/>
      <c r="O526" s="199"/>
      <c r="P526" s="199"/>
      <c r="Q526" s="199"/>
      <c r="R526" s="199"/>
      <c r="S526" s="199"/>
      <c r="T526" s="199"/>
      <c r="U526" s="199"/>
      <c r="V526" s="199"/>
      <c r="W526" s="199"/>
      <c r="X526" s="199"/>
      <c r="Y526" s="199"/>
      <c r="Z526" s="199"/>
      <c r="AA526" s="199"/>
      <c r="AB526" s="199"/>
      <c r="AC526" s="199"/>
      <c r="AD526" s="199"/>
      <c r="AE526" s="199"/>
      <c r="AF526" s="199"/>
      <c r="AG526" s="199"/>
      <c r="AH526" s="199"/>
      <c r="AI526" s="199"/>
      <c r="AJ526" s="199"/>
      <c r="AK526" s="199"/>
      <c r="AL526" s="199"/>
      <c r="AM526" s="199"/>
      <c r="AN526" s="199"/>
      <c r="AO526" s="199"/>
      <c r="AP526" s="199"/>
      <c r="AQ526" s="199"/>
      <c r="AR526" s="199"/>
      <c r="AS526" s="199"/>
      <c r="AT526" s="199"/>
      <c r="AU526" s="199"/>
      <c r="AV526" s="199"/>
      <c r="AW526" s="199"/>
      <c r="AX526" s="199"/>
      <c r="AY526" s="199"/>
      <c r="AZ526" s="199"/>
      <c r="BA526" s="199"/>
      <c r="BB526" s="199"/>
      <c r="BC526" s="199"/>
      <c r="BD526" s="199"/>
      <c r="BE526" s="199"/>
      <c r="BF526" s="199"/>
      <c r="BG526" s="199"/>
      <c r="BH526" s="199"/>
      <c r="BI526" s="199"/>
      <c r="BJ526" s="199"/>
      <c r="BK526" s="199"/>
      <c r="BL526" s="199"/>
      <c r="BM526" s="199"/>
      <c r="BN526" s="199"/>
      <c r="BO526" s="199"/>
      <c r="BP526" s="199"/>
      <c r="BQ526" s="199"/>
      <c r="BR526" s="199"/>
      <c r="BS526" s="199"/>
      <c r="BT526" s="199"/>
      <c r="BU526" s="199"/>
      <c r="BV526" s="199"/>
      <c r="BW526" s="199"/>
      <c r="BX526" s="199"/>
      <c r="BY526" s="199"/>
      <c r="BZ526" s="199"/>
      <c r="CA526" s="199"/>
      <c r="CB526" s="199"/>
      <c r="CC526" s="199"/>
      <c r="CD526" s="199"/>
      <c r="CE526" s="199"/>
      <c r="CF526" s="199"/>
      <c r="CG526" s="199"/>
      <c r="CH526" s="199"/>
      <c r="CI526" s="199"/>
      <c r="CJ526" s="199"/>
      <c r="CK526" s="199"/>
      <c r="CL526" s="199"/>
      <c r="CM526" s="199"/>
      <c r="CN526" s="199"/>
      <c r="CO526" s="199"/>
      <c r="CP526" s="199"/>
      <c r="CQ526" s="199"/>
      <c r="CR526" s="199"/>
      <c r="CS526" s="200"/>
    </row>
    <row r="527" spans="2:97" x14ac:dyDescent="0.25">
      <c r="B527" s="197"/>
      <c r="C527" s="173"/>
      <c r="D527" s="199"/>
      <c r="E527" s="199"/>
      <c r="F527" s="199"/>
      <c r="G527" s="199"/>
      <c r="H527" s="199"/>
      <c r="I527" s="199"/>
      <c r="J527" s="199"/>
      <c r="K527" s="199"/>
      <c r="L527" s="199"/>
      <c r="M527" s="199"/>
      <c r="N527" s="199"/>
      <c r="O527" s="199"/>
      <c r="P527" s="199"/>
      <c r="Q527" s="199"/>
      <c r="R527" s="199"/>
      <c r="S527" s="199"/>
      <c r="T527" s="199"/>
      <c r="U527" s="199"/>
      <c r="V527" s="199"/>
      <c r="W527" s="199"/>
      <c r="X527" s="199"/>
      <c r="Y527" s="199"/>
      <c r="Z527" s="199"/>
      <c r="AA527" s="199"/>
      <c r="AB527" s="199"/>
      <c r="AC527" s="199"/>
      <c r="AD527" s="199"/>
      <c r="AE527" s="199"/>
      <c r="AF527" s="199"/>
      <c r="AG527" s="199"/>
      <c r="AH527" s="199"/>
      <c r="AI527" s="199"/>
      <c r="AJ527" s="199"/>
      <c r="AK527" s="199"/>
      <c r="AL527" s="199"/>
      <c r="AM527" s="199"/>
      <c r="AN527" s="199"/>
      <c r="AO527" s="199"/>
      <c r="AP527" s="199"/>
      <c r="AQ527" s="199"/>
      <c r="AR527" s="199"/>
      <c r="AS527" s="199"/>
      <c r="AT527" s="199"/>
      <c r="AU527" s="199"/>
      <c r="AV527" s="199"/>
      <c r="AW527" s="199"/>
      <c r="AX527" s="199"/>
      <c r="AY527" s="199"/>
      <c r="AZ527" s="199"/>
      <c r="BA527" s="199"/>
      <c r="BB527" s="199"/>
      <c r="BC527" s="199"/>
      <c r="BD527" s="199"/>
      <c r="BE527" s="199"/>
      <c r="BF527" s="199"/>
      <c r="BG527" s="199"/>
      <c r="BH527" s="199"/>
      <c r="BI527" s="199"/>
      <c r="BJ527" s="199"/>
      <c r="BK527" s="199"/>
      <c r="BL527" s="199"/>
      <c r="BM527" s="199"/>
      <c r="BN527" s="199"/>
      <c r="BO527" s="199"/>
      <c r="BP527" s="199"/>
      <c r="BQ527" s="199"/>
      <c r="BR527" s="199"/>
      <c r="BS527" s="199"/>
      <c r="BT527" s="199"/>
      <c r="BU527" s="199"/>
      <c r="BV527" s="199"/>
      <c r="BW527" s="199"/>
      <c r="BX527" s="199"/>
      <c r="BY527" s="199"/>
      <c r="BZ527" s="199"/>
      <c r="CA527" s="199"/>
      <c r="CB527" s="199"/>
      <c r="CC527" s="199"/>
      <c r="CD527" s="199"/>
      <c r="CE527" s="199"/>
      <c r="CF527" s="199"/>
      <c r="CG527" s="199"/>
      <c r="CH527" s="199"/>
      <c r="CI527" s="199"/>
      <c r="CJ527" s="199"/>
      <c r="CK527" s="199"/>
      <c r="CL527" s="199"/>
      <c r="CM527" s="199"/>
      <c r="CN527" s="199"/>
      <c r="CO527" s="199"/>
      <c r="CP527" s="199"/>
      <c r="CQ527" s="199"/>
      <c r="CR527" s="199"/>
      <c r="CS527" s="200"/>
    </row>
    <row r="528" spans="2:97" x14ac:dyDescent="0.25">
      <c r="B528" s="197"/>
      <c r="C528" s="173"/>
      <c r="D528" s="199"/>
      <c r="E528" s="199"/>
      <c r="F528" s="199"/>
      <c r="G528" s="199"/>
      <c r="H528" s="199"/>
      <c r="I528" s="199"/>
      <c r="J528" s="199"/>
      <c r="K528" s="199"/>
      <c r="L528" s="199"/>
      <c r="M528" s="199"/>
      <c r="N528" s="199"/>
      <c r="O528" s="199"/>
      <c r="P528" s="199"/>
      <c r="Q528" s="199"/>
      <c r="R528" s="199"/>
      <c r="S528" s="199"/>
      <c r="T528" s="199"/>
      <c r="U528" s="199"/>
      <c r="V528" s="199"/>
      <c r="W528" s="199"/>
      <c r="X528" s="199"/>
      <c r="Y528" s="199"/>
      <c r="Z528" s="199"/>
      <c r="AA528" s="199"/>
      <c r="AB528" s="199"/>
      <c r="AC528" s="199"/>
      <c r="AD528" s="199"/>
      <c r="AE528" s="199"/>
      <c r="AF528" s="199"/>
      <c r="AG528" s="199"/>
      <c r="AH528" s="199"/>
      <c r="AI528" s="199"/>
      <c r="AJ528" s="199"/>
      <c r="AK528" s="199"/>
      <c r="AL528" s="199"/>
      <c r="AM528" s="199"/>
      <c r="AN528" s="199"/>
      <c r="AO528" s="199"/>
      <c r="AP528" s="199"/>
      <c r="AQ528" s="199"/>
      <c r="AR528" s="199"/>
      <c r="AS528" s="199"/>
      <c r="AT528" s="199"/>
      <c r="AU528" s="199"/>
      <c r="AV528" s="199"/>
      <c r="AW528" s="199"/>
      <c r="AX528" s="199"/>
      <c r="AY528" s="199"/>
      <c r="AZ528" s="199"/>
      <c r="BA528" s="199"/>
      <c r="BB528" s="199"/>
      <c r="BC528" s="199"/>
      <c r="BD528" s="199"/>
      <c r="BE528" s="199"/>
      <c r="BF528" s="199"/>
      <c r="BG528" s="199"/>
      <c r="BH528" s="199"/>
      <c r="BI528" s="199"/>
      <c r="BJ528" s="199"/>
      <c r="BK528" s="199"/>
      <c r="BL528" s="199"/>
      <c r="BM528" s="199"/>
      <c r="BN528" s="199"/>
      <c r="BO528" s="199"/>
      <c r="BP528" s="199"/>
      <c r="BQ528" s="199"/>
      <c r="BR528" s="199"/>
      <c r="BS528" s="199"/>
      <c r="BT528" s="199"/>
      <c r="BU528" s="199"/>
      <c r="BV528" s="199"/>
      <c r="BW528" s="199"/>
      <c r="BX528" s="199"/>
      <c r="BY528" s="199"/>
      <c r="BZ528" s="199"/>
      <c r="CA528" s="199"/>
      <c r="CB528" s="199"/>
      <c r="CC528" s="199"/>
      <c r="CD528" s="199"/>
      <c r="CE528" s="199"/>
      <c r="CF528" s="199"/>
      <c r="CG528" s="199"/>
      <c r="CH528" s="199"/>
      <c r="CI528" s="199"/>
      <c r="CJ528" s="199"/>
      <c r="CK528" s="199"/>
      <c r="CL528" s="199"/>
      <c r="CM528" s="199"/>
      <c r="CN528" s="199"/>
      <c r="CO528" s="199"/>
      <c r="CP528" s="199"/>
      <c r="CQ528" s="199"/>
      <c r="CR528" s="199"/>
      <c r="CS528" s="200"/>
    </row>
    <row r="529" spans="2:97" x14ac:dyDescent="0.25">
      <c r="B529" s="197"/>
      <c r="C529" s="173"/>
      <c r="D529" s="199"/>
      <c r="E529" s="199"/>
      <c r="F529" s="199"/>
      <c r="G529" s="199"/>
      <c r="H529" s="199"/>
      <c r="I529" s="199"/>
      <c r="J529" s="199"/>
      <c r="K529" s="199"/>
      <c r="L529" s="199"/>
      <c r="M529" s="199"/>
      <c r="N529" s="199"/>
      <c r="O529" s="199"/>
      <c r="P529" s="199"/>
      <c r="Q529" s="199"/>
      <c r="R529" s="199"/>
      <c r="S529" s="199"/>
      <c r="T529" s="199"/>
      <c r="U529" s="199"/>
      <c r="V529" s="199"/>
      <c r="W529" s="199"/>
      <c r="X529" s="199"/>
      <c r="Y529" s="199"/>
      <c r="Z529" s="199"/>
      <c r="AA529" s="199"/>
      <c r="AB529" s="199"/>
      <c r="AC529" s="199"/>
      <c r="AD529" s="199"/>
      <c r="AE529" s="199"/>
      <c r="AF529" s="199"/>
      <c r="AG529" s="199"/>
      <c r="AH529" s="199"/>
      <c r="AI529" s="199"/>
      <c r="AJ529" s="199"/>
      <c r="AK529" s="199"/>
      <c r="AL529" s="199"/>
      <c r="AM529" s="199"/>
      <c r="AN529" s="199"/>
      <c r="AO529" s="199"/>
      <c r="AP529" s="199"/>
      <c r="AQ529" s="199"/>
      <c r="AR529" s="199"/>
      <c r="AS529" s="199"/>
      <c r="AT529" s="199"/>
      <c r="AU529" s="199"/>
      <c r="AV529" s="199"/>
      <c r="AW529" s="199"/>
      <c r="AX529" s="199"/>
      <c r="AY529" s="199"/>
      <c r="AZ529" s="199"/>
      <c r="BA529" s="199"/>
      <c r="BB529" s="199"/>
      <c r="BC529" s="199"/>
      <c r="BD529" s="199"/>
      <c r="BE529" s="199"/>
      <c r="BF529" s="199"/>
      <c r="BG529" s="199"/>
      <c r="BH529" s="199"/>
      <c r="BI529" s="199"/>
      <c r="BJ529" s="199"/>
      <c r="BK529" s="199"/>
      <c r="BL529" s="199"/>
      <c r="BM529" s="199"/>
      <c r="BN529" s="199"/>
      <c r="BO529" s="199"/>
      <c r="BP529" s="199"/>
      <c r="BQ529" s="199"/>
      <c r="BR529" s="199"/>
      <c r="BS529" s="199"/>
      <c r="BT529" s="199"/>
      <c r="BU529" s="199"/>
      <c r="BV529" s="199"/>
      <c r="BW529" s="199"/>
      <c r="BX529" s="199"/>
      <c r="BY529" s="199"/>
      <c r="BZ529" s="199"/>
      <c r="CA529" s="199"/>
      <c r="CB529" s="199"/>
      <c r="CC529" s="199"/>
      <c r="CD529" s="199"/>
      <c r="CE529" s="199"/>
      <c r="CF529" s="199"/>
      <c r="CG529" s="199"/>
      <c r="CH529" s="199"/>
      <c r="CI529" s="199"/>
      <c r="CJ529" s="199"/>
      <c r="CK529" s="199"/>
      <c r="CL529" s="199"/>
      <c r="CM529" s="199"/>
      <c r="CN529" s="199"/>
      <c r="CO529" s="199"/>
      <c r="CP529" s="199"/>
      <c r="CQ529" s="199"/>
      <c r="CR529" s="199"/>
      <c r="CS529" s="200"/>
    </row>
    <row r="530" spans="2:97" x14ac:dyDescent="0.25">
      <c r="B530" s="197"/>
      <c r="C530" s="173"/>
      <c r="D530" s="199"/>
      <c r="E530" s="199"/>
      <c r="F530" s="199"/>
      <c r="G530" s="199"/>
      <c r="H530" s="199"/>
      <c r="I530" s="199"/>
      <c r="J530" s="199"/>
      <c r="K530" s="199"/>
      <c r="L530" s="199"/>
      <c r="M530" s="199"/>
      <c r="N530" s="199"/>
      <c r="O530" s="199"/>
      <c r="P530" s="199"/>
      <c r="Q530" s="199"/>
      <c r="R530" s="199"/>
      <c r="S530" s="199"/>
      <c r="T530" s="199"/>
      <c r="U530" s="199"/>
      <c r="V530" s="199"/>
      <c r="W530" s="199"/>
      <c r="X530" s="199"/>
      <c r="Y530" s="199"/>
      <c r="Z530" s="199"/>
      <c r="AA530" s="199"/>
      <c r="AB530" s="199"/>
      <c r="AC530" s="199"/>
      <c r="AD530" s="199"/>
      <c r="AE530" s="199"/>
      <c r="AF530" s="199"/>
      <c r="AG530" s="199"/>
      <c r="AH530" s="199"/>
      <c r="AI530" s="199"/>
      <c r="AJ530" s="199"/>
      <c r="AK530" s="199"/>
      <c r="AL530" s="199"/>
      <c r="AM530" s="199"/>
      <c r="AN530" s="199"/>
      <c r="AO530" s="199"/>
      <c r="AP530" s="199"/>
      <c r="AQ530" s="199"/>
      <c r="AR530" s="199"/>
      <c r="AS530" s="199"/>
      <c r="AT530" s="199"/>
      <c r="AU530" s="199"/>
      <c r="AV530" s="199"/>
      <c r="AW530" s="199"/>
      <c r="AX530" s="199"/>
      <c r="AY530" s="199"/>
      <c r="AZ530" s="199"/>
      <c r="BA530" s="199"/>
      <c r="BB530" s="199"/>
      <c r="BC530" s="199"/>
      <c r="BD530" s="199"/>
      <c r="BE530" s="199"/>
      <c r="BF530" s="199"/>
      <c r="BG530" s="199"/>
      <c r="BH530" s="199"/>
      <c r="BI530" s="199"/>
      <c r="BJ530" s="199"/>
      <c r="BK530" s="199"/>
      <c r="BL530" s="199"/>
      <c r="BM530" s="199"/>
      <c r="BN530" s="199"/>
      <c r="BO530" s="199"/>
      <c r="BP530" s="199"/>
      <c r="BQ530" s="199"/>
      <c r="BR530" s="199"/>
      <c r="BS530" s="199"/>
      <c r="BT530" s="199"/>
      <c r="BU530" s="199"/>
      <c r="BV530" s="199"/>
      <c r="BW530" s="199"/>
      <c r="BX530" s="199"/>
      <c r="BY530" s="199"/>
      <c r="BZ530" s="199"/>
      <c r="CA530" s="199"/>
      <c r="CB530" s="199"/>
      <c r="CC530" s="199"/>
      <c r="CD530" s="199"/>
      <c r="CE530" s="199"/>
      <c r="CF530" s="199"/>
      <c r="CG530" s="199"/>
      <c r="CH530" s="199"/>
      <c r="CI530" s="199"/>
      <c r="CJ530" s="199"/>
      <c r="CK530" s="199"/>
      <c r="CL530" s="199"/>
      <c r="CM530" s="199"/>
      <c r="CN530" s="199"/>
      <c r="CO530" s="199"/>
      <c r="CP530" s="199"/>
      <c r="CQ530" s="199"/>
      <c r="CR530" s="199"/>
      <c r="CS530" s="200"/>
    </row>
    <row r="531" spans="2:97" x14ac:dyDescent="0.25">
      <c r="B531" s="197"/>
      <c r="C531" s="173"/>
      <c r="D531" s="199"/>
      <c r="E531" s="199"/>
      <c r="F531" s="199"/>
      <c r="G531" s="199"/>
      <c r="H531" s="199"/>
      <c r="I531" s="199"/>
      <c r="J531" s="199"/>
      <c r="K531" s="199"/>
      <c r="L531" s="199"/>
      <c r="M531" s="199"/>
      <c r="N531" s="199"/>
      <c r="O531" s="199"/>
      <c r="P531" s="199"/>
      <c r="Q531" s="199"/>
      <c r="R531" s="199"/>
      <c r="S531" s="199"/>
      <c r="T531" s="199"/>
      <c r="U531" s="199"/>
      <c r="V531" s="199"/>
      <c r="W531" s="199"/>
      <c r="X531" s="199"/>
      <c r="Y531" s="199"/>
      <c r="Z531" s="199"/>
      <c r="AA531" s="199"/>
      <c r="AB531" s="199"/>
      <c r="AC531" s="199"/>
      <c r="AD531" s="199"/>
      <c r="AE531" s="199"/>
      <c r="AF531" s="199"/>
      <c r="AG531" s="199"/>
      <c r="AH531" s="199"/>
      <c r="AI531" s="199"/>
      <c r="AJ531" s="199"/>
      <c r="AK531" s="199"/>
      <c r="AL531" s="199"/>
      <c r="AM531" s="199"/>
      <c r="AN531" s="199"/>
      <c r="AO531" s="199"/>
      <c r="AP531" s="199"/>
      <c r="AQ531" s="199"/>
      <c r="AR531" s="199"/>
      <c r="AS531" s="199"/>
      <c r="AT531" s="199"/>
      <c r="AU531" s="199"/>
      <c r="AV531" s="199"/>
      <c r="AW531" s="199"/>
      <c r="AX531" s="199"/>
      <c r="AY531" s="199"/>
      <c r="AZ531" s="199"/>
      <c r="BA531" s="199"/>
      <c r="BB531" s="199"/>
      <c r="BC531" s="199"/>
      <c r="BD531" s="199"/>
      <c r="BE531" s="199"/>
      <c r="BF531" s="199"/>
      <c r="BG531" s="199"/>
      <c r="BH531" s="199"/>
      <c r="BI531" s="199"/>
      <c r="BJ531" s="199"/>
      <c r="BK531" s="199"/>
      <c r="BL531" s="199"/>
      <c r="BM531" s="199"/>
      <c r="BN531" s="199"/>
      <c r="BO531" s="199"/>
      <c r="BP531" s="199"/>
      <c r="BQ531" s="199"/>
      <c r="BR531" s="199"/>
      <c r="BS531" s="199"/>
      <c r="BT531" s="199"/>
      <c r="BU531" s="199"/>
      <c r="BV531" s="199"/>
      <c r="BW531" s="199"/>
      <c r="BX531" s="199"/>
      <c r="BY531" s="199"/>
      <c r="BZ531" s="199"/>
      <c r="CA531" s="199"/>
      <c r="CB531" s="199"/>
      <c r="CC531" s="199"/>
      <c r="CD531" s="199"/>
      <c r="CE531" s="199"/>
      <c r="CF531" s="199"/>
      <c r="CG531" s="199"/>
      <c r="CH531" s="199"/>
      <c r="CI531" s="199"/>
      <c r="CJ531" s="199"/>
      <c r="CK531" s="199"/>
      <c r="CL531" s="199"/>
      <c r="CM531" s="199"/>
      <c r="CN531" s="199"/>
      <c r="CO531" s="199"/>
      <c r="CP531" s="199"/>
      <c r="CQ531" s="199"/>
      <c r="CR531" s="199"/>
      <c r="CS531" s="200"/>
    </row>
    <row r="532" spans="2:97" x14ac:dyDescent="0.25">
      <c r="B532" s="197"/>
      <c r="C532" s="173"/>
      <c r="D532" s="199"/>
      <c r="E532" s="199"/>
      <c r="F532" s="199"/>
      <c r="G532" s="199"/>
      <c r="H532" s="199"/>
      <c r="I532" s="199"/>
      <c r="J532" s="199"/>
      <c r="K532" s="199"/>
      <c r="L532" s="199"/>
      <c r="M532" s="199"/>
      <c r="N532" s="199"/>
      <c r="O532" s="199"/>
      <c r="P532" s="199"/>
      <c r="Q532" s="199"/>
      <c r="R532" s="199"/>
      <c r="S532" s="199"/>
      <c r="T532" s="199"/>
      <c r="U532" s="199"/>
      <c r="V532" s="199"/>
      <c r="W532" s="199"/>
      <c r="X532" s="199"/>
      <c r="Y532" s="199"/>
      <c r="Z532" s="199"/>
      <c r="AA532" s="199"/>
      <c r="AB532" s="199"/>
      <c r="AC532" s="199"/>
      <c r="AD532" s="199"/>
      <c r="AE532" s="199"/>
      <c r="AF532" s="199"/>
      <c r="AG532" s="199"/>
      <c r="AH532" s="199"/>
      <c r="AI532" s="199"/>
      <c r="AJ532" s="199"/>
      <c r="AK532" s="199"/>
      <c r="AL532" s="199"/>
      <c r="AM532" s="199"/>
      <c r="AN532" s="199"/>
      <c r="AO532" s="199"/>
      <c r="AP532" s="199"/>
      <c r="AQ532" s="199"/>
      <c r="AR532" s="199"/>
      <c r="AS532" s="199"/>
      <c r="AT532" s="199"/>
      <c r="AU532" s="199"/>
      <c r="AV532" s="199"/>
      <c r="AW532" s="199"/>
      <c r="AX532" s="199"/>
      <c r="AY532" s="199"/>
      <c r="AZ532" s="199"/>
      <c r="BA532" s="199"/>
      <c r="BB532" s="199"/>
      <c r="BC532" s="199"/>
      <c r="BD532" s="199"/>
      <c r="BE532" s="199"/>
      <c r="BF532" s="199"/>
      <c r="BG532" s="199"/>
      <c r="BH532" s="199"/>
      <c r="BI532" s="199"/>
      <c r="BJ532" s="199"/>
      <c r="BK532" s="199"/>
      <c r="BL532" s="199"/>
      <c r="BM532" s="199"/>
      <c r="BN532" s="199"/>
      <c r="BO532" s="199"/>
      <c r="BP532" s="199"/>
      <c r="BQ532" s="199"/>
      <c r="BR532" s="199"/>
      <c r="BS532" s="199"/>
      <c r="BT532" s="199"/>
      <c r="BU532" s="199"/>
      <c r="BV532" s="199"/>
      <c r="BW532" s="199"/>
      <c r="BX532" s="199"/>
      <c r="BY532" s="199"/>
      <c r="BZ532" s="199"/>
      <c r="CA532" s="199"/>
      <c r="CB532" s="199"/>
      <c r="CC532" s="199"/>
      <c r="CD532" s="199"/>
      <c r="CE532" s="199"/>
      <c r="CF532" s="199"/>
      <c r="CG532" s="199"/>
      <c r="CH532" s="199"/>
      <c r="CI532" s="199"/>
      <c r="CJ532" s="199"/>
      <c r="CK532" s="199"/>
      <c r="CL532" s="199"/>
      <c r="CM532" s="199"/>
      <c r="CN532" s="199"/>
      <c r="CO532" s="199"/>
      <c r="CP532" s="199"/>
      <c r="CQ532" s="199"/>
      <c r="CR532" s="199"/>
      <c r="CS532" s="200"/>
    </row>
    <row r="533" spans="2:97" x14ac:dyDescent="0.25">
      <c r="B533" s="197"/>
      <c r="C533" s="173"/>
      <c r="D533" s="199"/>
      <c r="E533" s="199"/>
      <c r="F533" s="199"/>
      <c r="G533" s="199"/>
      <c r="H533" s="199"/>
      <c r="I533" s="199"/>
      <c r="J533" s="199"/>
      <c r="K533" s="199"/>
      <c r="L533" s="199"/>
      <c r="M533" s="199"/>
      <c r="N533" s="199"/>
      <c r="O533" s="199"/>
      <c r="P533" s="199"/>
      <c r="Q533" s="199"/>
      <c r="R533" s="199"/>
      <c r="S533" s="199"/>
      <c r="T533" s="199"/>
      <c r="U533" s="199"/>
      <c r="V533" s="199"/>
      <c r="W533" s="199"/>
      <c r="X533" s="199"/>
      <c r="Y533" s="199"/>
      <c r="Z533" s="199"/>
      <c r="AA533" s="199"/>
      <c r="AB533" s="199"/>
      <c r="AC533" s="199"/>
      <c r="AD533" s="199"/>
      <c r="AE533" s="199"/>
      <c r="AF533" s="199"/>
      <c r="AG533" s="199"/>
      <c r="AH533" s="199"/>
      <c r="AI533" s="199"/>
      <c r="AJ533" s="199"/>
      <c r="AK533" s="199"/>
      <c r="AL533" s="199"/>
      <c r="AM533" s="199"/>
      <c r="AN533" s="199"/>
      <c r="AO533" s="199"/>
      <c r="AP533" s="199"/>
      <c r="AQ533" s="199"/>
      <c r="AR533" s="199"/>
      <c r="AS533" s="199"/>
      <c r="AT533" s="199"/>
      <c r="AU533" s="199"/>
      <c r="AV533" s="199"/>
      <c r="AW533" s="199"/>
      <c r="AX533" s="199"/>
      <c r="AY533" s="199"/>
      <c r="AZ533" s="199"/>
      <c r="BA533" s="199"/>
      <c r="BB533" s="199"/>
      <c r="BC533" s="199"/>
      <c r="BD533" s="199"/>
      <c r="BE533" s="199"/>
      <c r="BF533" s="199"/>
      <c r="BG533" s="199"/>
      <c r="BH533" s="199"/>
      <c r="BI533" s="199"/>
      <c r="BJ533" s="199"/>
      <c r="BK533" s="199"/>
      <c r="BL533" s="199"/>
      <c r="BM533" s="199"/>
      <c r="BN533" s="199"/>
      <c r="BO533" s="199"/>
      <c r="BP533" s="199"/>
      <c r="BQ533" s="199"/>
      <c r="BR533" s="199"/>
      <c r="BS533" s="199"/>
      <c r="BT533" s="199"/>
      <c r="BU533" s="199"/>
      <c r="BV533" s="199"/>
      <c r="BW533" s="199"/>
      <c r="BX533" s="199"/>
      <c r="BY533" s="199"/>
      <c r="BZ533" s="199"/>
      <c r="CA533" s="199"/>
      <c r="CB533" s="199"/>
      <c r="CC533" s="199"/>
      <c r="CD533" s="199"/>
      <c r="CE533" s="199"/>
      <c r="CF533" s="199"/>
      <c r="CG533" s="199"/>
      <c r="CH533" s="199"/>
      <c r="CI533" s="199"/>
      <c r="CJ533" s="199"/>
      <c r="CK533" s="199"/>
      <c r="CL533" s="199"/>
      <c r="CM533" s="199"/>
      <c r="CN533" s="199"/>
      <c r="CO533" s="199"/>
      <c r="CP533" s="199"/>
      <c r="CQ533" s="199"/>
      <c r="CR533" s="199"/>
      <c r="CS533" s="200"/>
    </row>
    <row r="534" spans="2:97" x14ac:dyDescent="0.25">
      <c r="B534" s="197"/>
      <c r="C534" s="173"/>
      <c r="D534" s="199"/>
      <c r="E534" s="199"/>
      <c r="F534" s="199"/>
      <c r="G534" s="199"/>
      <c r="H534" s="199"/>
      <c r="I534" s="199"/>
      <c r="J534" s="199"/>
      <c r="K534" s="199"/>
      <c r="L534" s="199"/>
      <c r="M534" s="199"/>
      <c r="N534" s="199"/>
      <c r="O534" s="199"/>
      <c r="P534" s="199"/>
      <c r="Q534" s="199"/>
      <c r="R534" s="199"/>
      <c r="S534" s="199"/>
      <c r="T534" s="199"/>
      <c r="U534" s="199"/>
      <c r="V534" s="199"/>
      <c r="W534" s="199"/>
      <c r="X534" s="199"/>
      <c r="Y534" s="199"/>
      <c r="Z534" s="199"/>
      <c r="AA534" s="199"/>
      <c r="AB534" s="199"/>
      <c r="AC534" s="199"/>
      <c r="AD534" s="199"/>
      <c r="AE534" s="199"/>
      <c r="AF534" s="199"/>
      <c r="AG534" s="199"/>
      <c r="AH534" s="199"/>
      <c r="AI534" s="199"/>
      <c r="AJ534" s="199"/>
      <c r="AK534" s="199"/>
      <c r="AL534" s="199"/>
      <c r="AM534" s="199"/>
      <c r="AN534" s="199"/>
      <c r="AO534" s="199"/>
      <c r="AP534" s="199"/>
      <c r="AQ534" s="199"/>
      <c r="AR534" s="199"/>
      <c r="AS534" s="199"/>
      <c r="AT534" s="199"/>
      <c r="AU534" s="199"/>
      <c r="AV534" s="199"/>
      <c r="AW534" s="199"/>
      <c r="AX534" s="199"/>
      <c r="AY534" s="199"/>
      <c r="AZ534" s="199"/>
      <c r="BA534" s="199"/>
      <c r="BB534" s="199"/>
      <c r="BC534" s="199"/>
      <c r="BD534" s="199"/>
      <c r="BE534" s="199"/>
      <c r="BF534" s="199"/>
      <c r="BG534" s="199"/>
      <c r="BH534" s="199"/>
      <c r="BI534" s="199"/>
      <c r="BJ534" s="199"/>
      <c r="BK534" s="199"/>
      <c r="BL534" s="199"/>
      <c r="BM534" s="199"/>
      <c r="BN534" s="199"/>
      <c r="BO534" s="199"/>
      <c r="BP534" s="199"/>
      <c r="BQ534" s="199"/>
      <c r="BR534" s="199"/>
      <c r="BS534" s="199"/>
      <c r="BT534" s="199"/>
      <c r="BU534" s="199"/>
      <c r="BV534" s="199"/>
      <c r="BW534" s="199"/>
      <c r="BX534" s="199"/>
      <c r="BY534" s="199"/>
      <c r="BZ534" s="199"/>
      <c r="CA534" s="199"/>
      <c r="CB534" s="199"/>
      <c r="CC534" s="199"/>
      <c r="CD534" s="199"/>
      <c r="CE534" s="199"/>
      <c r="CF534" s="199"/>
      <c r="CG534" s="199"/>
      <c r="CH534" s="199"/>
      <c r="CI534" s="199"/>
      <c r="CJ534" s="199"/>
      <c r="CK534" s="199"/>
      <c r="CL534" s="199"/>
      <c r="CM534" s="199"/>
      <c r="CN534" s="199"/>
      <c r="CO534" s="199"/>
      <c r="CP534" s="199"/>
      <c r="CQ534" s="199"/>
      <c r="CR534" s="199"/>
      <c r="CS534" s="200"/>
    </row>
    <row r="535" spans="2:97" x14ac:dyDescent="0.25">
      <c r="B535" s="197"/>
      <c r="C535" s="173"/>
      <c r="D535" s="199"/>
      <c r="E535" s="199"/>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199"/>
      <c r="AY535" s="199"/>
      <c r="AZ535" s="199"/>
      <c r="BA535" s="199"/>
      <c r="BB535" s="199"/>
      <c r="BC535" s="199"/>
      <c r="BD535" s="199"/>
      <c r="BE535" s="199"/>
      <c r="BF535" s="199"/>
      <c r="BG535" s="199"/>
      <c r="BH535" s="199"/>
      <c r="BI535" s="199"/>
      <c r="BJ535" s="199"/>
      <c r="BK535" s="199"/>
      <c r="BL535" s="199"/>
      <c r="BM535" s="199"/>
      <c r="BN535" s="199"/>
      <c r="BO535" s="199"/>
      <c r="BP535" s="199"/>
      <c r="BQ535" s="199"/>
      <c r="BR535" s="199"/>
      <c r="BS535" s="199"/>
      <c r="BT535" s="199"/>
      <c r="BU535" s="199"/>
      <c r="BV535" s="199"/>
      <c r="BW535" s="199"/>
      <c r="BX535" s="199"/>
      <c r="BY535" s="199"/>
      <c r="BZ535" s="199"/>
      <c r="CA535" s="199"/>
      <c r="CB535" s="199"/>
      <c r="CC535" s="199"/>
      <c r="CD535" s="199"/>
      <c r="CE535" s="199"/>
      <c r="CF535" s="199"/>
      <c r="CG535" s="199"/>
      <c r="CH535" s="199"/>
      <c r="CI535" s="199"/>
      <c r="CJ535" s="199"/>
      <c r="CK535" s="199"/>
      <c r="CL535" s="199"/>
      <c r="CM535" s="199"/>
      <c r="CN535" s="199"/>
      <c r="CO535" s="199"/>
      <c r="CP535" s="199"/>
      <c r="CQ535" s="199"/>
      <c r="CR535" s="199"/>
      <c r="CS535" s="200"/>
    </row>
    <row r="536" spans="2:97" x14ac:dyDescent="0.25">
      <c r="B536" s="197"/>
      <c r="C536" s="173"/>
      <c r="D536" s="199"/>
      <c r="E536" s="199"/>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199"/>
      <c r="AY536" s="199"/>
      <c r="AZ536" s="199"/>
      <c r="BA536" s="199"/>
      <c r="BB536" s="199"/>
      <c r="BC536" s="199"/>
      <c r="BD536" s="199"/>
      <c r="BE536" s="199"/>
      <c r="BF536" s="199"/>
      <c r="BG536" s="199"/>
      <c r="BH536" s="199"/>
      <c r="BI536" s="199"/>
      <c r="BJ536" s="199"/>
      <c r="BK536" s="199"/>
      <c r="BL536" s="199"/>
      <c r="BM536" s="199"/>
      <c r="BN536" s="199"/>
      <c r="BO536" s="199"/>
      <c r="BP536" s="199"/>
      <c r="BQ536" s="199"/>
      <c r="BR536" s="199"/>
      <c r="BS536" s="199"/>
      <c r="BT536" s="199"/>
      <c r="BU536" s="199"/>
      <c r="BV536" s="199"/>
      <c r="BW536" s="199"/>
      <c r="BX536" s="199"/>
      <c r="BY536" s="199"/>
      <c r="BZ536" s="199"/>
      <c r="CA536" s="199"/>
      <c r="CB536" s="199"/>
      <c r="CC536" s="199"/>
      <c r="CD536" s="199"/>
      <c r="CE536" s="199"/>
      <c r="CF536" s="199"/>
      <c r="CG536" s="199"/>
      <c r="CH536" s="199"/>
      <c r="CI536" s="199"/>
      <c r="CJ536" s="199"/>
      <c r="CK536" s="199"/>
      <c r="CL536" s="199"/>
      <c r="CM536" s="199"/>
      <c r="CN536" s="199"/>
      <c r="CO536" s="199"/>
      <c r="CP536" s="199"/>
      <c r="CQ536" s="199"/>
      <c r="CR536" s="199"/>
      <c r="CS536" s="200"/>
    </row>
    <row r="537" spans="2:97" x14ac:dyDescent="0.25">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0"/>
      <c r="AY537" s="200"/>
      <c r="AZ537" s="200"/>
      <c r="BA537" s="200"/>
      <c r="BB537" s="200"/>
      <c r="BC537" s="200"/>
      <c r="BD537" s="200"/>
      <c r="BE537" s="200"/>
      <c r="BF537" s="200"/>
      <c r="BG537" s="200"/>
      <c r="BH537" s="200"/>
      <c r="BI537" s="200"/>
      <c r="BJ537" s="200"/>
      <c r="BK537" s="200"/>
      <c r="BL537" s="200"/>
      <c r="BM537" s="200"/>
      <c r="BN537" s="200"/>
      <c r="BO537" s="200"/>
      <c r="BP537" s="200"/>
      <c r="BQ537" s="200"/>
      <c r="BR537" s="200"/>
      <c r="BS537" s="200"/>
      <c r="BT537" s="200"/>
      <c r="BU537" s="200"/>
      <c r="BV537" s="200"/>
      <c r="BW537" s="200"/>
      <c r="BX537" s="200"/>
      <c r="BY537" s="200"/>
      <c r="BZ537" s="200"/>
      <c r="CA537" s="200"/>
      <c r="CB537" s="200"/>
      <c r="CC537" s="200"/>
      <c r="CD537" s="200"/>
      <c r="CE537" s="200"/>
      <c r="CF537" s="200"/>
      <c r="CG537" s="200"/>
      <c r="CH537" s="200"/>
      <c r="CI537" s="200"/>
      <c r="CJ537" s="200"/>
      <c r="CK537" s="200"/>
      <c r="CL537" s="200"/>
      <c r="CM537" s="200"/>
      <c r="CN537" s="200"/>
      <c r="CO537" s="200"/>
      <c r="CP537" s="200"/>
      <c r="CQ537" s="200"/>
      <c r="CR537" s="200"/>
      <c r="CS537" s="200"/>
    </row>
    <row r="538" spans="2:97" x14ac:dyDescent="0.25">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00"/>
      <c r="AF538" s="200"/>
      <c r="AG538" s="200"/>
      <c r="AH538" s="200"/>
      <c r="AI538" s="200"/>
      <c r="AJ538" s="200"/>
      <c r="AK538" s="200"/>
      <c r="AL538" s="200"/>
      <c r="AM538" s="200"/>
      <c r="AN538" s="200"/>
      <c r="AO538" s="200"/>
      <c r="AP538" s="200"/>
      <c r="AQ538" s="200"/>
      <c r="AR538" s="200"/>
      <c r="AS538" s="200"/>
      <c r="AT538" s="200"/>
      <c r="AU538" s="200"/>
      <c r="AV538" s="200"/>
      <c r="AW538" s="200"/>
      <c r="AX538" s="200"/>
      <c r="AY538" s="200"/>
      <c r="AZ538" s="200"/>
      <c r="BA538" s="200"/>
      <c r="BB538" s="200"/>
      <c r="BC538" s="200"/>
      <c r="BD538" s="200"/>
      <c r="BE538" s="200"/>
      <c r="BF538" s="200"/>
      <c r="BG538" s="200"/>
      <c r="BH538" s="200"/>
      <c r="BI538" s="200"/>
      <c r="BJ538" s="200"/>
      <c r="BK538" s="200"/>
      <c r="BL538" s="200"/>
      <c r="BM538" s="200"/>
      <c r="BN538" s="200"/>
      <c r="BO538" s="200"/>
      <c r="BP538" s="200"/>
      <c r="BQ538" s="200"/>
      <c r="BR538" s="200"/>
      <c r="BS538" s="200"/>
      <c r="BT538" s="200"/>
      <c r="BU538" s="200"/>
      <c r="BV538" s="200"/>
      <c r="BW538" s="200"/>
      <c r="BX538" s="200"/>
      <c r="BY538" s="200"/>
      <c r="BZ538" s="200"/>
      <c r="CA538" s="200"/>
      <c r="CB538" s="200"/>
      <c r="CC538" s="200"/>
      <c r="CD538" s="200"/>
      <c r="CE538" s="200"/>
      <c r="CF538" s="200"/>
      <c r="CG538" s="200"/>
      <c r="CH538" s="200"/>
      <c r="CI538" s="200"/>
      <c r="CJ538" s="200"/>
      <c r="CK538" s="200"/>
      <c r="CL538" s="200"/>
      <c r="CM538" s="200"/>
      <c r="CN538" s="200"/>
      <c r="CO538" s="200"/>
      <c r="CP538" s="200"/>
      <c r="CQ538" s="200"/>
      <c r="CR538" s="200"/>
      <c r="CS538" s="200"/>
    </row>
    <row r="539" spans="2:97" x14ac:dyDescent="0.25">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c r="AI539" s="200"/>
      <c r="AJ539" s="200"/>
      <c r="AK539" s="200"/>
      <c r="AL539" s="200"/>
      <c r="AM539" s="200"/>
      <c r="AN539" s="200"/>
      <c r="AO539" s="200"/>
      <c r="AP539" s="200"/>
      <c r="AQ539" s="200"/>
      <c r="AR539" s="200"/>
      <c r="AS539" s="200"/>
      <c r="AT539" s="200"/>
      <c r="AU539" s="200"/>
      <c r="AV539" s="200"/>
      <c r="AW539" s="200"/>
      <c r="AX539" s="200"/>
      <c r="AY539" s="200"/>
      <c r="AZ539" s="200"/>
      <c r="BA539" s="200"/>
      <c r="BB539" s="200"/>
      <c r="BC539" s="200"/>
      <c r="BD539" s="200"/>
      <c r="BE539" s="200"/>
      <c r="BF539" s="200"/>
      <c r="BG539" s="200"/>
      <c r="BH539" s="200"/>
      <c r="BI539" s="200"/>
      <c r="BJ539" s="200"/>
      <c r="BK539" s="200"/>
      <c r="BL539" s="200"/>
      <c r="BM539" s="200"/>
      <c r="BN539" s="200"/>
      <c r="BO539" s="200"/>
      <c r="BP539" s="200"/>
      <c r="BQ539" s="200"/>
      <c r="BR539" s="200"/>
      <c r="BS539" s="200"/>
      <c r="BT539" s="200"/>
      <c r="BU539" s="200"/>
      <c r="BV539" s="200"/>
      <c r="BW539" s="200"/>
      <c r="BX539" s="200"/>
      <c r="BY539" s="200"/>
      <c r="BZ539" s="200"/>
      <c r="CA539" s="200"/>
      <c r="CB539" s="200"/>
      <c r="CC539" s="200"/>
      <c r="CD539" s="200"/>
      <c r="CE539" s="200"/>
      <c r="CF539" s="200"/>
      <c r="CG539" s="200"/>
      <c r="CH539" s="200"/>
      <c r="CI539" s="200"/>
      <c r="CJ539" s="200"/>
      <c r="CK539" s="200"/>
      <c r="CL539" s="200"/>
      <c r="CM539" s="200"/>
      <c r="CN539" s="200"/>
      <c r="CO539" s="200"/>
      <c r="CP539" s="200"/>
      <c r="CQ539" s="200"/>
      <c r="CR539" s="200"/>
      <c r="CS539" s="200"/>
    </row>
    <row r="540" spans="2:97" x14ac:dyDescent="0.25">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c r="AI540" s="200"/>
      <c r="AJ540" s="200"/>
      <c r="AK540" s="200"/>
      <c r="AL540" s="200"/>
      <c r="AM540" s="200"/>
      <c r="AN540" s="200"/>
      <c r="AO540" s="200"/>
      <c r="AP540" s="200"/>
      <c r="AQ540" s="200"/>
      <c r="AR540" s="200"/>
      <c r="AS540" s="200"/>
      <c r="AT540" s="200"/>
      <c r="AU540" s="200"/>
      <c r="AV540" s="200"/>
      <c r="AW540" s="200"/>
      <c r="AX540" s="200"/>
      <c r="AY540" s="200"/>
      <c r="AZ540" s="200"/>
      <c r="BA540" s="200"/>
      <c r="BB540" s="200"/>
      <c r="BC540" s="200"/>
      <c r="BD540" s="200"/>
      <c r="BE540" s="200"/>
      <c r="BF540" s="200"/>
      <c r="BG540" s="200"/>
      <c r="BH540" s="200"/>
      <c r="BI540" s="200"/>
      <c r="BJ540" s="200"/>
      <c r="BK540" s="200"/>
      <c r="BL540" s="200"/>
      <c r="BM540" s="200"/>
      <c r="BN540" s="200"/>
      <c r="BO540" s="200"/>
      <c r="BP540" s="200"/>
      <c r="BQ540" s="200"/>
      <c r="BR540" s="200"/>
      <c r="BS540" s="200"/>
      <c r="BT540" s="200"/>
      <c r="BU540" s="200"/>
      <c r="BV540" s="200"/>
      <c r="BW540" s="200"/>
      <c r="BX540" s="200"/>
      <c r="BY540" s="200"/>
      <c r="BZ540" s="200"/>
      <c r="CA540" s="200"/>
      <c r="CB540" s="200"/>
      <c r="CC540" s="200"/>
      <c r="CD540" s="200"/>
      <c r="CE540" s="200"/>
      <c r="CF540" s="200"/>
      <c r="CG540" s="200"/>
      <c r="CH540" s="200"/>
      <c r="CI540" s="200"/>
      <c r="CJ540" s="200"/>
      <c r="CK540" s="200"/>
      <c r="CL540" s="200"/>
      <c r="CM540" s="200"/>
      <c r="CN540" s="200"/>
      <c r="CO540" s="200"/>
      <c r="CP540" s="200"/>
      <c r="CQ540" s="200"/>
      <c r="CR540" s="200"/>
      <c r="CS540" s="200"/>
    </row>
    <row r="541" spans="2:97" x14ac:dyDescent="0.25">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200"/>
      <c r="AA541" s="200"/>
      <c r="AB541" s="200"/>
      <c r="AC541" s="200"/>
      <c r="AD541" s="200"/>
      <c r="AE541" s="200"/>
      <c r="AF541" s="200"/>
      <c r="AG541" s="200"/>
      <c r="AH541" s="200"/>
      <c r="AI541" s="200"/>
      <c r="AJ541" s="200"/>
      <c r="AK541" s="200"/>
      <c r="AL541" s="200"/>
      <c r="AM541" s="200"/>
      <c r="AN541" s="200"/>
      <c r="AO541" s="200"/>
      <c r="AP541" s="200"/>
      <c r="AQ541" s="200"/>
      <c r="AR541" s="200"/>
      <c r="AS541" s="200"/>
      <c r="AT541" s="200"/>
      <c r="AU541" s="200"/>
      <c r="AV541" s="200"/>
      <c r="AW541" s="200"/>
      <c r="AX541" s="200"/>
      <c r="AY541" s="200"/>
      <c r="AZ541" s="200"/>
      <c r="BA541" s="200"/>
      <c r="BB541" s="200"/>
      <c r="BC541" s="200"/>
      <c r="BD541" s="200"/>
      <c r="BE541" s="200"/>
      <c r="BF541" s="200"/>
      <c r="BG541" s="200"/>
      <c r="BH541" s="200"/>
      <c r="BI541" s="200"/>
      <c r="BJ541" s="200"/>
      <c r="BK541" s="200"/>
      <c r="BL541" s="200"/>
      <c r="BM541" s="200"/>
      <c r="BN541" s="200"/>
      <c r="BO541" s="200"/>
      <c r="BP541" s="200"/>
      <c r="BQ541" s="200"/>
      <c r="BR541" s="200"/>
      <c r="BS541" s="200"/>
      <c r="BT541" s="200"/>
      <c r="BU541" s="200"/>
      <c r="BV541" s="200"/>
      <c r="BW541" s="200"/>
      <c r="BX541" s="200"/>
      <c r="BY541" s="200"/>
      <c r="BZ541" s="200"/>
      <c r="CA541" s="200"/>
      <c r="CB541" s="200"/>
      <c r="CC541" s="200"/>
      <c r="CD541" s="200"/>
      <c r="CE541" s="200"/>
      <c r="CF541" s="200"/>
      <c r="CG541" s="200"/>
      <c r="CH541" s="200"/>
      <c r="CI541" s="200"/>
      <c r="CJ541" s="200"/>
      <c r="CK541" s="200"/>
      <c r="CL541" s="200"/>
      <c r="CM541" s="200"/>
      <c r="CN541" s="200"/>
      <c r="CO541" s="200"/>
      <c r="CP541" s="200"/>
      <c r="CQ541" s="200"/>
      <c r="CR541" s="200"/>
      <c r="CS541" s="200"/>
    </row>
    <row r="542" spans="2:97" x14ac:dyDescent="0.25">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c r="AA542" s="200"/>
      <c r="AB542" s="200"/>
      <c r="AC542" s="200"/>
      <c r="AD542" s="200"/>
      <c r="AE542" s="200"/>
      <c r="AF542" s="200"/>
      <c r="AG542" s="200"/>
      <c r="AH542" s="200"/>
      <c r="AI542" s="200"/>
      <c r="AJ542" s="200"/>
      <c r="AK542" s="200"/>
      <c r="AL542" s="200"/>
      <c r="AM542" s="200"/>
      <c r="AN542" s="200"/>
      <c r="AO542" s="200"/>
      <c r="AP542" s="200"/>
      <c r="AQ542" s="200"/>
      <c r="AR542" s="200"/>
      <c r="AS542" s="200"/>
      <c r="AT542" s="200"/>
      <c r="AU542" s="200"/>
      <c r="AV542" s="200"/>
      <c r="AW542" s="200"/>
      <c r="AX542" s="200"/>
      <c r="AY542" s="200"/>
      <c r="AZ542" s="200"/>
      <c r="BA542" s="200"/>
      <c r="BB542" s="200"/>
      <c r="BC542" s="200"/>
      <c r="BD542" s="200"/>
      <c r="BE542" s="200"/>
      <c r="BF542" s="200"/>
      <c r="BG542" s="200"/>
      <c r="BH542" s="200"/>
      <c r="BI542" s="200"/>
      <c r="BJ542" s="200"/>
      <c r="BK542" s="200"/>
      <c r="BL542" s="200"/>
      <c r="BM542" s="200"/>
      <c r="BN542" s="200"/>
      <c r="BO542" s="200"/>
      <c r="BP542" s="200"/>
      <c r="BQ542" s="200"/>
      <c r="BR542" s="200"/>
      <c r="BS542" s="200"/>
      <c r="BT542" s="200"/>
      <c r="BU542" s="200"/>
      <c r="BV542" s="200"/>
      <c r="BW542" s="200"/>
      <c r="BX542" s="200"/>
      <c r="BY542" s="200"/>
      <c r="BZ542" s="200"/>
      <c r="CA542" s="200"/>
      <c r="CB542" s="200"/>
      <c r="CC542" s="200"/>
      <c r="CD542" s="200"/>
      <c r="CE542" s="200"/>
      <c r="CF542" s="200"/>
      <c r="CG542" s="200"/>
      <c r="CH542" s="200"/>
      <c r="CI542" s="200"/>
      <c r="CJ542" s="200"/>
      <c r="CK542" s="200"/>
      <c r="CL542" s="200"/>
      <c r="CM542" s="200"/>
      <c r="CN542" s="200"/>
      <c r="CO542" s="200"/>
      <c r="CP542" s="200"/>
      <c r="CQ542" s="200"/>
      <c r="CR542" s="200"/>
      <c r="CS542" s="200"/>
    </row>
    <row r="543" spans="2:97" x14ac:dyDescent="0.25">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200"/>
      <c r="AA543" s="200"/>
      <c r="AB543" s="200"/>
      <c r="AC543" s="200"/>
      <c r="AD543" s="200"/>
      <c r="AE543" s="200"/>
      <c r="AF543" s="200"/>
      <c r="AG543" s="200"/>
      <c r="AH543" s="200"/>
      <c r="AI543" s="200"/>
      <c r="AJ543" s="200"/>
      <c r="AK543" s="200"/>
      <c r="AL543" s="200"/>
      <c r="AM543" s="200"/>
      <c r="AN543" s="200"/>
      <c r="AO543" s="200"/>
      <c r="AP543" s="200"/>
      <c r="AQ543" s="200"/>
      <c r="AR543" s="200"/>
      <c r="AS543" s="200"/>
      <c r="AT543" s="200"/>
      <c r="AU543" s="200"/>
      <c r="AV543" s="200"/>
      <c r="AW543" s="200"/>
      <c r="AX543" s="200"/>
      <c r="AY543" s="200"/>
      <c r="AZ543" s="200"/>
      <c r="BA543" s="200"/>
      <c r="BB543" s="200"/>
      <c r="BC543" s="200"/>
      <c r="BD543" s="200"/>
      <c r="BE543" s="200"/>
      <c r="BF543" s="200"/>
      <c r="BG543" s="200"/>
      <c r="BH543" s="200"/>
      <c r="BI543" s="200"/>
      <c r="BJ543" s="200"/>
      <c r="BK543" s="200"/>
      <c r="BL543" s="200"/>
      <c r="BM543" s="200"/>
      <c r="BN543" s="200"/>
      <c r="BO543" s="200"/>
      <c r="BP543" s="200"/>
      <c r="BQ543" s="200"/>
      <c r="BR543" s="200"/>
      <c r="BS543" s="200"/>
      <c r="BT543" s="200"/>
      <c r="BU543" s="200"/>
      <c r="BV543" s="200"/>
      <c r="BW543" s="200"/>
      <c r="BX543" s="200"/>
      <c r="BY543" s="200"/>
      <c r="BZ543" s="200"/>
      <c r="CA543" s="200"/>
      <c r="CB543" s="200"/>
      <c r="CC543" s="200"/>
      <c r="CD543" s="200"/>
      <c r="CE543" s="200"/>
      <c r="CF543" s="200"/>
      <c r="CG543" s="200"/>
      <c r="CH543" s="200"/>
      <c r="CI543" s="200"/>
      <c r="CJ543" s="200"/>
      <c r="CK543" s="200"/>
      <c r="CL543" s="200"/>
      <c r="CM543" s="200"/>
      <c r="CN543" s="200"/>
      <c r="CO543" s="200"/>
      <c r="CP543" s="200"/>
      <c r="CQ543" s="200"/>
      <c r="CR543" s="200"/>
      <c r="CS543" s="200"/>
    </row>
    <row r="544" spans="2:97" x14ac:dyDescent="0.25">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c r="AA544" s="200"/>
      <c r="AB544" s="200"/>
      <c r="AC544" s="200"/>
      <c r="AD544" s="200"/>
      <c r="AE544" s="200"/>
      <c r="AF544" s="200"/>
      <c r="AG544" s="200"/>
      <c r="AH544" s="200"/>
      <c r="AI544" s="200"/>
      <c r="AJ544" s="200"/>
      <c r="AK544" s="200"/>
      <c r="AL544" s="200"/>
      <c r="AM544" s="200"/>
      <c r="AN544" s="200"/>
      <c r="AO544" s="200"/>
      <c r="AP544" s="200"/>
      <c r="AQ544" s="200"/>
      <c r="AR544" s="200"/>
      <c r="AS544" s="200"/>
      <c r="AT544" s="200"/>
      <c r="AU544" s="200"/>
      <c r="AV544" s="200"/>
      <c r="AW544" s="200"/>
      <c r="AX544" s="200"/>
      <c r="AY544" s="200"/>
      <c r="AZ544" s="200"/>
      <c r="BA544" s="200"/>
      <c r="BB544" s="200"/>
      <c r="BC544" s="200"/>
      <c r="BD544" s="200"/>
      <c r="BE544" s="200"/>
      <c r="BF544" s="200"/>
      <c r="BG544" s="200"/>
      <c r="BH544" s="200"/>
      <c r="BI544" s="200"/>
      <c r="BJ544" s="200"/>
      <c r="BK544" s="200"/>
      <c r="BL544" s="200"/>
      <c r="BM544" s="200"/>
      <c r="BN544" s="200"/>
      <c r="BO544" s="200"/>
      <c r="BP544" s="200"/>
      <c r="BQ544" s="200"/>
      <c r="BR544" s="200"/>
      <c r="BS544" s="200"/>
      <c r="BT544" s="200"/>
      <c r="BU544" s="200"/>
      <c r="BV544" s="200"/>
      <c r="BW544" s="200"/>
      <c r="BX544" s="200"/>
      <c r="BY544" s="200"/>
      <c r="BZ544" s="200"/>
      <c r="CA544" s="200"/>
      <c r="CB544" s="200"/>
      <c r="CC544" s="200"/>
      <c r="CD544" s="200"/>
      <c r="CE544" s="200"/>
      <c r="CF544" s="200"/>
      <c r="CG544" s="200"/>
      <c r="CH544" s="200"/>
      <c r="CI544" s="200"/>
      <c r="CJ544" s="200"/>
      <c r="CK544" s="200"/>
      <c r="CL544" s="200"/>
      <c r="CM544" s="200"/>
      <c r="CN544" s="200"/>
      <c r="CO544" s="200"/>
      <c r="CP544" s="200"/>
      <c r="CQ544" s="200"/>
      <c r="CR544" s="200"/>
      <c r="CS544" s="200"/>
    </row>
    <row r="545" spans="4:97" x14ac:dyDescent="0.25">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200"/>
      <c r="AA545" s="200"/>
      <c r="AB545" s="200"/>
      <c r="AC545" s="200"/>
      <c r="AD545" s="200"/>
      <c r="AE545" s="200"/>
      <c r="AF545" s="200"/>
      <c r="AG545" s="200"/>
      <c r="AH545" s="200"/>
      <c r="AI545" s="200"/>
      <c r="AJ545" s="200"/>
      <c r="AK545" s="200"/>
      <c r="AL545" s="200"/>
      <c r="AM545" s="200"/>
      <c r="AN545" s="200"/>
      <c r="AO545" s="200"/>
      <c r="AP545" s="200"/>
      <c r="AQ545" s="200"/>
      <c r="AR545" s="200"/>
      <c r="AS545" s="200"/>
      <c r="AT545" s="200"/>
      <c r="AU545" s="200"/>
      <c r="AV545" s="200"/>
      <c r="AW545" s="200"/>
      <c r="AX545" s="200"/>
      <c r="AY545" s="200"/>
      <c r="AZ545" s="200"/>
      <c r="BA545" s="200"/>
      <c r="BB545" s="200"/>
      <c r="BC545" s="200"/>
      <c r="BD545" s="200"/>
      <c r="BE545" s="200"/>
      <c r="BF545" s="200"/>
      <c r="BG545" s="200"/>
      <c r="BH545" s="200"/>
      <c r="BI545" s="200"/>
      <c r="BJ545" s="200"/>
      <c r="BK545" s="200"/>
      <c r="BL545" s="200"/>
      <c r="BM545" s="200"/>
      <c r="BN545" s="200"/>
      <c r="BO545" s="200"/>
      <c r="BP545" s="200"/>
      <c r="BQ545" s="200"/>
      <c r="BR545" s="200"/>
      <c r="BS545" s="200"/>
      <c r="BT545" s="200"/>
      <c r="BU545" s="200"/>
      <c r="BV545" s="200"/>
      <c r="BW545" s="200"/>
      <c r="BX545" s="200"/>
      <c r="BY545" s="200"/>
      <c r="BZ545" s="200"/>
      <c r="CA545" s="200"/>
      <c r="CB545" s="200"/>
      <c r="CC545" s="200"/>
      <c r="CD545" s="200"/>
      <c r="CE545" s="200"/>
      <c r="CF545" s="200"/>
      <c r="CG545" s="200"/>
      <c r="CH545" s="200"/>
      <c r="CI545" s="200"/>
      <c r="CJ545" s="200"/>
      <c r="CK545" s="200"/>
      <c r="CL545" s="200"/>
      <c r="CM545" s="200"/>
      <c r="CN545" s="200"/>
      <c r="CO545" s="200"/>
      <c r="CP545" s="200"/>
      <c r="CQ545" s="200"/>
      <c r="CR545" s="200"/>
      <c r="CS545" s="200"/>
    </row>
    <row r="546" spans="4:97" x14ac:dyDescent="0.25">
      <c r="D546" s="200"/>
      <c r="E546" s="200"/>
      <c r="F546" s="200"/>
      <c r="G546" s="200"/>
      <c r="H546" s="200"/>
      <c r="I546" s="200"/>
      <c r="J546" s="200"/>
      <c r="K546" s="200"/>
      <c r="L546" s="200"/>
      <c r="M546" s="200"/>
      <c r="N546" s="200"/>
      <c r="O546" s="200"/>
      <c r="P546" s="200"/>
      <c r="Q546" s="200"/>
      <c r="R546" s="200"/>
      <c r="S546" s="200"/>
      <c r="T546" s="200"/>
      <c r="U546" s="200"/>
      <c r="V546" s="200"/>
      <c r="W546" s="200"/>
      <c r="X546" s="200"/>
      <c r="Y546" s="200"/>
      <c r="Z546" s="200"/>
      <c r="AA546" s="200"/>
      <c r="AB546" s="200"/>
      <c r="AC546" s="200"/>
      <c r="AD546" s="200"/>
      <c r="AE546" s="200"/>
      <c r="AF546" s="200"/>
      <c r="AG546" s="200"/>
      <c r="AH546" s="200"/>
      <c r="AI546" s="200"/>
      <c r="AJ546" s="200"/>
      <c r="AK546" s="200"/>
      <c r="AL546" s="200"/>
      <c r="AM546" s="200"/>
      <c r="AN546" s="200"/>
      <c r="AO546" s="200"/>
      <c r="AP546" s="200"/>
      <c r="AQ546" s="200"/>
      <c r="AR546" s="200"/>
      <c r="AS546" s="200"/>
      <c r="AT546" s="200"/>
      <c r="AU546" s="200"/>
      <c r="AV546" s="200"/>
      <c r="AW546" s="200"/>
      <c r="AX546" s="200"/>
      <c r="AY546" s="200"/>
      <c r="AZ546" s="200"/>
      <c r="BA546" s="200"/>
      <c r="BB546" s="200"/>
      <c r="BC546" s="200"/>
      <c r="BD546" s="200"/>
      <c r="BE546" s="200"/>
      <c r="BF546" s="200"/>
      <c r="BG546" s="200"/>
      <c r="BH546" s="200"/>
      <c r="BI546" s="200"/>
      <c r="BJ546" s="200"/>
      <c r="BK546" s="200"/>
      <c r="BL546" s="200"/>
      <c r="BM546" s="200"/>
      <c r="BN546" s="200"/>
      <c r="BO546" s="200"/>
      <c r="BP546" s="200"/>
      <c r="BQ546" s="200"/>
      <c r="BR546" s="200"/>
      <c r="BS546" s="200"/>
      <c r="BT546" s="200"/>
      <c r="BU546" s="200"/>
      <c r="BV546" s="200"/>
      <c r="BW546" s="200"/>
      <c r="BX546" s="200"/>
      <c r="BY546" s="200"/>
      <c r="BZ546" s="200"/>
      <c r="CA546" s="200"/>
      <c r="CB546" s="200"/>
      <c r="CC546" s="200"/>
      <c r="CD546" s="200"/>
      <c r="CE546" s="200"/>
      <c r="CF546" s="200"/>
      <c r="CG546" s="200"/>
      <c r="CH546" s="200"/>
      <c r="CI546" s="200"/>
      <c r="CJ546" s="200"/>
      <c r="CK546" s="200"/>
      <c r="CL546" s="200"/>
      <c r="CM546" s="200"/>
      <c r="CN546" s="200"/>
      <c r="CO546" s="200"/>
      <c r="CP546" s="200"/>
      <c r="CQ546" s="200"/>
      <c r="CR546" s="200"/>
      <c r="CS546" s="200"/>
    </row>
    <row r="547" spans="4:97" x14ac:dyDescent="0.25">
      <c r="D547" s="200"/>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c r="AA547" s="200"/>
      <c r="AB547" s="200"/>
      <c r="AC547" s="200"/>
      <c r="AD547" s="200"/>
      <c r="AE547" s="200"/>
      <c r="AF547" s="200"/>
      <c r="AG547" s="200"/>
      <c r="AH547" s="200"/>
      <c r="AI547" s="200"/>
      <c r="AJ547" s="200"/>
      <c r="AK547" s="200"/>
      <c r="AL547" s="200"/>
      <c r="AM547" s="200"/>
      <c r="AN547" s="200"/>
      <c r="AO547" s="200"/>
      <c r="AP547" s="200"/>
      <c r="AQ547" s="200"/>
      <c r="AR547" s="200"/>
      <c r="AS547" s="200"/>
      <c r="AT547" s="200"/>
      <c r="AU547" s="200"/>
      <c r="AV547" s="200"/>
      <c r="AW547" s="200"/>
      <c r="AX547" s="200"/>
      <c r="AY547" s="200"/>
      <c r="AZ547" s="200"/>
      <c r="BA547" s="200"/>
      <c r="BB547" s="200"/>
      <c r="BC547" s="200"/>
      <c r="BD547" s="200"/>
      <c r="BE547" s="200"/>
      <c r="BF547" s="200"/>
      <c r="BG547" s="200"/>
      <c r="BH547" s="200"/>
      <c r="BI547" s="200"/>
      <c r="BJ547" s="200"/>
      <c r="BK547" s="200"/>
      <c r="BL547" s="200"/>
      <c r="BM547" s="200"/>
      <c r="BN547" s="200"/>
      <c r="BO547" s="200"/>
      <c r="BP547" s="200"/>
      <c r="BQ547" s="200"/>
      <c r="BR547" s="200"/>
      <c r="BS547" s="200"/>
      <c r="BT547" s="200"/>
      <c r="BU547" s="200"/>
      <c r="BV547" s="200"/>
      <c r="BW547" s="200"/>
      <c r="BX547" s="200"/>
      <c r="BY547" s="200"/>
      <c r="BZ547" s="200"/>
      <c r="CA547" s="200"/>
      <c r="CB547" s="200"/>
      <c r="CC547" s="200"/>
      <c r="CD547" s="200"/>
      <c r="CE547" s="200"/>
      <c r="CF547" s="200"/>
      <c r="CG547" s="200"/>
      <c r="CH547" s="200"/>
      <c r="CI547" s="200"/>
      <c r="CJ547" s="200"/>
      <c r="CK547" s="200"/>
      <c r="CL547" s="200"/>
      <c r="CM547" s="200"/>
      <c r="CN547" s="200"/>
      <c r="CO547" s="200"/>
      <c r="CP547" s="200"/>
      <c r="CQ547" s="200"/>
      <c r="CR547" s="200"/>
      <c r="CS547" s="200"/>
    </row>
    <row r="548" spans="4:97" x14ac:dyDescent="0.25">
      <c r="D548" s="200"/>
      <c r="E548" s="200"/>
      <c r="F548" s="200"/>
      <c r="G548" s="200"/>
      <c r="H548" s="200"/>
      <c r="I548" s="200"/>
      <c r="J548" s="200"/>
      <c r="K548" s="200"/>
      <c r="L548" s="200"/>
      <c r="M548" s="200"/>
      <c r="N548" s="200"/>
      <c r="O548" s="200"/>
      <c r="P548" s="200"/>
      <c r="Q548" s="200"/>
      <c r="R548" s="200"/>
      <c r="S548" s="200"/>
      <c r="T548" s="200"/>
      <c r="U548" s="200"/>
      <c r="V548" s="200"/>
      <c r="W548" s="200"/>
      <c r="X548" s="200"/>
      <c r="Y548" s="200"/>
      <c r="Z548" s="200"/>
      <c r="AA548" s="200"/>
      <c r="AB548" s="200"/>
      <c r="AC548" s="200"/>
      <c r="AD548" s="200"/>
      <c r="AE548" s="200"/>
      <c r="AF548" s="200"/>
      <c r="AG548" s="200"/>
      <c r="AH548" s="200"/>
      <c r="AI548" s="200"/>
      <c r="AJ548" s="200"/>
      <c r="AK548" s="200"/>
      <c r="AL548" s="200"/>
      <c r="AM548" s="200"/>
      <c r="AN548" s="200"/>
      <c r="AO548" s="200"/>
      <c r="AP548" s="200"/>
      <c r="AQ548" s="200"/>
      <c r="AR548" s="200"/>
      <c r="AS548" s="200"/>
      <c r="AT548" s="200"/>
      <c r="AU548" s="200"/>
      <c r="AV548" s="200"/>
      <c r="AW548" s="200"/>
      <c r="AX548" s="200"/>
      <c r="AY548" s="200"/>
      <c r="AZ548" s="200"/>
      <c r="BA548" s="200"/>
      <c r="BB548" s="200"/>
      <c r="BC548" s="200"/>
      <c r="BD548" s="200"/>
      <c r="BE548" s="200"/>
      <c r="BF548" s="200"/>
      <c r="BG548" s="200"/>
      <c r="BH548" s="200"/>
      <c r="BI548" s="200"/>
      <c r="BJ548" s="200"/>
      <c r="BK548" s="200"/>
      <c r="BL548" s="200"/>
      <c r="BM548" s="200"/>
      <c r="BN548" s="200"/>
      <c r="BO548" s="200"/>
      <c r="BP548" s="200"/>
      <c r="BQ548" s="200"/>
      <c r="BR548" s="200"/>
      <c r="BS548" s="200"/>
      <c r="BT548" s="200"/>
      <c r="BU548" s="200"/>
      <c r="BV548" s="200"/>
      <c r="BW548" s="200"/>
      <c r="BX548" s="200"/>
      <c r="BY548" s="200"/>
      <c r="BZ548" s="200"/>
      <c r="CA548" s="200"/>
      <c r="CB548" s="200"/>
      <c r="CC548" s="200"/>
      <c r="CD548" s="200"/>
      <c r="CE548" s="200"/>
      <c r="CF548" s="200"/>
      <c r="CG548" s="200"/>
      <c r="CH548" s="200"/>
      <c r="CI548" s="200"/>
      <c r="CJ548" s="200"/>
      <c r="CK548" s="200"/>
      <c r="CL548" s="200"/>
      <c r="CM548" s="200"/>
      <c r="CN548" s="200"/>
      <c r="CO548" s="200"/>
      <c r="CP548" s="200"/>
      <c r="CQ548" s="200"/>
      <c r="CR548" s="200"/>
      <c r="CS548" s="200"/>
    </row>
    <row r="549" spans="4:97" x14ac:dyDescent="0.25">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200"/>
      <c r="AA549" s="200"/>
      <c r="AB549" s="200"/>
      <c r="AC549" s="200"/>
      <c r="AD549" s="200"/>
      <c r="AE549" s="200"/>
      <c r="AF549" s="200"/>
      <c r="AG549" s="200"/>
      <c r="AH549" s="200"/>
      <c r="AI549" s="200"/>
      <c r="AJ549" s="200"/>
      <c r="AK549" s="200"/>
      <c r="AL549" s="200"/>
      <c r="AM549" s="200"/>
      <c r="AN549" s="200"/>
      <c r="AO549" s="200"/>
      <c r="AP549" s="200"/>
      <c r="AQ549" s="200"/>
      <c r="AR549" s="200"/>
      <c r="AS549" s="200"/>
      <c r="AT549" s="200"/>
      <c r="AU549" s="200"/>
      <c r="AV549" s="200"/>
      <c r="AW549" s="200"/>
      <c r="AX549" s="200"/>
      <c r="AY549" s="200"/>
      <c r="AZ549" s="200"/>
      <c r="BA549" s="200"/>
      <c r="BB549" s="200"/>
      <c r="BC549" s="200"/>
      <c r="BD549" s="200"/>
      <c r="BE549" s="200"/>
      <c r="BF549" s="200"/>
      <c r="BG549" s="200"/>
      <c r="BH549" s="200"/>
      <c r="BI549" s="200"/>
      <c r="BJ549" s="200"/>
      <c r="BK549" s="200"/>
      <c r="BL549" s="200"/>
      <c r="BM549" s="200"/>
      <c r="BN549" s="200"/>
      <c r="BO549" s="200"/>
      <c r="BP549" s="200"/>
      <c r="BQ549" s="200"/>
      <c r="BR549" s="200"/>
      <c r="BS549" s="200"/>
      <c r="BT549" s="200"/>
      <c r="BU549" s="200"/>
      <c r="BV549" s="200"/>
      <c r="BW549" s="200"/>
      <c r="BX549" s="200"/>
      <c r="BY549" s="200"/>
      <c r="BZ549" s="200"/>
      <c r="CA549" s="200"/>
      <c r="CB549" s="200"/>
      <c r="CC549" s="200"/>
      <c r="CD549" s="200"/>
      <c r="CE549" s="200"/>
      <c r="CF549" s="200"/>
      <c r="CG549" s="200"/>
      <c r="CH549" s="200"/>
      <c r="CI549" s="200"/>
      <c r="CJ549" s="200"/>
      <c r="CK549" s="200"/>
      <c r="CL549" s="200"/>
      <c r="CM549" s="200"/>
      <c r="CN549" s="200"/>
      <c r="CO549" s="200"/>
      <c r="CP549" s="200"/>
      <c r="CQ549" s="200"/>
      <c r="CR549" s="200"/>
      <c r="CS549" s="200"/>
    </row>
    <row r="550" spans="4:97" x14ac:dyDescent="0.25">
      <c r="D550" s="200"/>
      <c r="E550" s="200"/>
      <c r="F550" s="200"/>
      <c r="G550" s="200"/>
      <c r="H550" s="200"/>
      <c r="I550" s="200"/>
      <c r="J550" s="200"/>
      <c r="K550" s="200"/>
      <c r="L550" s="200"/>
      <c r="M550" s="200"/>
      <c r="N550" s="200"/>
      <c r="O550" s="200"/>
      <c r="P550" s="200"/>
      <c r="Q550" s="200"/>
      <c r="R550" s="200"/>
      <c r="S550" s="200"/>
      <c r="T550" s="200"/>
      <c r="U550" s="200"/>
      <c r="V550" s="200"/>
      <c r="W550" s="200"/>
      <c r="X550" s="200"/>
      <c r="Y550" s="200"/>
      <c r="Z550" s="200"/>
      <c r="AA550" s="200"/>
      <c r="AB550" s="200"/>
      <c r="AC550" s="200"/>
      <c r="AD550" s="200"/>
      <c r="AE550" s="200"/>
      <c r="AF550" s="200"/>
      <c r="AG550" s="200"/>
      <c r="AH550" s="200"/>
      <c r="AI550" s="200"/>
      <c r="AJ550" s="200"/>
      <c r="AK550" s="200"/>
      <c r="AL550" s="200"/>
      <c r="AM550" s="200"/>
      <c r="AN550" s="200"/>
      <c r="AO550" s="200"/>
      <c r="AP550" s="200"/>
      <c r="AQ550" s="200"/>
      <c r="AR550" s="200"/>
      <c r="AS550" s="200"/>
      <c r="AT550" s="200"/>
      <c r="AU550" s="200"/>
      <c r="AV550" s="200"/>
      <c r="AW550" s="200"/>
      <c r="AX550" s="200"/>
      <c r="AY550" s="200"/>
      <c r="AZ550" s="200"/>
      <c r="BA550" s="200"/>
      <c r="BB550" s="200"/>
      <c r="BC550" s="200"/>
      <c r="BD550" s="200"/>
      <c r="BE550" s="200"/>
      <c r="BF550" s="200"/>
      <c r="BG550" s="200"/>
      <c r="BH550" s="200"/>
      <c r="BI550" s="200"/>
      <c r="BJ550" s="200"/>
      <c r="BK550" s="200"/>
      <c r="BL550" s="200"/>
      <c r="BM550" s="200"/>
      <c r="BN550" s="200"/>
      <c r="BO550" s="200"/>
      <c r="BP550" s="200"/>
      <c r="BQ550" s="200"/>
      <c r="BR550" s="200"/>
      <c r="BS550" s="200"/>
      <c r="BT550" s="200"/>
      <c r="BU550" s="200"/>
      <c r="BV550" s="200"/>
      <c r="BW550" s="200"/>
      <c r="BX550" s="200"/>
      <c r="BY550" s="200"/>
      <c r="BZ550" s="200"/>
      <c r="CA550" s="200"/>
      <c r="CB550" s="200"/>
      <c r="CC550" s="200"/>
      <c r="CD550" s="200"/>
      <c r="CE550" s="200"/>
      <c r="CF550" s="200"/>
      <c r="CG550" s="200"/>
      <c r="CH550" s="200"/>
      <c r="CI550" s="200"/>
      <c r="CJ550" s="200"/>
      <c r="CK550" s="200"/>
      <c r="CL550" s="200"/>
      <c r="CM550" s="200"/>
      <c r="CN550" s="200"/>
      <c r="CO550" s="200"/>
      <c r="CP550" s="200"/>
      <c r="CQ550" s="200"/>
      <c r="CR550" s="200"/>
      <c r="CS550" s="200"/>
    </row>
    <row r="551" spans="4:97" x14ac:dyDescent="0.25">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c r="AA551" s="200"/>
      <c r="AB551" s="200"/>
      <c r="AC551" s="200"/>
      <c r="AD551" s="200"/>
      <c r="AE551" s="200"/>
      <c r="AF551" s="200"/>
      <c r="AG551" s="200"/>
      <c r="AH551" s="200"/>
      <c r="AI551" s="200"/>
      <c r="AJ551" s="200"/>
      <c r="AK551" s="200"/>
      <c r="AL551" s="200"/>
      <c r="AM551" s="200"/>
      <c r="AN551" s="200"/>
      <c r="AO551" s="200"/>
      <c r="AP551" s="200"/>
      <c r="AQ551" s="200"/>
      <c r="AR551" s="200"/>
      <c r="AS551" s="200"/>
      <c r="AT551" s="200"/>
      <c r="AU551" s="200"/>
      <c r="AV551" s="200"/>
      <c r="AW551" s="200"/>
      <c r="AX551" s="200"/>
      <c r="AY551" s="200"/>
      <c r="AZ551" s="200"/>
      <c r="BA551" s="200"/>
      <c r="BB551" s="200"/>
      <c r="BC551" s="200"/>
      <c r="BD551" s="200"/>
      <c r="BE551" s="200"/>
      <c r="BF551" s="200"/>
      <c r="BG551" s="200"/>
      <c r="BH551" s="200"/>
      <c r="BI551" s="200"/>
      <c r="BJ551" s="200"/>
      <c r="BK551" s="200"/>
      <c r="BL551" s="200"/>
      <c r="BM551" s="200"/>
      <c r="BN551" s="200"/>
      <c r="BO551" s="200"/>
      <c r="BP551" s="200"/>
      <c r="BQ551" s="200"/>
      <c r="BR551" s="200"/>
      <c r="BS551" s="200"/>
      <c r="BT551" s="200"/>
      <c r="BU551" s="200"/>
      <c r="BV551" s="200"/>
      <c r="BW551" s="200"/>
      <c r="BX551" s="200"/>
      <c r="BY551" s="200"/>
      <c r="BZ551" s="200"/>
      <c r="CA551" s="200"/>
      <c r="CB551" s="200"/>
      <c r="CC551" s="200"/>
      <c r="CD551" s="200"/>
      <c r="CE551" s="200"/>
      <c r="CF551" s="200"/>
      <c r="CG551" s="200"/>
      <c r="CH551" s="200"/>
      <c r="CI551" s="200"/>
      <c r="CJ551" s="200"/>
      <c r="CK551" s="200"/>
      <c r="CL551" s="200"/>
      <c r="CM551" s="200"/>
      <c r="CN551" s="200"/>
      <c r="CO551" s="200"/>
      <c r="CP551" s="200"/>
      <c r="CQ551" s="200"/>
      <c r="CR551" s="200"/>
      <c r="CS551" s="200"/>
    </row>
    <row r="552" spans="4:97" x14ac:dyDescent="0.25">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c r="AA552" s="200"/>
      <c r="AB552" s="200"/>
      <c r="AC552" s="200"/>
      <c r="AD552" s="200"/>
      <c r="AE552" s="200"/>
      <c r="AF552" s="200"/>
      <c r="AG552" s="200"/>
      <c r="AH552" s="200"/>
      <c r="AI552" s="200"/>
      <c r="AJ552" s="200"/>
      <c r="AK552" s="200"/>
      <c r="AL552" s="200"/>
      <c r="AM552" s="200"/>
      <c r="AN552" s="200"/>
      <c r="AO552" s="200"/>
      <c r="AP552" s="200"/>
      <c r="AQ552" s="200"/>
      <c r="AR552" s="200"/>
      <c r="AS552" s="200"/>
      <c r="AT552" s="200"/>
      <c r="AU552" s="200"/>
      <c r="AV552" s="200"/>
      <c r="AW552" s="200"/>
      <c r="AX552" s="200"/>
      <c r="AY552" s="200"/>
      <c r="AZ552" s="200"/>
      <c r="BA552" s="200"/>
      <c r="BB552" s="200"/>
      <c r="BC552" s="200"/>
      <c r="BD552" s="200"/>
      <c r="BE552" s="200"/>
      <c r="BF552" s="200"/>
      <c r="BG552" s="200"/>
      <c r="BH552" s="200"/>
      <c r="BI552" s="200"/>
      <c r="BJ552" s="200"/>
      <c r="BK552" s="200"/>
      <c r="BL552" s="200"/>
      <c r="BM552" s="200"/>
      <c r="BN552" s="200"/>
      <c r="BO552" s="200"/>
      <c r="BP552" s="200"/>
      <c r="BQ552" s="200"/>
      <c r="BR552" s="200"/>
      <c r="BS552" s="200"/>
      <c r="BT552" s="200"/>
      <c r="BU552" s="200"/>
      <c r="BV552" s="200"/>
      <c r="BW552" s="200"/>
      <c r="BX552" s="200"/>
      <c r="BY552" s="200"/>
      <c r="BZ552" s="200"/>
      <c r="CA552" s="200"/>
      <c r="CB552" s="200"/>
      <c r="CC552" s="200"/>
      <c r="CD552" s="200"/>
      <c r="CE552" s="200"/>
      <c r="CF552" s="200"/>
      <c r="CG552" s="200"/>
      <c r="CH552" s="200"/>
      <c r="CI552" s="200"/>
      <c r="CJ552" s="200"/>
      <c r="CK552" s="200"/>
      <c r="CL552" s="200"/>
      <c r="CM552" s="200"/>
      <c r="CN552" s="200"/>
      <c r="CO552" s="200"/>
      <c r="CP552" s="200"/>
      <c r="CQ552" s="200"/>
      <c r="CR552" s="200"/>
      <c r="CS552" s="200"/>
    </row>
    <row r="553" spans="4:97" x14ac:dyDescent="0.25">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00"/>
      <c r="AF553" s="200"/>
      <c r="AG553" s="200"/>
      <c r="AH553" s="200"/>
      <c r="AI553" s="200"/>
      <c r="AJ553" s="200"/>
      <c r="AK553" s="200"/>
      <c r="AL553" s="200"/>
      <c r="AM553" s="200"/>
      <c r="AN553" s="200"/>
      <c r="AO553" s="200"/>
      <c r="AP553" s="200"/>
      <c r="AQ553" s="200"/>
      <c r="AR553" s="200"/>
      <c r="AS553" s="200"/>
      <c r="AT553" s="200"/>
      <c r="AU553" s="200"/>
      <c r="AV553" s="200"/>
      <c r="AW553" s="200"/>
      <c r="AX553" s="200"/>
      <c r="AY553" s="200"/>
      <c r="AZ553" s="200"/>
      <c r="BA553" s="200"/>
      <c r="BB553" s="200"/>
      <c r="BC553" s="200"/>
      <c r="BD553" s="200"/>
      <c r="BE553" s="200"/>
      <c r="BF553" s="200"/>
      <c r="BG553" s="200"/>
      <c r="BH553" s="200"/>
      <c r="BI553" s="200"/>
      <c r="BJ553" s="200"/>
      <c r="BK553" s="200"/>
      <c r="BL553" s="200"/>
      <c r="BM553" s="200"/>
      <c r="BN553" s="200"/>
      <c r="BO553" s="200"/>
      <c r="BP553" s="200"/>
      <c r="BQ553" s="200"/>
      <c r="BR553" s="200"/>
      <c r="BS553" s="200"/>
      <c r="BT553" s="200"/>
      <c r="BU553" s="200"/>
      <c r="BV553" s="200"/>
      <c r="BW553" s="200"/>
      <c r="BX553" s="200"/>
      <c r="BY553" s="200"/>
      <c r="BZ553" s="200"/>
      <c r="CA553" s="200"/>
      <c r="CB553" s="200"/>
      <c r="CC553" s="200"/>
      <c r="CD553" s="200"/>
      <c r="CE553" s="200"/>
      <c r="CF553" s="200"/>
      <c r="CG553" s="200"/>
      <c r="CH553" s="200"/>
      <c r="CI553" s="200"/>
      <c r="CJ553" s="200"/>
      <c r="CK553" s="200"/>
      <c r="CL553" s="200"/>
      <c r="CM553" s="200"/>
      <c r="CN553" s="200"/>
      <c r="CO553" s="200"/>
      <c r="CP553" s="200"/>
      <c r="CQ553" s="200"/>
      <c r="CR553" s="200"/>
      <c r="CS553" s="200"/>
    </row>
    <row r="554" spans="4:97" x14ac:dyDescent="0.25">
      <c r="D554" s="200"/>
      <c r="E554" s="200"/>
      <c r="F554" s="200"/>
      <c r="G554" s="200"/>
      <c r="H554" s="200"/>
      <c r="I554" s="200"/>
      <c r="J554" s="200"/>
      <c r="K554" s="200"/>
      <c r="L554" s="200"/>
      <c r="M554" s="200"/>
      <c r="N554" s="200"/>
      <c r="O554" s="200"/>
      <c r="P554" s="200"/>
      <c r="Q554" s="200"/>
      <c r="R554" s="200"/>
      <c r="S554" s="200"/>
      <c r="T554" s="200"/>
      <c r="U554" s="200"/>
      <c r="V554" s="200"/>
      <c r="W554" s="200"/>
      <c r="X554" s="200"/>
      <c r="Y554" s="200"/>
      <c r="Z554" s="200"/>
      <c r="AA554" s="200"/>
      <c r="AB554" s="200"/>
      <c r="AC554" s="200"/>
      <c r="AD554" s="200"/>
      <c r="AE554" s="200"/>
      <c r="AF554" s="200"/>
      <c r="AG554" s="200"/>
      <c r="AH554" s="200"/>
      <c r="AI554" s="200"/>
      <c r="AJ554" s="200"/>
      <c r="AK554" s="200"/>
      <c r="AL554" s="200"/>
      <c r="AM554" s="200"/>
      <c r="AN554" s="200"/>
      <c r="AO554" s="200"/>
      <c r="AP554" s="200"/>
      <c r="AQ554" s="200"/>
      <c r="AR554" s="200"/>
      <c r="AS554" s="200"/>
      <c r="AT554" s="200"/>
      <c r="AU554" s="200"/>
      <c r="AV554" s="200"/>
      <c r="AW554" s="200"/>
      <c r="AX554" s="200"/>
      <c r="AY554" s="200"/>
      <c r="AZ554" s="200"/>
      <c r="BA554" s="200"/>
      <c r="BB554" s="200"/>
      <c r="BC554" s="200"/>
      <c r="BD554" s="200"/>
      <c r="BE554" s="200"/>
      <c r="BF554" s="200"/>
      <c r="BG554" s="200"/>
      <c r="BH554" s="200"/>
      <c r="BI554" s="200"/>
      <c r="BJ554" s="200"/>
      <c r="BK554" s="200"/>
      <c r="BL554" s="200"/>
      <c r="BM554" s="200"/>
      <c r="BN554" s="200"/>
      <c r="BO554" s="200"/>
      <c r="BP554" s="200"/>
      <c r="BQ554" s="200"/>
      <c r="BR554" s="200"/>
      <c r="BS554" s="200"/>
      <c r="BT554" s="200"/>
      <c r="BU554" s="200"/>
      <c r="BV554" s="200"/>
      <c r="BW554" s="200"/>
      <c r="BX554" s="200"/>
      <c r="BY554" s="200"/>
      <c r="BZ554" s="200"/>
      <c r="CA554" s="200"/>
      <c r="CB554" s="200"/>
      <c r="CC554" s="200"/>
      <c r="CD554" s="200"/>
      <c r="CE554" s="200"/>
      <c r="CF554" s="200"/>
      <c r="CG554" s="200"/>
      <c r="CH554" s="200"/>
      <c r="CI554" s="200"/>
      <c r="CJ554" s="200"/>
      <c r="CK554" s="200"/>
      <c r="CL554" s="200"/>
      <c r="CM554" s="200"/>
      <c r="CN554" s="200"/>
      <c r="CO554" s="200"/>
      <c r="CP554" s="200"/>
      <c r="CQ554" s="200"/>
      <c r="CR554" s="200"/>
      <c r="CS554" s="200"/>
    </row>
    <row r="555" spans="4:97" x14ac:dyDescent="0.25">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200"/>
      <c r="AA555" s="200"/>
      <c r="AB555" s="200"/>
      <c r="AC555" s="200"/>
      <c r="AD555" s="200"/>
      <c r="AE555" s="200"/>
      <c r="AF555" s="200"/>
      <c r="AG555" s="200"/>
      <c r="AH555" s="200"/>
      <c r="AI555" s="200"/>
      <c r="AJ555" s="200"/>
      <c r="AK555" s="200"/>
      <c r="AL555" s="200"/>
      <c r="AM555" s="200"/>
      <c r="AN555" s="200"/>
      <c r="AO555" s="200"/>
      <c r="AP555" s="200"/>
      <c r="AQ555" s="200"/>
      <c r="AR555" s="200"/>
      <c r="AS555" s="200"/>
      <c r="AT555" s="200"/>
      <c r="AU555" s="200"/>
      <c r="AV555" s="200"/>
      <c r="AW555" s="200"/>
      <c r="AX555" s="200"/>
      <c r="AY555" s="200"/>
      <c r="AZ555" s="200"/>
      <c r="BA555" s="200"/>
      <c r="BB555" s="200"/>
      <c r="BC555" s="200"/>
      <c r="BD555" s="200"/>
      <c r="BE555" s="200"/>
      <c r="BF555" s="200"/>
      <c r="BG555" s="200"/>
      <c r="BH555" s="200"/>
      <c r="BI555" s="200"/>
      <c r="BJ555" s="200"/>
      <c r="BK555" s="200"/>
      <c r="BL555" s="200"/>
      <c r="BM555" s="200"/>
      <c r="BN555" s="200"/>
      <c r="BO555" s="200"/>
      <c r="BP555" s="200"/>
      <c r="BQ555" s="200"/>
      <c r="BR555" s="200"/>
      <c r="BS555" s="200"/>
      <c r="BT555" s="200"/>
      <c r="BU555" s="200"/>
      <c r="BV555" s="200"/>
      <c r="BW555" s="200"/>
      <c r="BX555" s="200"/>
      <c r="BY555" s="200"/>
      <c r="BZ555" s="200"/>
      <c r="CA555" s="200"/>
      <c r="CB555" s="200"/>
      <c r="CC555" s="200"/>
      <c r="CD555" s="200"/>
      <c r="CE555" s="200"/>
      <c r="CF555" s="200"/>
      <c r="CG555" s="200"/>
      <c r="CH555" s="200"/>
      <c r="CI555" s="200"/>
      <c r="CJ555" s="200"/>
      <c r="CK555" s="200"/>
      <c r="CL555" s="200"/>
      <c r="CM555" s="200"/>
      <c r="CN555" s="200"/>
      <c r="CO555" s="200"/>
      <c r="CP555" s="200"/>
      <c r="CQ555" s="200"/>
      <c r="CR555" s="200"/>
      <c r="CS555" s="200"/>
    </row>
    <row r="556" spans="4:97" x14ac:dyDescent="0.25">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0"/>
      <c r="AL556" s="200"/>
      <c r="AM556" s="200"/>
      <c r="AN556" s="200"/>
      <c r="AO556" s="200"/>
      <c r="AP556" s="200"/>
      <c r="AQ556" s="200"/>
      <c r="AR556" s="200"/>
      <c r="AS556" s="200"/>
      <c r="AT556" s="200"/>
      <c r="AU556" s="200"/>
      <c r="AV556" s="200"/>
      <c r="AW556" s="200"/>
      <c r="AX556" s="200"/>
      <c r="AY556" s="200"/>
      <c r="AZ556" s="200"/>
      <c r="BA556" s="200"/>
      <c r="BB556" s="200"/>
      <c r="BC556" s="200"/>
      <c r="BD556" s="200"/>
      <c r="BE556" s="200"/>
      <c r="BF556" s="200"/>
      <c r="BG556" s="200"/>
      <c r="BH556" s="200"/>
      <c r="BI556" s="200"/>
      <c r="BJ556" s="200"/>
      <c r="BK556" s="200"/>
      <c r="BL556" s="200"/>
      <c r="BM556" s="200"/>
      <c r="BN556" s="200"/>
      <c r="BO556" s="200"/>
      <c r="BP556" s="200"/>
      <c r="BQ556" s="200"/>
      <c r="BR556" s="200"/>
      <c r="BS556" s="200"/>
      <c r="BT556" s="200"/>
      <c r="BU556" s="200"/>
      <c r="BV556" s="200"/>
      <c r="BW556" s="200"/>
      <c r="BX556" s="200"/>
      <c r="BY556" s="200"/>
      <c r="BZ556" s="200"/>
      <c r="CA556" s="200"/>
      <c r="CB556" s="200"/>
      <c r="CC556" s="200"/>
      <c r="CD556" s="200"/>
      <c r="CE556" s="200"/>
      <c r="CF556" s="200"/>
      <c r="CG556" s="200"/>
      <c r="CH556" s="200"/>
      <c r="CI556" s="200"/>
      <c r="CJ556" s="200"/>
      <c r="CK556" s="200"/>
      <c r="CL556" s="200"/>
      <c r="CM556" s="200"/>
      <c r="CN556" s="200"/>
      <c r="CO556" s="200"/>
      <c r="CP556" s="200"/>
      <c r="CQ556" s="200"/>
      <c r="CR556" s="200"/>
      <c r="CS556" s="200"/>
    </row>
    <row r="557" spans="4:97" x14ac:dyDescent="0.25">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c r="AA557" s="200"/>
      <c r="AB557" s="200"/>
      <c r="AC557" s="200"/>
      <c r="AD557" s="200"/>
      <c r="AE557" s="200"/>
      <c r="AF557" s="200"/>
      <c r="AG557" s="200"/>
      <c r="AH557" s="200"/>
      <c r="AI557" s="200"/>
      <c r="AJ557" s="200"/>
      <c r="AK557" s="200"/>
      <c r="AL557" s="200"/>
      <c r="AM557" s="200"/>
      <c r="AN557" s="200"/>
      <c r="AO557" s="200"/>
      <c r="AP557" s="200"/>
      <c r="AQ557" s="200"/>
      <c r="AR557" s="200"/>
      <c r="AS557" s="200"/>
      <c r="AT557" s="200"/>
      <c r="AU557" s="200"/>
      <c r="AV557" s="200"/>
      <c r="AW557" s="200"/>
      <c r="AX557" s="200"/>
      <c r="AY557" s="200"/>
      <c r="AZ557" s="200"/>
      <c r="BA557" s="200"/>
      <c r="BB557" s="200"/>
      <c r="BC557" s="200"/>
      <c r="BD557" s="200"/>
      <c r="BE557" s="200"/>
      <c r="BF557" s="200"/>
      <c r="BG557" s="200"/>
      <c r="BH557" s="200"/>
      <c r="BI557" s="200"/>
      <c r="BJ557" s="200"/>
      <c r="BK557" s="200"/>
      <c r="BL557" s="200"/>
      <c r="BM557" s="200"/>
      <c r="BN557" s="200"/>
      <c r="BO557" s="200"/>
      <c r="BP557" s="200"/>
      <c r="BQ557" s="200"/>
      <c r="BR557" s="200"/>
      <c r="BS557" s="200"/>
      <c r="BT557" s="200"/>
      <c r="BU557" s="200"/>
      <c r="BV557" s="200"/>
      <c r="BW557" s="200"/>
      <c r="BX557" s="200"/>
      <c r="BY557" s="200"/>
      <c r="BZ557" s="200"/>
      <c r="CA557" s="200"/>
      <c r="CB557" s="200"/>
      <c r="CC557" s="200"/>
      <c r="CD557" s="200"/>
      <c r="CE557" s="200"/>
      <c r="CF557" s="200"/>
      <c r="CG557" s="200"/>
      <c r="CH557" s="200"/>
      <c r="CI557" s="200"/>
      <c r="CJ557" s="200"/>
      <c r="CK557" s="200"/>
      <c r="CL557" s="200"/>
      <c r="CM557" s="200"/>
      <c r="CN557" s="200"/>
      <c r="CO557" s="200"/>
      <c r="CP557" s="200"/>
      <c r="CQ557" s="200"/>
      <c r="CR557" s="200"/>
      <c r="CS557" s="200"/>
    </row>
    <row r="558" spans="4:97" x14ac:dyDescent="0.25">
      <c r="D558" s="200"/>
      <c r="E558" s="200"/>
      <c r="F558" s="200"/>
      <c r="G558" s="200"/>
      <c r="H558" s="200"/>
      <c r="I558" s="200"/>
      <c r="J558" s="200"/>
      <c r="K558" s="200"/>
      <c r="L558" s="200"/>
      <c r="M558" s="200"/>
      <c r="N558" s="200"/>
      <c r="O558" s="200"/>
      <c r="P558" s="200"/>
      <c r="Q558" s="200"/>
      <c r="R558" s="200"/>
      <c r="S558" s="200"/>
      <c r="T558" s="200"/>
      <c r="U558" s="200"/>
      <c r="V558" s="200"/>
      <c r="W558" s="200"/>
      <c r="X558" s="200"/>
      <c r="Y558" s="200"/>
      <c r="Z558" s="200"/>
      <c r="AA558" s="200"/>
      <c r="AB558" s="200"/>
      <c r="AC558" s="200"/>
      <c r="AD558" s="200"/>
      <c r="AE558" s="200"/>
      <c r="AF558" s="200"/>
      <c r="AG558" s="200"/>
      <c r="AH558" s="200"/>
      <c r="AI558" s="200"/>
      <c r="AJ558" s="200"/>
      <c r="AK558" s="200"/>
      <c r="AL558" s="200"/>
      <c r="AM558" s="200"/>
      <c r="AN558" s="200"/>
      <c r="AO558" s="200"/>
      <c r="AP558" s="200"/>
      <c r="AQ558" s="200"/>
      <c r="AR558" s="200"/>
      <c r="AS558" s="200"/>
      <c r="AT558" s="200"/>
      <c r="AU558" s="200"/>
      <c r="AV558" s="200"/>
      <c r="AW558" s="200"/>
      <c r="AX558" s="200"/>
      <c r="AY558" s="200"/>
      <c r="AZ558" s="200"/>
      <c r="BA558" s="200"/>
      <c r="BB558" s="200"/>
      <c r="BC558" s="200"/>
      <c r="BD558" s="200"/>
      <c r="BE558" s="200"/>
      <c r="BF558" s="200"/>
      <c r="BG558" s="200"/>
      <c r="BH558" s="200"/>
      <c r="BI558" s="200"/>
      <c r="BJ558" s="200"/>
      <c r="BK558" s="200"/>
      <c r="BL558" s="200"/>
      <c r="BM558" s="200"/>
      <c r="BN558" s="200"/>
      <c r="BO558" s="200"/>
      <c r="BP558" s="200"/>
      <c r="BQ558" s="200"/>
      <c r="BR558" s="200"/>
      <c r="BS558" s="200"/>
      <c r="BT558" s="200"/>
      <c r="BU558" s="200"/>
      <c r="BV558" s="200"/>
      <c r="BW558" s="200"/>
      <c r="BX558" s="200"/>
      <c r="BY558" s="200"/>
      <c r="BZ558" s="200"/>
      <c r="CA558" s="200"/>
      <c r="CB558" s="200"/>
      <c r="CC558" s="200"/>
      <c r="CD558" s="200"/>
      <c r="CE558" s="200"/>
      <c r="CF558" s="200"/>
      <c r="CG558" s="200"/>
      <c r="CH558" s="200"/>
      <c r="CI558" s="200"/>
      <c r="CJ558" s="200"/>
      <c r="CK558" s="200"/>
      <c r="CL558" s="200"/>
      <c r="CM558" s="200"/>
      <c r="CN558" s="200"/>
      <c r="CO558" s="200"/>
      <c r="CP558" s="200"/>
      <c r="CQ558" s="200"/>
      <c r="CR558" s="200"/>
      <c r="CS558" s="200"/>
    </row>
    <row r="559" spans="4:97" x14ac:dyDescent="0.25">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200"/>
      <c r="AA559" s="200"/>
      <c r="AB559" s="200"/>
      <c r="AC559" s="200"/>
      <c r="AD559" s="200"/>
      <c r="AE559" s="200"/>
      <c r="AF559" s="200"/>
      <c r="AG559" s="200"/>
      <c r="AH559" s="200"/>
      <c r="AI559" s="200"/>
      <c r="AJ559" s="200"/>
      <c r="AK559" s="200"/>
      <c r="AL559" s="200"/>
      <c r="AM559" s="200"/>
      <c r="AN559" s="200"/>
      <c r="AO559" s="200"/>
      <c r="AP559" s="200"/>
      <c r="AQ559" s="200"/>
      <c r="AR559" s="200"/>
      <c r="AS559" s="200"/>
      <c r="AT559" s="200"/>
      <c r="AU559" s="200"/>
      <c r="AV559" s="200"/>
      <c r="AW559" s="200"/>
      <c r="AX559" s="200"/>
      <c r="AY559" s="200"/>
      <c r="AZ559" s="200"/>
      <c r="BA559" s="200"/>
      <c r="BB559" s="200"/>
      <c r="BC559" s="200"/>
      <c r="BD559" s="200"/>
      <c r="BE559" s="200"/>
      <c r="BF559" s="200"/>
      <c r="BG559" s="200"/>
      <c r="BH559" s="200"/>
      <c r="BI559" s="200"/>
      <c r="BJ559" s="200"/>
      <c r="BK559" s="200"/>
      <c r="BL559" s="200"/>
      <c r="BM559" s="200"/>
      <c r="BN559" s="200"/>
      <c r="BO559" s="200"/>
      <c r="BP559" s="200"/>
      <c r="BQ559" s="200"/>
      <c r="BR559" s="200"/>
      <c r="BS559" s="200"/>
      <c r="BT559" s="200"/>
      <c r="BU559" s="200"/>
      <c r="BV559" s="200"/>
      <c r="BW559" s="200"/>
      <c r="BX559" s="200"/>
      <c r="BY559" s="200"/>
      <c r="BZ559" s="200"/>
      <c r="CA559" s="200"/>
      <c r="CB559" s="200"/>
      <c r="CC559" s="200"/>
      <c r="CD559" s="200"/>
      <c r="CE559" s="200"/>
      <c r="CF559" s="200"/>
      <c r="CG559" s="200"/>
      <c r="CH559" s="200"/>
      <c r="CI559" s="200"/>
      <c r="CJ559" s="200"/>
      <c r="CK559" s="200"/>
      <c r="CL559" s="200"/>
      <c r="CM559" s="200"/>
      <c r="CN559" s="200"/>
      <c r="CO559" s="200"/>
      <c r="CP559" s="200"/>
      <c r="CQ559" s="200"/>
      <c r="CR559" s="200"/>
      <c r="CS559" s="200"/>
    </row>
    <row r="560" spans="4:97" x14ac:dyDescent="0.25">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200"/>
      <c r="AA560" s="200"/>
      <c r="AB560" s="200"/>
      <c r="AC560" s="200"/>
      <c r="AD560" s="200"/>
      <c r="AE560" s="200"/>
      <c r="AF560" s="200"/>
      <c r="AG560" s="200"/>
      <c r="AH560" s="200"/>
      <c r="AI560" s="200"/>
      <c r="AJ560" s="200"/>
      <c r="AK560" s="200"/>
      <c r="AL560" s="200"/>
      <c r="AM560" s="200"/>
      <c r="AN560" s="200"/>
      <c r="AO560" s="200"/>
      <c r="AP560" s="200"/>
      <c r="AQ560" s="200"/>
      <c r="AR560" s="200"/>
      <c r="AS560" s="200"/>
      <c r="AT560" s="200"/>
      <c r="AU560" s="200"/>
      <c r="AV560" s="200"/>
      <c r="AW560" s="200"/>
      <c r="AX560" s="200"/>
      <c r="AY560" s="200"/>
      <c r="AZ560" s="200"/>
      <c r="BA560" s="200"/>
      <c r="BB560" s="200"/>
      <c r="BC560" s="200"/>
      <c r="BD560" s="200"/>
      <c r="BE560" s="200"/>
      <c r="BF560" s="200"/>
      <c r="BG560" s="200"/>
      <c r="BH560" s="200"/>
      <c r="BI560" s="200"/>
      <c r="BJ560" s="200"/>
      <c r="BK560" s="200"/>
      <c r="BL560" s="200"/>
      <c r="BM560" s="200"/>
      <c r="BN560" s="200"/>
      <c r="BO560" s="200"/>
      <c r="BP560" s="200"/>
      <c r="BQ560" s="200"/>
      <c r="BR560" s="200"/>
      <c r="BS560" s="200"/>
      <c r="BT560" s="200"/>
      <c r="BU560" s="200"/>
      <c r="BV560" s="200"/>
      <c r="BW560" s="200"/>
      <c r="BX560" s="200"/>
      <c r="BY560" s="200"/>
      <c r="BZ560" s="200"/>
      <c r="CA560" s="200"/>
      <c r="CB560" s="200"/>
      <c r="CC560" s="200"/>
      <c r="CD560" s="200"/>
      <c r="CE560" s="200"/>
      <c r="CF560" s="200"/>
      <c r="CG560" s="200"/>
      <c r="CH560" s="200"/>
      <c r="CI560" s="200"/>
      <c r="CJ560" s="200"/>
      <c r="CK560" s="200"/>
      <c r="CL560" s="200"/>
      <c r="CM560" s="200"/>
      <c r="CN560" s="200"/>
      <c r="CO560" s="200"/>
      <c r="CP560" s="200"/>
      <c r="CQ560" s="200"/>
      <c r="CR560" s="200"/>
      <c r="CS560" s="200"/>
    </row>
    <row r="561" spans="4:97" x14ac:dyDescent="0.25">
      <c r="D561" s="200"/>
      <c r="E561" s="200"/>
      <c r="F561" s="200"/>
      <c r="G561" s="200"/>
      <c r="H561" s="200"/>
      <c r="I561" s="200"/>
      <c r="J561" s="200"/>
      <c r="K561" s="200"/>
      <c r="L561" s="200"/>
      <c r="M561" s="200"/>
      <c r="N561" s="200"/>
      <c r="O561" s="200"/>
      <c r="P561" s="200"/>
      <c r="Q561" s="200"/>
      <c r="R561" s="200"/>
      <c r="S561" s="200"/>
      <c r="T561" s="200"/>
      <c r="U561" s="200"/>
      <c r="V561" s="200"/>
      <c r="W561" s="200"/>
      <c r="X561" s="200"/>
      <c r="Y561" s="200"/>
      <c r="Z561" s="200"/>
      <c r="AA561" s="200"/>
      <c r="AB561" s="200"/>
      <c r="AC561" s="200"/>
      <c r="AD561" s="200"/>
      <c r="AE561" s="200"/>
      <c r="AF561" s="200"/>
      <c r="AG561" s="200"/>
      <c r="AH561" s="200"/>
      <c r="AI561" s="200"/>
      <c r="AJ561" s="200"/>
      <c r="AK561" s="200"/>
      <c r="AL561" s="200"/>
      <c r="AM561" s="200"/>
      <c r="AN561" s="200"/>
      <c r="AO561" s="200"/>
      <c r="AP561" s="200"/>
      <c r="AQ561" s="200"/>
      <c r="AR561" s="200"/>
      <c r="AS561" s="200"/>
      <c r="AT561" s="200"/>
      <c r="AU561" s="200"/>
      <c r="AV561" s="200"/>
      <c r="AW561" s="200"/>
      <c r="AX561" s="200"/>
      <c r="AY561" s="200"/>
      <c r="AZ561" s="200"/>
      <c r="BA561" s="200"/>
      <c r="BB561" s="200"/>
      <c r="BC561" s="200"/>
      <c r="BD561" s="200"/>
      <c r="BE561" s="200"/>
      <c r="BF561" s="200"/>
      <c r="BG561" s="200"/>
      <c r="BH561" s="200"/>
      <c r="BI561" s="200"/>
      <c r="BJ561" s="200"/>
      <c r="BK561" s="200"/>
      <c r="BL561" s="200"/>
      <c r="BM561" s="200"/>
      <c r="BN561" s="200"/>
      <c r="BO561" s="200"/>
      <c r="BP561" s="200"/>
      <c r="BQ561" s="200"/>
      <c r="BR561" s="200"/>
      <c r="BS561" s="200"/>
      <c r="BT561" s="200"/>
      <c r="BU561" s="200"/>
      <c r="BV561" s="200"/>
      <c r="BW561" s="200"/>
      <c r="BX561" s="200"/>
      <c r="BY561" s="200"/>
      <c r="BZ561" s="200"/>
      <c r="CA561" s="200"/>
      <c r="CB561" s="200"/>
      <c r="CC561" s="200"/>
      <c r="CD561" s="200"/>
      <c r="CE561" s="200"/>
      <c r="CF561" s="200"/>
      <c r="CG561" s="200"/>
      <c r="CH561" s="200"/>
      <c r="CI561" s="200"/>
      <c r="CJ561" s="200"/>
      <c r="CK561" s="200"/>
      <c r="CL561" s="200"/>
      <c r="CM561" s="200"/>
      <c r="CN561" s="200"/>
      <c r="CO561" s="200"/>
      <c r="CP561" s="200"/>
      <c r="CQ561" s="200"/>
      <c r="CR561" s="200"/>
      <c r="CS561" s="200"/>
    </row>
    <row r="562" spans="4:97" x14ac:dyDescent="0.25">
      <c r="D562" s="200"/>
      <c r="E562" s="200"/>
      <c r="F562" s="200"/>
      <c r="G562" s="200"/>
      <c r="H562" s="200"/>
      <c r="I562" s="200"/>
      <c r="J562" s="200"/>
      <c r="K562" s="200"/>
      <c r="L562" s="200"/>
      <c r="M562" s="200"/>
      <c r="N562" s="200"/>
      <c r="O562" s="200"/>
      <c r="P562" s="200"/>
      <c r="Q562" s="200"/>
      <c r="R562" s="200"/>
      <c r="S562" s="200"/>
      <c r="T562" s="200"/>
      <c r="U562" s="200"/>
      <c r="V562" s="200"/>
      <c r="W562" s="200"/>
      <c r="X562" s="200"/>
      <c r="Y562" s="200"/>
      <c r="Z562" s="200"/>
      <c r="AA562" s="200"/>
      <c r="AB562" s="200"/>
      <c r="AC562" s="200"/>
      <c r="AD562" s="200"/>
      <c r="AE562" s="200"/>
      <c r="AF562" s="200"/>
      <c r="AG562" s="200"/>
      <c r="AH562" s="200"/>
      <c r="AI562" s="200"/>
      <c r="AJ562" s="200"/>
      <c r="AK562" s="200"/>
      <c r="AL562" s="200"/>
      <c r="AM562" s="200"/>
      <c r="AN562" s="200"/>
      <c r="AO562" s="200"/>
      <c r="AP562" s="200"/>
      <c r="AQ562" s="200"/>
      <c r="AR562" s="200"/>
      <c r="AS562" s="200"/>
      <c r="AT562" s="200"/>
      <c r="AU562" s="200"/>
      <c r="AV562" s="200"/>
      <c r="AW562" s="200"/>
      <c r="AX562" s="200"/>
      <c r="AY562" s="200"/>
      <c r="AZ562" s="200"/>
      <c r="BA562" s="200"/>
      <c r="BB562" s="200"/>
      <c r="BC562" s="200"/>
      <c r="BD562" s="200"/>
      <c r="BE562" s="200"/>
      <c r="BF562" s="200"/>
      <c r="BG562" s="200"/>
      <c r="BH562" s="200"/>
      <c r="BI562" s="200"/>
      <c r="BJ562" s="200"/>
      <c r="BK562" s="200"/>
      <c r="BL562" s="200"/>
      <c r="BM562" s="200"/>
      <c r="BN562" s="200"/>
      <c r="BO562" s="200"/>
      <c r="BP562" s="200"/>
      <c r="BQ562" s="200"/>
      <c r="BR562" s="200"/>
      <c r="BS562" s="200"/>
      <c r="BT562" s="200"/>
      <c r="BU562" s="200"/>
      <c r="BV562" s="200"/>
      <c r="BW562" s="200"/>
      <c r="BX562" s="200"/>
      <c r="BY562" s="200"/>
      <c r="BZ562" s="200"/>
      <c r="CA562" s="200"/>
      <c r="CB562" s="200"/>
      <c r="CC562" s="200"/>
      <c r="CD562" s="200"/>
      <c r="CE562" s="200"/>
      <c r="CF562" s="200"/>
      <c r="CG562" s="200"/>
      <c r="CH562" s="200"/>
      <c r="CI562" s="200"/>
      <c r="CJ562" s="200"/>
      <c r="CK562" s="200"/>
      <c r="CL562" s="200"/>
      <c r="CM562" s="200"/>
      <c r="CN562" s="200"/>
      <c r="CO562" s="200"/>
      <c r="CP562" s="200"/>
      <c r="CQ562" s="200"/>
      <c r="CR562" s="200"/>
      <c r="CS562" s="200"/>
    </row>
    <row r="563" spans="4:97" x14ac:dyDescent="0.25">
      <c r="D563" s="200"/>
      <c r="E563" s="200"/>
      <c r="F563" s="200"/>
      <c r="G563" s="200"/>
      <c r="H563" s="200"/>
      <c r="I563" s="200"/>
      <c r="J563" s="200"/>
      <c r="K563" s="200"/>
      <c r="L563" s="200"/>
      <c r="M563" s="200"/>
      <c r="N563" s="200"/>
      <c r="O563" s="200"/>
      <c r="P563" s="200"/>
      <c r="Q563" s="200"/>
      <c r="R563" s="200"/>
      <c r="S563" s="200"/>
      <c r="T563" s="200"/>
      <c r="U563" s="200"/>
      <c r="V563" s="200"/>
      <c r="W563" s="200"/>
      <c r="X563" s="200"/>
      <c r="Y563" s="200"/>
      <c r="Z563" s="200"/>
      <c r="AA563" s="200"/>
      <c r="AB563" s="200"/>
      <c r="AC563" s="200"/>
      <c r="AD563" s="200"/>
      <c r="AE563" s="200"/>
      <c r="AF563" s="200"/>
      <c r="AG563" s="200"/>
      <c r="AH563" s="200"/>
      <c r="AI563" s="200"/>
      <c r="AJ563" s="200"/>
      <c r="AK563" s="200"/>
      <c r="AL563" s="200"/>
      <c r="AM563" s="200"/>
      <c r="AN563" s="200"/>
      <c r="AO563" s="200"/>
      <c r="AP563" s="200"/>
      <c r="AQ563" s="200"/>
      <c r="AR563" s="200"/>
      <c r="AS563" s="200"/>
      <c r="AT563" s="200"/>
      <c r="AU563" s="200"/>
      <c r="AV563" s="200"/>
      <c r="AW563" s="200"/>
      <c r="AX563" s="200"/>
      <c r="AY563" s="200"/>
      <c r="AZ563" s="200"/>
      <c r="BA563" s="200"/>
      <c r="BB563" s="200"/>
      <c r="BC563" s="200"/>
      <c r="BD563" s="200"/>
      <c r="BE563" s="200"/>
      <c r="BF563" s="200"/>
      <c r="BG563" s="200"/>
      <c r="BH563" s="200"/>
      <c r="BI563" s="200"/>
      <c r="BJ563" s="200"/>
      <c r="BK563" s="200"/>
      <c r="BL563" s="200"/>
      <c r="BM563" s="200"/>
      <c r="BN563" s="200"/>
      <c r="BO563" s="200"/>
      <c r="BP563" s="200"/>
      <c r="BQ563" s="200"/>
      <c r="BR563" s="200"/>
      <c r="BS563" s="200"/>
      <c r="BT563" s="200"/>
      <c r="BU563" s="200"/>
      <c r="BV563" s="200"/>
      <c r="BW563" s="200"/>
      <c r="BX563" s="200"/>
      <c r="BY563" s="200"/>
      <c r="BZ563" s="200"/>
      <c r="CA563" s="200"/>
      <c r="CB563" s="200"/>
      <c r="CC563" s="200"/>
      <c r="CD563" s="200"/>
      <c r="CE563" s="200"/>
      <c r="CF563" s="200"/>
      <c r="CG563" s="200"/>
      <c r="CH563" s="200"/>
      <c r="CI563" s="200"/>
      <c r="CJ563" s="200"/>
      <c r="CK563" s="200"/>
      <c r="CL563" s="200"/>
      <c r="CM563" s="200"/>
      <c r="CN563" s="200"/>
      <c r="CO563" s="200"/>
      <c r="CP563" s="200"/>
      <c r="CQ563" s="200"/>
      <c r="CR563" s="200"/>
      <c r="CS563" s="200"/>
    </row>
    <row r="564" spans="4:97" x14ac:dyDescent="0.25">
      <c r="D564" s="200"/>
      <c r="E564" s="200"/>
      <c r="F564" s="200"/>
      <c r="G564" s="200"/>
      <c r="H564" s="200"/>
      <c r="I564" s="200"/>
      <c r="J564" s="200"/>
      <c r="K564" s="200"/>
      <c r="L564" s="200"/>
      <c r="M564" s="200"/>
      <c r="N564" s="200"/>
      <c r="O564" s="200"/>
      <c r="P564" s="200"/>
      <c r="Q564" s="200"/>
      <c r="R564" s="200"/>
      <c r="S564" s="200"/>
      <c r="T564" s="200"/>
      <c r="U564" s="200"/>
      <c r="V564" s="200"/>
      <c r="W564" s="200"/>
      <c r="X564" s="200"/>
      <c r="Y564" s="200"/>
      <c r="Z564" s="200"/>
      <c r="AA564" s="200"/>
      <c r="AB564" s="200"/>
      <c r="AC564" s="200"/>
      <c r="AD564" s="200"/>
      <c r="AE564" s="200"/>
      <c r="AF564" s="200"/>
      <c r="AG564" s="200"/>
      <c r="AH564" s="200"/>
      <c r="AI564" s="200"/>
      <c r="AJ564" s="200"/>
      <c r="AK564" s="200"/>
      <c r="AL564" s="200"/>
      <c r="AM564" s="200"/>
      <c r="AN564" s="200"/>
      <c r="AO564" s="200"/>
      <c r="AP564" s="200"/>
      <c r="AQ564" s="200"/>
      <c r="AR564" s="200"/>
      <c r="AS564" s="200"/>
      <c r="AT564" s="200"/>
      <c r="AU564" s="200"/>
      <c r="AV564" s="200"/>
      <c r="AW564" s="200"/>
      <c r="AX564" s="200"/>
      <c r="AY564" s="200"/>
      <c r="AZ564" s="200"/>
      <c r="BA564" s="200"/>
      <c r="BB564" s="200"/>
      <c r="BC564" s="200"/>
      <c r="BD564" s="200"/>
      <c r="BE564" s="200"/>
      <c r="BF564" s="200"/>
      <c r="BG564" s="200"/>
      <c r="BH564" s="200"/>
      <c r="BI564" s="200"/>
      <c r="BJ564" s="200"/>
      <c r="BK564" s="200"/>
      <c r="BL564" s="200"/>
      <c r="BM564" s="200"/>
      <c r="BN564" s="200"/>
      <c r="BO564" s="200"/>
      <c r="BP564" s="200"/>
      <c r="BQ564" s="200"/>
      <c r="BR564" s="200"/>
      <c r="BS564" s="200"/>
      <c r="BT564" s="200"/>
      <c r="BU564" s="200"/>
      <c r="BV564" s="200"/>
      <c r="BW564" s="200"/>
      <c r="BX564" s="200"/>
      <c r="BY564" s="200"/>
      <c r="BZ564" s="200"/>
      <c r="CA564" s="200"/>
      <c r="CB564" s="200"/>
      <c r="CC564" s="200"/>
      <c r="CD564" s="200"/>
      <c r="CE564" s="200"/>
      <c r="CF564" s="200"/>
      <c r="CG564" s="200"/>
      <c r="CH564" s="200"/>
      <c r="CI564" s="200"/>
      <c r="CJ564" s="200"/>
      <c r="CK564" s="200"/>
      <c r="CL564" s="200"/>
      <c r="CM564" s="200"/>
      <c r="CN564" s="200"/>
      <c r="CO564" s="200"/>
      <c r="CP564" s="200"/>
      <c r="CQ564" s="200"/>
      <c r="CR564" s="200"/>
      <c r="CS564" s="200"/>
    </row>
    <row r="565" spans="4:97" x14ac:dyDescent="0.25">
      <c r="D565" s="200"/>
      <c r="E565" s="200"/>
      <c r="F565" s="200"/>
      <c r="G565" s="200"/>
      <c r="H565" s="200"/>
      <c r="I565" s="200"/>
      <c r="J565" s="200"/>
      <c r="K565" s="200"/>
      <c r="L565" s="200"/>
      <c r="M565" s="200"/>
      <c r="N565" s="200"/>
      <c r="O565" s="200"/>
      <c r="P565" s="200"/>
      <c r="Q565" s="200"/>
      <c r="R565" s="200"/>
      <c r="S565" s="200"/>
      <c r="T565" s="200"/>
      <c r="U565" s="200"/>
      <c r="V565" s="200"/>
      <c r="W565" s="200"/>
      <c r="X565" s="200"/>
      <c r="Y565" s="200"/>
      <c r="Z565" s="200"/>
      <c r="AA565" s="200"/>
      <c r="AB565" s="200"/>
      <c r="AC565" s="200"/>
      <c r="AD565" s="200"/>
      <c r="AE565" s="200"/>
      <c r="AF565" s="200"/>
      <c r="AG565" s="200"/>
      <c r="AH565" s="200"/>
      <c r="AI565" s="200"/>
      <c r="AJ565" s="200"/>
      <c r="AK565" s="200"/>
      <c r="AL565" s="200"/>
      <c r="AM565" s="200"/>
      <c r="AN565" s="200"/>
      <c r="AO565" s="200"/>
      <c r="AP565" s="200"/>
      <c r="AQ565" s="200"/>
      <c r="AR565" s="200"/>
      <c r="AS565" s="200"/>
      <c r="AT565" s="200"/>
      <c r="AU565" s="200"/>
      <c r="AV565" s="200"/>
      <c r="AW565" s="200"/>
      <c r="AX565" s="200"/>
      <c r="AY565" s="200"/>
      <c r="AZ565" s="200"/>
      <c r="BA565" s="200"/>
      <c r="BB565" s="200"/>
      <c r="BC565" s="200"/>
      <c r="BD565" s="200"/>
      <c r="BE565" s="200"/>
      <c r="BF565" s="200"/>
      <c r="BG565" s="200"/>
      <c r="BH565" s="200"/>
      <c r="BI565" s="200"/>
      <c r="BJ565" s="200"/>
      <c r="BK565" s="200"/>
      <c r="BL565" s="200"/>
      <c r="BM565" s="200"/>
      <c r="BN565" s="200"/>
      <c r="BO565" s="200"/>
      <c r="BP565" s="200"/>
      <c r="BQ565" s="200"/>
      <c r="BR565" s="200"/>
      <c r="BS565" s="200"/>
      <c r="BT565" s="200"/>
      <c r="BU565" s="200"/>
      <c r="BV565" s="200"/>
      <c r="BW565" s="200"/>
      <c r="BX565" s="200"/>
      <c r="BY565" s="200"/>
      <c r="BZ565" s="200"/>
      <c r="CA565" s="200"/>
      <c r="CB565" s="200"/>
      <c r="CC565" s="200"/>
      <c r="CD565" s="200"/>
      <c r="CE565" s="200"/>
      <c r="CF565" s="200"/>
      <c r="CG565" s="200"/>
      <c r="CH565" s="200"/>
      <c r="CI565" s="200"/>
      <c r="CJ565" s="200"/>
      <c r="CK565" s="200"/>
      <c r="CL565" s="200"/>
      <c r="CM565" s="200"/>
      <c r="CN565" s="200"/>
      <c r="CO565" s="200"/>
      <c r="CP565" s="200"/>
      <c r="CQ565" s="200"/>
      <c r="CR565" s="200"/>
      <c r="CS565" s="200"/>
    </row>
    <row r="566" spans="4:97" x14ac:dyDescent="0.25">
      <c r="D566" s="200"/>
      <c r="E566" s="200"/>
      <c r="F566" s="200"/>
      <c r="G566" s="200"/>
      <c r="H566" s="200"/>
      <c r="I566" s="200"/>
      <c r="J566" s="200"/>
      <c r="K566" s="200"/>
      <c r="L566" s="200"/>
      <c r="M566" s="200"/>
      <c r="N566" s="200"/>
      <c r="O566" s="200"/>
      <c r="P566" s="200"/>
      <c r="Q566" s="200"/>
      <c r="R566" s="200"/>
      <c r="S566" s="200"/>
      <c r="T566" s="200"/>
      <c r="U566" s="200"/>
      <c r="V566" s="200"/>
      <c r="W566" s="200"/>
      <c r="X566" s="200"/>
      <c r="Y566" s="200"/>
      <c r="Z566" s="200"/>
      <c r="AA566" s="200"/>
      <c r="AB566" s="200"/>
      <c r="AC566" s="200"/>
      <c r="AD566" s="200"/>
      <c r="AE566" s="200"/>
      <c r="AF566" s="200"/>
      <c r="AG566" s="200"/>
      <c r="AH566" s="200"/>
      <c r="AI566" s="200"/>
      <c r="AJ566" s="200"/>
      <c r="AK566" s="200"/>
      <c r="AL566" s="200"/>
      <c r="AM566" s="200"/>
      <c r="AN566" s="200"/>
      <c r="AO566" s="200"/>
      <c r="AP566" s="200"/>
      <c r="AQ566" s="200"/>
      <c r="AR566" s="200"/>
      <c r="AS566" s="200"/>
      <c r="AT566" s="200"/>
      <c r="AU566" s="200"/>
      <c r="AV566" s="200"/>
      <c r="AW566" s="200"/>
      <c r="AX566" s="200"/>
      <c r="AY566" s="200"/>
      <c r="AZ566" s="200"/>
      <c r="BA566" s="200"/>
      <c r="BB566" s="200"/>
      <c r="BC566" s="200"/>
      <c r="BD566" s="200"/>
      <c r="BE566" s="200"/>
      <c r="BF566" s="200"/>
      <c r="BG566" s="200"/>
      <c r="BH566" s="200"/>
      <c r="BI566" s="200"/>
      <c r="BJ566" s="200"/>
      <c r="BK566" s="200"/>
      <c r="BL566" s="200"/>
      <c r="BM566" s="200"/>
      <c r="BN566" s="200"/>
      <c r="BO566" s="200"/>
      <c r="BP566" s="200"/>
      <c r="BQ566" s="200"/>
      <c r="BR566" s="200"/>
      <c r="BS566" s="200"/>
      <c r="BT566" s="200"/>
      <c r="BU566" s="200"/>
      <c r="BV566" s="200"/>
      <c r="BW566" s="200"/>
      <c r="BX566" s="200"/>
      <c r="BY566" s="200"/>
      <c r="BZ566" s="200"/>
      <c r="CA566" s="200"/>
      <c r="CB566" s="200"/>
      <c r="CC566" s="200"/>
      <c r="CD566" s="200"/>
      <c r="CE566" s="200"/>
      <c r="CF566" s="200"/>
      <c r="CG566" s="200"/>
      <c r="CH566" s="200"/>
      <c r="CI566" s="200"/>
      <c r="CJ566" s="200"/>
      <c r="CK566" s="200"/>
      <c r="CL566" s="200"/>
      <c r="CM566" s="200"/>
      <c r="CN566" s="200"/>
      <c r="CO566" s="200"/>
      <c r="CP566" s="200"/>
      <c r="CQ566" s="200"/>
      <c r="CR566" s="200"/>
      <c r="CS566" s="200"/>
    </row>
    <row r="567" spans="4:97" x14ac:dyDescent="0.25">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c r="AA567" s="200"/>
      <c r="AB567" s="200"/>
      <c r="AC567" s="200"/>
      <c r="AD567" s="200"/>
      <c r="AE567" s="200"/>
      <c r="AF567" s="200"/>
      <c r="AG567" s="200"/>
      <c r="AH567" s="200"/>
      <c r="AI567" s="200"/>
      <c r="AJ567" s="200"/>
      <c r="AK567" s="200"/>
      <c r="AL567" s="200"/>
      <c r="AM567" s="200"/>
      <c r="AN567" s="200"/>
      <c r="AO567" s="200"/>
      <c r="AP567" s="200"/>
      <c r="AQ567" s="200"/>
      <c r="AR567" s="200"/>
      <c r="AS567" s="200"/>
      <c r="AT567" s="200"/>
      <c r="AU567" s="200"/>
      <c r="AV567" s="200"/>
      <c r="AW567" s="200"/>
      <c r="AX567" s="200"/>
      <c r="AY567" s="200"/>
      <c r="AZ567" s="200"/>
      <c r="BA567" s="200"/>
      <c r="BB567" s="200"/>
      <c r="BC567" s="200"/>
      <c r="BD567" s="200"/>
      <c r="BE567" s="200"/>
      <c r="BF567" s="200"/>
      <c r="BG567" s="200"/>
      <c r="BH567" s="200"/>
      <c r="BI567" s="200"/>
      <c r="BJ567" s="200"/>
      <c r="BK567" s="200"/>
      <c r="BL567" s="200"/>
      <c r="BM567" s="200"/>
      <c r="BN567" s="200"/>
      <c r="BO567" s="200"/>
      <c r="BP567" s="200"/>
      <c r="BQ567" s="200"/>
      <c r="BR567" s="200"/>
      <c r="BS567" s="200"/>
      <c r="BT567" s="200"/>
      <c r="BU567" s="200"/>
      <c r="BV567" s="200"/>
      <c r="BW567" s="200"/>
      <c r="BX567" s="200"/>
      <c r="BY567" s="200"/>
      <c r="BZ567" s="200"/>
      <c r="CA567" s="200"/>
      <c r="CB567" s="200"/>
      <c r="CC567" s="200"/>
      <c r="CD567" s="200"/>
      <c r="CE567" s="200"/>
      <c r="CF567" s="200"/>
      <c r="CG567" s="200"/>
      <c r="CH567" s="200"/>
      <c r="CI567" s="200"/>
      <c r="CJ567" s="200"/>
      <c r="CK567" s="200"/>
      <c r="CL567" s="200"/>
      <c r="CM567" s="200"/>
      <c r="CN567" s="200"/>
      <c r="CO567" s="200"/>
      <c r="CP567" s="200"/>
      <c r="CQ567" s="200"/>
      <c r="CR567" s="200"/>
      <c r="CS567" s="200"/>
    </row>
    <row r="568" spans="4:97" x14ac:dyDescent="0.25">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200"/>
      <c r="AA568" s="200"/>
      <c r="AB568" s="200"/>
      <c r="AC568" s="200"/>
      <c r="AD568" s="200"/>
      <c r="AE568" s="200"/>
      <c r="AF568" s="200"/>
      <c r="AG568" s="200"/>
      <c r="AH568" s="200"/>
      <c r="AI568" s="200"/>
      <c r="AJ568" s="200"/>
      <c r="AK568" s="200"/>
      <c r="AL568" s="200"/>
      <c r="AM568" s="200"/>
      <c r="AN568" s="200"/>
      <c r="AO568" s="200"/>
      <c r="AP568" s="200"/>
      <c r="AQ568" s="200"/>
      <c r="AR568" s="200"/>
      <c r="AS568" s="200"/>
      <c r="AT568" s="200"/>
      <c r="AU568" s="200"/>
      <c r="AV568" s="200"/>
      <c r="AW568" s="200"/>
      <c r="AX568" s="200"/>
      <c r="AY568" s="200"/>
      <c r="AZ568" s="200"/>
      <c r="BA568" s="200"/>
      <c r="BB568" s="200"/>
      <c r="BC568" s="200"/>
      <c r="BD568" s="200"/>
      <c r="BE568" s="200"/>
      <c r="BF568" s="200"/>
      <c r="BG568" s="200"/>
      <c r="BH568" s="200"/>
      <c r="BI568" s="200"/>
      <c r="BJ568" s="200"/>
      <c r="BK568" s="200"/>
      <c r="BL568" s="200"/>
      <c r="BM568" s="200"/>
      <c r="BN568" s="200"/>
      <c r="BO568" s="200"/>
      <c r="BP568" s="200"/>
      <c r="BQ568" s="200"/>
      <c r="BR568" s="200"/>
      <c r="BS568" s="200"/>
      <c r="BT568" s="200"/>
      <c r="BU568" s="200"/>
      <c r="BV568" s="200"/>
      <c r="BW568" s="200"/>
      <c r="BX568" s="200"/>
      <c r="BY568" s="200"/>
      <c r="BZ568" s="200"/>
      <c r="CA568" s="200"/>
      <c r="CB568" s="200"/>
      <c r="CC568" s="200"/>
      <c r="CD568" s="200"/>
      <c r="CE568" s="200"/>
      <c r="CF568" s="200"/>
      <c r="CG568" s="200"/>
      <c r="CH568" s="200"/>
      <c r="CI568" s="200"/>
      <c r="CJ568" s="200"/>
      <c r="CK568" s="200"/>
      <c r="CL568" s="200"/>
      <c r="CM568" s="200"/>
      <c r="CN568" s="200"/>
      <c r="CO568" s="200"/>
      <c r="CP568" s="200"/>
      <c r="CQ568" s="200"/>
      <c r="CR568" s="200"/>
      <c r="CS568" s="200"/>
    </row>
    <row r="569" spans="4:97" x14ac:dyDescent="0.25">
      <c r="D569" s="200"/>
      <c r="E569" s="200"/>
      <c r="F569" s="200"/>
      <c r="G569" s="200"/>
      <c r="H569" s="200"/>
      <c r="I569" s="200"/>
      <c r="J569" s="200"/>
      <c r="K569" s="200"/>
      <c r="L569" s="200"/>
      <c r="M569" s="200"/>
      <c r="N569" s="200"/>
      <c r="O569" s="200"/>
      <c r="P569" s="200"/>
      <c r="Q569" s="200"/>
      <c r="R569" s="200"/>
      <c r="S569" s="200"/>
      <c r="T569" s="200"/>
      <c r="U569" s="200"/>
      <c r="V569" s="200"/>
      <c r="W569" s="200"/>
      <c r="X569" s="200"/>
      <c r="Y569" s="200"/>
      <c r="Z569" s="200"/>
      <c r="AA569" s="200"/>
      <c r="AB569" s="200"/>
      <c r="AC569" s="200"/>
      <c r="AD569" s="200"/>
      <c r="AE569" s="200"/>
      <c r="AF569" s="200"/>
      <c r="AG569" s="200"/>
      <c r="AH569" s="200"/>
      <c r="AI569" s="200"/>
      <c r="AJ569" s="200"/>
      <c r="AK569" s="200"/>
      <c r="AL569" s="200"/>
      <c r="AM569" s="200"/>
      <c r="AN569" s="200"/>
      <c r="AO569" s="200"/>
      <c r="AP569" s="200"/>
      <c r="AQ569" s="200"/>
      <c r="AR569" s="200"/>
      <c r="AS569" s="200"/>
      <c r="AT569" s="200"/>
      <c r="AU569" s="200"/>
      <c r="AV569" s="200"/>
      <c r="AW569" s="200"/>
      <c r="AX569" s="200"/>
      <c r="AY569" s="200"/>
      <c r="AZ569" s="200"/>
      <c r="BA569" s="200"/>
      <c r="BB569" s="200"/>
      <c r="BC569" s="200"/>
      <c r="BD569" s="200"/>
      <c r="BE569" s="200"/>
      <c r="BF569" s="200"/>
      <c r="BG569" s="200"/>
      <c r="BH569" s="200"/>
      <c r="BI569" s="200"/>
      <c r="BJ569" s="200"/>
      <c r="BK569" s="200"/>
      <c r="BL569" s="200"/>
      <c r="BM569" s="200"/>
      <c r="BN569" s="200"/>
      <c r="BO569" s="200"/>
      <c r="BP569" s="200"/>
      <c r="BQ569" s="200"/>
      <c r="BR569" s="200"/>
      <c r="BS569" s="200"/>
      <c r="BT569" s="200"/>
      <c r="BU569" s="200"/>
      <c r="BV569" s="200"/>
      <c r="BW569" s="200"/>
      <c r="BX569" s="200"/>
      <c r="BY569" s="200"/>
      <c r="BZ569" s="200"/>
      <c r="CA569" s="200"/>
      <c r="CB569" s="200"/>
      <c r="CC569" s="200"/>
      <c r="CD569" s="200"/>
      <c r="CE569" s="200"/>
      <c r="CF569" s="200"/>
      <c r="CG569" s="200"/>
      <c r="CH569" s="200"/>
      <c r="CI569" s="200"/>
      <c r="CJ569" s="200"/>
      <c r="CK569" s="200"/>
      <c r="CL569" s="200"/>
      <c r="CM569" s="200"/>
      <c r="CN569" s="200"/>
      <c r="CO569" s="200"/>
      <c r="CP569" s="200"/>
      <c r="CQ569" s="200"/>
      <c r="CR569" s="200"/>
      <c r="CS569" s="200"/>
    </row>
    <row r="570" spans="4:97" x14ac:dyDescent="0.25">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c r="AA570" s="200"/>
      <c r="AB570" s="200"/>
      <c r="AC570" s="200"/>
      <c r="AD570" s="200"/>
      <c r="AE570" s="200"/>
      <c r="AF570" s="200"/>
      <c r="AG570" s="200"/>
      <c r="AH570" s="200"/>
      <c r="AI570" s="200"/>
      <c r="AJ570" s="200"/>
      <c r="AK570" s="200"/>
      <c r="AL570" s="200"/>
      <c r="AM570" s="200"/>
      <c r="AN570" s="200"/>
      <c r="AO570" s="200"/>
      <c r="AP570" s="200"/>
      <c r="AQ570" s="200"/>
      <c r="AR570" s="200"/>
      <c r="AS570" s="200"/>
      <c r="AT570" s="200"/>
      <c r="AU570" s="200"/>
      <c r="AV570" s="200"/>
      <c r="AW570" s="200"/>
      <c r="AX570" s="200"/>
      <c r="AY570" s="200"/>
      <c r="AZ570" s="200"/>
      <c r="BA570" s="200"/>
      <c r="BB570" s="200"/>
      <c r="BC570" s="200"/>
      <c r="BD570" s="200"/>
      <c r="BE570" s="200"/>
      <c r="BF570" s="200"/>
      <c r="BG570" s="200"/>
      <c r="BH570" s="200"/>
      <c r="BI570" s="200"/>
      <c r="BJ570" s="200"/>
      <c r="BK570" s="200"/>
      <c r="BL570" s="200"/>
      <c r="BM570" s="200"/>
      <c r="BN570" s="200"/>
      <c r="BO570" s="200"/>
      <c r="BP570" s="200"/>
      <c r="BQ570" s="200"/>
      <c r="BR570" s="200"/>
      <c r="BS570" s="200"/>
      <c r="BT570" s="200"/>
      <c r="BU570" s="200"/>
      <c r="BV570" s="200"/>
      <c r="BW570" s="200"/>
      <c r="BX570" s="200"/>
      <c r="BY570" s="200"/>
      <c r="BZ570" s="200"/>
      <c r="CA570" s="200"/>
      <c r="CB570" s="200"/>
      <c r="CC570" s="200"/>
      <c r="CD570" s="200"/>
      <c r="CE570" s="200"/>
      <c r="CF570" s="200"/>
      <c r="CG570" s="200"/>
      <c r="CH570" s="200"/>
      <c r="CI570" s="200"/>
      <c r="CJ570" s="200"/>
      <c r="CK570" s="200"/>
      <c r="CL570" s="200"/>
      <c r="CM570" s="200"/>
      <c r="CN570" s="200"/>
      <c r="CO570" s="200"/>
      <c r="CP570" s="200"/>
      <c r="CQ570" s="200"/>
      <c r="CR570" s="200"/>
      <c r="CS570" s="200"/>
    </row>
    <row r="571" spans="4:97" x14ac:dyDescent="0.25">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c r="AA571" s="200"/>
      <c r="AB571" s="200"/>
      <c r="AC571" s="200"/>
      <c r="AD571" s="200"/>
      <c r="AE571" s="200"/>
      <c r="AF571" s="200"/>
      <c r="AG571" s="200"/>
      <c r="AH571" s="200"/>
      <c r="AI571" s="200"/>
      <c r="AJ571" s="200"/>
      <c r="AK571" s="200"/>
      <c r="AL571" s="200"/>
      <c r="AM571" s="200"/>
      <c r="AN571" s="200"/>
      <c r="AO571" s="200"/>
      <c r="AP571" s="200"/>
      <c r="AQ571" s="200"/>
      <c r="AR571" s="200"/>
      <c r="AS571" s="200"/>
      <c r="AT571" s="200"/>
      <c r="AU571" s="200"/>
      <c r="AV571" s="200"/>
      <c r="AW571" s="200"/>
      <c r="AX571" s="200"/>
      <c r="AY571" s="200"/>
      <c r="AZ571" s="200"/>
      <c r="BA571" s="200"/>
      <c r="BB571" s="200"/>
      <c r="BC571" s="200"/>
      <c r="BD571" s="200"/>
      <c r="BE571" s="200"/>
      <c r="BF571" s="200"/>
      <c r="BG571" s="200"/>
      <c r="BH571" s="200"/>
      <c r="BI571" s="200"/>
      <c r="BJ571" s="200"/>
      <c r="BK571" s="200"/>
      <c r="BL571" s="200"/>
      <c r="BM571" s="200"/>
      <c r="BN571" s="200"/>
      <c r="BO571" s="200"/>
      <c r="BP571" s="200"/>
      <c r="BQ571" s="200"/>
      <c r="BR571" s="200"/>
      <c r="BS571" s="200"/>
      <c r="BT571" s="200"/>
      <c r="BU571" s="200"/>
      <c r="BV571" s="200"/>
      <c r="BW571" s="200"/>
      <c r="BX571" s="200"/>
      <c r="BY571" s="200"/>
      <c r="BZ571" s="200"/>
      <c r="CA571" s="200"/>
      <c r="CB571" s="200"/>
      <c r="CC571" s="200"/>
      <c r="CD571" s="200"/>
      <c r="CE571" s="200"/>
      <c r="CF571" s="200"/>
      <c r="CG571" s="200"/>
      <c r="CH571" s="200"/>
      <c r="CI571" s="200"/>
      <c r="CJ571" s="200"/>
      <c r="CK571" s="200"/>
      <c r="CL571" s="200"/>
      <c r="CM571" s="200"/>
      <c r="CN571" s="200"/>
      <c r="CO571" s="200"/>
      <c r="CP571" s="200"/>
      <c r="CQ571" s="200"/>
      <c r="CR571" s="200"/>
      <c r="CS571" s="200"/>
    </row>
    <row r="572" spans="4:97" x14ac:dyDescent="0.25">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200"/>
      <c r="AG572" s="200"/>
      <c r="AH572" s="200"/>
      <c r="AI572" s="200"/>
      <c r="AJ572" s="200"/>
      <c r="AK572" s="200"/>
      <c r="AL572" s="200"/>
      <c r="AM572" s="200"/>
      <c r="AN572" s="200"/>
      <c r="AO572" s="200"/>
      <c r="AP572" s="200"/>
      <c r="AQ572" s="200"/>
      <c r="AR572" s="200"/>
      <c r="AS572" s="200"/>
      <c r="AT572" s="200"/>
      <c r="AU572" s="200"/>
      <c r="AV572" s="200"/>
      <c r="AW572" s="200"/>
      <c r="AX572" s="200"/>
      <c r="AY572" s="200"/>
      <c r="AZ572" s="200"/>
      <c r="BA572" s="200"/>
      <c r="BB572" s="200"/>
      <c r="BC572" s="200"/>
      <c r="BD572" s="200"/>
      <c r="BE572" s="200"/>
      <c r="BF572" s="200"/>
      <c r="BG572" s="200"/>
      <c r="BH572" s="200"/>
      <c r="BI572" s="200"/>
      <c r="BJ572" s="200"/>
      <c r="BK572" s="200"/>
      <c r="BL572" s="200"/>
      <c r="BM572" s="200"/>
      <c r="BN572" s="200"/>
      <c r="BO572" s="200"/>
      <c r="BP572" s="200"/>
      <c r="BQ572" s="200"/>
      <c r="BR572" s="200"/>
      <c r="BS572" s="200"/>
      <c r="BT572" s="200"/>
      <c r="BU572" s="200"/>
      <c r="BV572" s="200"/>
      <c r="BW572" s="200"/>
      <c r="BX572" s="200"/>
      <c r="BY572" s="200"/>
      <c r="BZ572" s="200"/>
      <c r="CA572" s="200"/>
      <c r="CB572" s="200"/>
      <c r="CC572" s="200"/>
      <c r="CD572" s="200"/>
      <c r="CE572" s="200"/>
      <c r="CF572" s="200"/>
      <c r="CG572" s="200"/>
      <c r="CH572" s="200"/>
      <c r="CI572" s="200"/>
      <c r="CJ572" s="200"/>
      <c r="CK572" s="200"/>
      <c r="CL572" s="200"/>
      <c r="CM572" s="200"/>
      <c r="CN572" s="200"/>
      <c r="CO572" s="200"/>
      <c r="CP572" s="200"/>
      <c r="CQ572" s="200"/>
      <c r="CR572" s="200"/>
      <c r="CS572" s="200"/>
    </row>
    <row r="573" spans="4:97" x14ac:dyDescent="0.25">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c r="AG573" s="200"/>
      <c r="AH573" s="200"/>
      <c r="AI573" s="200"/>
      <c r="AJ573" s="200"/>
      <c r="AK573" s="200"/>
      <c r="AL573" s="200"/>
      <c r="AM573" s="200"/>
      <c r="AN573" s="200"/>
      <c r="AO573" s="200"/>
      <c r="AP573" s="200"/>
      <c r="AQ573" s="200"/>
      <c r="AR573" s="200"/>
      <c r="AS573" s="200"/>
      <c r="AT573" s="200"/>
      <c r="AU573" s="200"/>
      <c r="AV573" s="200"/>
      <c r="AW573" s="200"/>
      <c r="AX573" s="200"/>
      <c r="AY573" s="200"/>
      <c r="AZ573" s="200"/>
      <c r="BA573" s="200"/>
      <c r="BB573" s="200"/>
      <c r="BC573" s="200"/>
      <c r="BD573" s="200"/>
      <c r="BE573" s="200"/>
      <c r="BF573" s="200"/>
      <c r="BG573" s="200"/>
      <c r="BH573" s="200"/>
      <c r="BI573" s="200"/>
      <c r="BJ573" s="200"/>
      <c r="BK573" s="200"/>
      <c r="BL573" s="200"/>
      <c r="BM573" s="200"/>
      <c r="BN573" s="200"/>
      <c r="BO573" s="200"/>
      <c r="BP573" s="200"/>
      <c r="BQ573" s="200"/>
      <c r="BR573" s="200"/>
      <c r="BS573" s="200"/>
      <c r="BT573" s="200"/>
      <c r="BU573" s="200"/>
      <c r="BV573" s="200"/>
      <c r="BW573" s="200"/>
      <c r="BX573" s="200"/>
      <c r="BY573" s="200"/>
      <c r="BZ573" s="200"/>
      <c r="CA573" s="200"/>
      <c r="CB573" s="200"/>
      <c r="CC573" s="200"/>
      <c r="CD573" s="200"/>
      <c r="CE573" s="200"/>
      <c r="CF573" s="200"/>
      <c r="CG573" s="200"/>
      <c r="CH573" s="200"/>
      <c r="CI573" s="200"/>
      <c r="CJ573" s="200"/>
      <c r="CK573" s="200"/>
      <c r="CL573" s="200"/>
      <c r="CM573" s="200"/>
      <c r="CN573" s="200"/>
      <c r="CO573" s="200"/>
      <c r="CP573" s="200"/>
      <c r="CQ573" s="200"/>
      <c r="CR573" s="200"/>
      <c r="CS573" s="200"/>
    </row>
    <row r="574" spans="4:97" x14ac:dyDescent="0.25">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200"/>
      <c r="AA574" s="200"/>
      <c r="AB574" s="200"/>
      <c r="AC574" s="200"/>
      <c r="AD574" s="200"/>
      <c r="AE574" s="200"/>
      <c r="AF574" s="200"/>
      <c r="AG574" s="200"/>
      <c r="AH574" s="200"/>
      <c r="AI574" s="200"/>
      <c r="AJ574" s="200"/>
      <c r="AK574" s="200"/>
      <c r="AL574" s="200"/>
      <c r="AM574" s="200"/>
      <c r="AN574" s="200"/>
      <c r="AO574" s="200"/>
      <c r="AP574" s="200"/>
      <c r="AQ574" s="200"/>
      <c r="AR574" s="200"/>
      <c r="AS574" s="200"/>
      <c r="AT574" s="200"/>
      <c r="AU574" s="200"/>
      <c r="AV574" s="200"/>
      <c r="AW574" s="200"/>
      <c r="AX574" s="200"/>
      <c r="AY574" s="200"/>
      <c r="AZ574" s="200"/>
      <c r="BA574" s="200"/>
      <c r="BB574" s="200"/>
      <c r="BC574" s="200"/>
      <c r="BD574" s="200"/>
      <c r="BE574" s="200"/>
      <c r="BF574" s="200"/>
      <c r="BG574" s="200"/>
      <c r="BH574" s="200"/>
      <c r="BI574" s="200"/>
      <c r="BJ574" s="200"/>
      <c r="BK574" s="200"/>
      <c r="BL574" s="200"/>
      <c r="BM574" s="200"/>
      <c r="BN574" s="200"/>
      <c r="BO574" s="200"/>
      <c r="BP574" s="200"/>
      <c r="BQ574" s="200"/>
      <c r="BR574" s="200"/>
      <c r="BS574" s="200"/>
      <c r="BT574" s="200"/>
      <c r="BU574" s="200"/>
      <c r="BV574" s="200"/>
      <c r="BW574" s="200"/>
      <c r="BX574" s="200"/>
      <c r="BY574" s="200"/>
      <c r="BZ574" s="200"/>
      <c r="CA574" s="200"/>
      <c r="CB574" s="200"/>
      <c r="CC574" s="200"/>
      <c r="CD574" s="200"/>
      <c r="CE574" s="200"/>
      <c r="CF574" s="200"/>
      <c r="CG574" s="200"/>
      <c r="CH574" s="200"/>
      <c r="CI574" s="200"/>
      <c r="CJ574" s="200"/>
      <c r="CK574" s="200"/>
      <c r="CL574" s="200"/>
      <c r="CM574" s="200"/>
      <c r="CN574" s="200"/>
      <c r="CO574" s="200"/>
      <c r="CP574" s="200"/>
      <c r="CQ574" s="200"/>
      <c r="CR574" s="200"/>
      <c r="CS574" s="200"/>
    </row>
    <row r="575" spans="4:97" x14ac:dyDescent="0.25">
      <c r="D575" s="200"/>
      <c r="E575" s="200"/>
      <c r="F575" s="200"/>
      <c r="G575" s="200"/>
      <c r="H575" s="200"/>
      <c r="I575" s="200"/>
      <c r="J575" s="200"/>
      <c r="K575" s="200"/>
      <c r="L575" s="200"/>
      <c r="M575" s="200"/>
      <c r="N575" s="200"/>
      <c r="O575" s="200"/>
      <c r="P575" s="200"/>
      <c r="Q575" s="200"/>
      <c r="R575" s="200"/>
      <c r="S575" s="200"/>
      <c r="T575" s="200"/>
      <c r="U575" s="200"/>
      <c r="V575" s="200"/>
      <c r="W575" s="200"/>
      <c r="X575" s="200"/>
      <c r="Y575" s="200"/>
      <c r="Z575" s="200"/>
      <c r="AA575" s="200"/>
      <c r="AB575" s="200"/>
      <c r="AC575" s="200"/>
      <c r="AD575" s="200"/>
      <c r="AE575" s="200"/>
      <c r="AF575" s="200"/>
      <c r="AG575" s="200"/>
      <c r="AH575" s="200"/>
      <c r="AI575" s="200"/>
      <c r="AJ575" s="200"/>
      <c r="AK575" s="200"/>
      <c r="AL575" s="200"/>
      <c r="AM575" s="200"/>
      <c r="AN575" s="200"/>
      <c r="AO575" s="200"/>
      <c r="AP575" s="200"/>
      <c r="AQ575" s="200"/>
      <c r="AR575" s="200"/>
      <c r="AS575" s="200"/>
      <c r="AT575" s="200"/>
      <c r="AU575" s="200"/>
      <c r="AV575" s="200"/>
      <c r="AW575" s="200"/>
      <c r="AX575" s="200"/>
      <c r="AY575" s="200"/>
      <c r="AZ575" s="200"/>
      <c r="BA575" s="200"/>
      <c r="BB575" s="200"/>
      <c r="BC575" s="200"/>
      <c r="BD575" s="200"/>
      <c r="BE575" s="200"/>
      <c r="BF575" s="200"/>
      <c r="BG575" s="200"/>
      <c r="BH575" s="200"/>
      <c r="BI575" s="200"/>
      <c r="BJ575" s="200"/>
      <c r="BK575" s="200"/>
      <c r="BL575" s="200"/>
      <c r="BM575" s="200"/>
      <c r="BN575" s="200"/>
      <c r="BO575" s="200"/>
      <c r="BP575" s="200"/>
      <c r="BQ575" s="200"/>
      <c r="BR575" s="200"/>
      <c r="BS575" s="200"/>
      <c r="BT575" s="200"/>
      <c r="BU575" s="200"/>
      <c r="BV575" s="200"/>
      <c r="BW575" s="200"/>
      <c r="BX575" s="200"/>
      <c r="BY575" s="200"/>
      <c r="BZ575" s="200"/>
      <c r="CA575" s="200"/>
      <c r="CB575" s="200"/>
      <c r="CC575" s="200"/>
      <c r="CD575" s="200"/>
      <c r="CE575" s="200"/>
      <c r="CF575" s="200"/>
      <c r="CG575" s="200"/>
      <c r="CH575" s="200"/>
      <c r="CI575" s="200"/>
      <c r="CJ575" s="200"/>
      <c r="CK575" s="200"/>
      <c r="CL575" s="200"/>
      <c r="CM575" s="200"/>
      <c r="CN575" s="200"/>
      <c r="CO575" s="200"/>
      <c r="CP575" s="200"/>
      <c r="CQ575" s="200"/>
      <c r="CR575" s="200"/>
      <c r="CS575" s="200"/>
    </row>
    <row r="576" spans="4:97" x14ac:dyDescent="0.25">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200"/>
      <c r="AA576" s="200"/>
      <c r="AB576" s="200"/>
      <c r="AC576" s="200"/>
      <c r="AD576" s="200"/>
      <c r="AE576" s="200"/>
      <c r="AF576" s="200"/>
      <c r="AG576" s="200"/>
      <c r="AH576" s="200"/>
      <c r="AI576" s="200"/>
      <c r="AJ576" s="200"/>
      <c r="AK576" s="200"/>
      <c r="AL576" s="200"/>
      <c r="AM576" s="200"/>
      <c r="AN576" s="200"/>
      <c r="AO576" s="200"/>
      <c r="AP576" s="200"/>
      <c r="AQ576" s="200"/>
      <c r="AR576" s="200"/>
      <c r="AS576" s="200"/>
      <c r="AT576" s="200"/>
      <c r="AU576" s="200"/>
      <c r="AV576" s="200"/>
      <c r="AW576" s="200"/>
      <c r="AX576" s="200"/>
      <c r="AY576" s="200"/>
      <c r="AZ576" s="200"/>
      <c r="BA576" s="200"/>
      <c r="BB576" s="200"/>
      <c r="BC576" s="200"/>
      <c r="BD576" s="200"/>
      <c r="BE576" s="200"/>
      <c r="BF576" s="200"/>
      <c r="BG576" s="200"/>
      <c r="BH576" s="200"/>
      <c r="BI576" s="200"/>
      <c r="BJ576" s="200"/>
      <c r="BK576" s="200"/>
      <c r="BL576" s="200"/>
      <c r="BM576" s="200"/>
      <c r="BN576" s="200"/>
      <c r="BO576" s="200"/>
      <c r="BP576" s="200"/>
      <c r="BQ576" s="200"/>
      <c r="BR576" s="200"/>
      <c r="BS576" s="200"/>
      <c r="BT576" s="200"/>
      <c r="BU576" s="200"/>
      <c r="BV576" s="200"/>
      <c r="BW576" s="200"/>
      <c r="BX576" s="200"/>
      <c r="BY576" s="200"/>
      <c r="BZ576" s="200"/>
      <c r="CA576" s="200"/>
      <c r="CB576" s="200"/>
      <c r="CC576" s="200"/>
      <c r="CD576" s="200"/>
      <c r="CE576" s="200"/>
      <c r="CF576" s="200"/>
      <c r="CG576" s="200"/>
      <c r="CH576" s="200"/>
      <c r="CI576" s="200"/>
      <c r="CJ576" s="200"/>
      <c r="CK576" s="200"/>
      <c r="CL576" s="200"/>
      <c r="CM576" s="200"/>
      <c r="CN576" s="200"/>
      <c r="CO576" s="200"/>
      <c r="CP576" s="200"/>
      <c r="CQ576" s="200"/>
      <c r="CR576" s="200"/>
      <c r="CS576" s="200"/>
    </row>
    <row r="577" spans="4:97" x14ac:dyDescent="0.25">
      <c r="D577" s="200"/>
      <c r="E577" s="200"/>
      <c r="F577" s="200"/>
      <c r="G577" s="200"/>
      <c r="H577" s="200"/>
      <c r="I577" s="200"/>
      <c r="J577" s="200"/>
      <c r="K577" s="200"/>
      <c r="L577" s="200"/>
      <c r="M577" s="200"/>
      <c r="N577" s="200"/>
      <c r="O577" s="200"/>
      <c r="P577" s="200"/>
      <c r="Q577" s="200"/>
      <c r="R577" s="200"/>
      <c r="S577" s="200"/>
      <c r="T577" s="200"/>
      <c r="U577" s="200"/>
      <c r="V577" s="200"/>
      <c r="W577" s="200"/>
      <c r="X577" s="200"/>
      <c r="Y577" s="200"/>
      <c r="Z577" s="200"/>
      <c r="AA577" s="200"/>
      <c r="AB577" s="200"/>
      <c r="AC577" s="200"/>
      <c r="AD577" s="200"/>
      <c r="AE577" s="200"/>
      <c r="AF577" s="200"/>
      <c r="AG577" s="200"/>
      <c r="AH577" s="200"/>
      <c r="AI577" s="200"/>
      <c r="AJ577" s="200"/>
      <c r="AK577" s="200"/>
      <c r="AL577" s="200"/>
      <c r="AM577" s="200"/>
      <c r="AN577" s="200"/>
      <c r="AO577" s="200"/>
      <c r="AP577" s="200"/>
      <c r="AQ577" s="200"/>
      <c r="AR577" s="200"/>
      <c r="AS577" s="200"/>
      <c r="AT577" s="200"/>
      <c r="AU577" s="200"/>
      <c r="AV577" s="200"/>
      <c r="AW577" s="200"/>
      <c r="AX577" s="200"/>
      <c r="AY577" s="200"/>
      <c r="AZ577" s="200"/>
      <c r="BA577" s="200"/>
      <c r="BB577" s="200"/>
      <c r="BC577" s="200"/>
      <c r="BD577" s="200"/>
      <c r="BE577" s="200"/>
      <c r="BF577" s="200"/>
      <c r="BG577" s="200"/>
      <c r="BH577" s="200"/>
      <c r="BI577" s="200"/>
      <c r="BJ577" s="200"/>
      <c r="BK577" s="200"/>
      <c r="BL577" s="200"/>
      <c r="BM577" s="200"/>
      <c r="BN577" s="200"/>
      <c r="BO577" s="200"/>
      <c r="BP577" s="200"/>
      <c r="BQ577" s="200"/>
      <c r="BR577" s="200"/>
      <c r="BS577" s="200"/>
      <c r="BT577" s="200"/>
      <c r="BU577" s="200"/>
      <c r="BV577" s="200"/>
      <c r="BW577" s="200"/>
      <c r="BX577" s="200"/>
      <c r="BY577" s="200"/>
      <c r="BZ577" s="200"/>
      <c r="CA577" s="200"/>
      <c r="CB577" s="200"/>
      <c r="CC577" s="200"/>
      <c r="CD577" s="200"/>
      <c r="CE577" s="200"/>
      <c r="CF577" s="200"/>
      <c r="CG577" s="200"/>
      <c r="CH577" s="200"/>
      <c r="CI577" s="200"/>
      <c r="CJ577" s="200"/>
      <c r="CK577" s="200"/>
      <c r="CL577" s="200"/>
      <c r="CM577" s="200"/>
      <c r="CN577" s="200"/>
      <c r="CO577" s="200"/>
      <c r="CP577" s="200"/>
      <c r="CQ577" s="200"/>
      <c r="CR577" s="200"/>
      <c r="CS577" s="200"/>
    </row>
    <row r="578" spans="4:97" x14ac:dyDescent="0.25">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200"/>
      <c r="AG578" s="200"/>
      <c r="AH578" s="200"/>
      <c r="AI578" s="200"/>
      <c r="AJ578" s="200"/>
      <c r="AK578" s="200"/>
      <c r="AL578" s="200"/>
      <c r="AM578" s="200"/>
      <c r="AN578" s="200"/>
      <c r="AO578" s="200"/>
      <c r="AP578" s="200"/>
      <c r="AQ578" s="200"/>
      <c r="AR578" s="200"/>
      <c r="AS578" s="200"/>
      <c r="AT578" s="200"/>
      <c r="AU578" s="200"/>
      <c r="AV578" s="200"/>
      <c r="AW578" s="200"/>
      <c r="AX578" s="200"/>
      <c r="AY578" s="200"/>
      <c r="AZ578" s="200"/>
      <c r="BA578" s="200"/>
      <c r="BB578" s="200"/>
      <c r="BC578" s="200"/>
      <c r="BD578" s="200"/>
      <c r="BE578" s="200"/>
      <c r="BF578" s="200"/>
      <c r="BG578" s="200"/>
      <c r="BH578" s="200"/>
      <c r="BI578" s="200"/>
      <c r="BJ578" s="200"/>
      <c r="BK578" s="200"/>
      <c r="BL578" s="200"/>
      <c r="BM578" s="200"/>
      <c r="BN578" s="200"/>
      <c r="BO578" s="200"/>
      <c r="BP578" s="200"/>
      <c r="BQ578" s="200"/>
      <c r="BR578" s="200"/>
      <c r="BS578" s="200"/>
      <c r="BT578" s="200"/>
      <c r="BU578" s="200"/>
      <c r="BV578" s="200"/>
      <c r="BW578" s="200"/>
      <c r="BX578" s="200"/>
      <c r="BY578" s="200"/>
      <c r="BZ578" s="200"/>
      <c r="CA578" s="200"/>
      <c r="CB578" s="200"/>
      <c r="CC578" s="200"/>
      <c r="CD578" s="200"/>
      <c r="CE578" s="200"/>
      <c r="CF578" s="200"/>
      <c r="CG578" s="200"/>
      <c r="CH578" s="200"/>
      <c r="CI578" s="200"/>
      <c r="CJ578" s="200"/>
      <c r="CK578" s="200"/>
      <c r="CL578" s="200"/>
      <c r="CM578" s="200"/>
      <c r="CN578" s="200"/>
      <c r="CO578" s="200"/>
      <c r="CP578" s="200"/>
      <c r="CQ578" s="200"/>
      <c r="CR578" s="200"/>
      <c r="CS578" s="200"/>
    </row>
    <row r="579" spans="4:97" x14ac:dyDescent="0.25">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200"/>
      <c r="AA579" s="200"/>
      <c r="AB579" s="200"/>
      <c r="AC579" s="200"/>
      <c r="AD579" s="200"/>
      <c r="AE579" s="200"/>
      <c r="AF579" s="200"/>
      <c r="AG579" s="200"/>
      <c r="AH579" s="200"/>
      <c r="AI579" s="200"/>
      <c r="AJ579" s="200"/>
      <c r="AK579" s="200"/>
      <c r="AL579" s="200"/>
      <c r="AM579" s="200"/>
      <c r="AN579" s="200"/>
      <c r="AO579" s="200"/>
      <c r="AP579" s="200"/>
      <c r="AQ579" s="200"/>
      <c r="AR579" s="200"/>
      <c r="AS579" s="200"/>
      <c r="AT579" s="200"/>
      <c r="AU579" s="200"/>
      <c r="AV579" s="200"/>
      <c r="AW579" s="200"/>
      <c r="AX579" s="200"/>
      <c r="AY579" s="200"/>
      <c r="AZ579" s="200"/>
      <c r="BA579" s="200"/>
      <c r="BB579" s="200"/>
      <c r="BC579" s="200"/>
      <c r="BD579" s="200"/>
      <c r="BE579" s="200"/>
      <c r="BF579" s="200"/>
      <c r="BG579" s="200"/>
      <c r="BH579" s="200"/>
      <c r="BI579" s="200"/>
      <c r="BJ579" s="200"/>
      <c r="BK579" s="200"/>
      <c r="BL579" s="200"/>
      <c r="BM579" s="200"/>
      <c r="BN579" s="200"/>
      <c r="BO579" s="200"/>
      <c r="BP579" s="200"/>
      <c r="BQ579" s="200"/>
      <c r="BR579" s="200"/>
      <c r="BS579" s="200"/>
      <c r="BT579" s="200"/>
      <c r="BU579" s="200"/>
      <c r="BV579" s="200"/>
      <c r="BW579" s="200"/>
      <c r="BX579" s="200"/>
      <c r="BY579" s="200"/>
      <c r="BZ579" s="200"/>
      <c r="CA579" s="200"/>
      <c r="CB579" s="200"/>
      <c r="CC579" s="200"/>
      <c r="CD579" s="200"/>
      <c r="CE579" s="200"/>
      <c r="CF579" s="200"/>
      <c r="CG579" s="200"/>
      <c r="CH579" s="200"/>
      <c r="CI579" s="200"/>
      <c r="CJ579" s="200"/>
      <c r="CK579" s="200"/>
      <c r="CL579" s="200"/>
      <c r="CM579" s="200"/>
      <c r="CN579" s="200"/>
      <c r="CO579" s="200"/>
      <c r="CP579" s="200"/>
      <c r="CQ579" s="200"/>
      <c r="CR579" s="200"/>
      <c r="CS579" s="200"/>
    </row>
    <row r="580" spans="4:97" x14ac:dyDescent="0.25">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200"/>
      <c r="AA580" s="200"/>
      <c r="AB580" s="200"/>
      <c r="AC580" s="200"/>
      <c r="AD580" s="200"/>
      <c r="AE580" s="200"/>
      <c r="AF580" s="200"/>
      <c r="AG580" s="200"/>
      <c r="AH580" s="200"/>
      <c r="AI580" s="200"/>
      <c r="AJ580" s="200"/>
      <c r="AK580" s="200"/>
      <c r="AL580" s="200"/>
      <c r="AM580" s="200"/>
      <c r="AN580" s="200"/>
      <c r="AO580" s="200"/>
      <c r="AP580" s="200"/>
      <c r="AQ580" s="200"/>
      <c r="AR580" s="200"/>
      <c r="AS580" s="200"/>
      <c r="AT580" s="200"/>
      <c r="AU580" s="200"/>
      <c r="AV580" s="200"/>
      <c r="AW580" s="200"/>
      <c r="AX580" s="200"/>
      <c r="AY580" s="200"/>
      <c r="AZ580" s="200"/>
      <c r="BA580" s="200"/>
      <c r="BB580" s="200"/>
      <c r="BC580" s="200"/>
      <c r="BD580" s="200"/>
      <c r="BE580" s="200"/>
      <c r="BF580" s="200"/>
      <c r="BG580" s="200"/>
      <c r="BH580" s="200"/>
      <c r="BI580" s="200"/>
      <c r="BJ580" s="200"/>
      <c r="BK580" s="200"/>
      <c r="BL580" s="200"/>
      <c r="BM580" s="200"/>
      <c r="BN580" s="200"/>
      <c r="BO580" s="200"/>
      <c r="BP580" s="200"/>
      <c r="BQ580" s="200"/>
      <c r="BR580" s="200"/>
      <c r="BS580" s="200"/>
      <c r="BT580" s="200"/>
      <c r="BU580" s="200"/>
      <c r="BV580" s="200"/>
      <c r="BW580" s="200"/>
      <c r="BX580" s="200"/>
      <c r="BY580" s="200"/>
      <c r="BZ580" s="200"/>
      <c r="CA580" s="200"/>
      <c r="CB580" s="200"/>
      <c r="CC580" s="200"/>
      <c r="CD580" s="200"/>
      <c r="CE580" s="200"/>
      <c r="CF580" s="200"/>
      <c r="CG580" s="200"/>
      <c r="CH580" s="200"/>
      <c r="CI580" s="200"/>
      <c r="CJ580" s="200"/>
      <c r="CK580" s="200"/>
      <c r="CL580" s="200"/>
      <c r="CM580" s="200"/>
      <c r="CN580" s="200"/>
      <c r="CO580" s="200"/>
      <c r="CP580" s="200"/>
      <c r="CQ580" s="200"/>
      <c r="CR580" s="200"/>
      <c r="CS580" s="200"/>
    </row>
    <row r="581" spans="4:97" x14ac:dyDescent="0.25">
      <c r="D581" s="200"/>
      <c r="E581" s="200"/>
      <c r="F581" s="200"/>
      <c r="G581" s="200"/>
      <c r="H581" s="200"/>
      <c r="I581" s="200"/>
      <c r="J581" s="200"/>
      <c r="K581" s="200"/>
      <c r="L581" s="200"/>
      <c r="M581" s="200"/>
      <c r="N581" s="200"/>
      <c r="O581" s="200"/>
      <c r="P581" s="200"/>
      <c r="Q581" s="200"/>
      <c r="R581" s="200"/>
      <c r="S581" s="200"/>
      <c r="T581" s="200"/>
      <c r="U581" s="200"/>
      <c r="V581" s="200"/>
      <c r="W581" s="200"/>
      <c r="X581" s="200"/>
      <c r="Y581" s="200"/>
      <c r="Z581" s="200"/>
      <c r="AA581" s="200"/>
      <c r="AB581" s="200"/>
      <c r="AC581" s="200"/>
      <c r="AD581" s="200"/>
      <c r="AE581" s="200"/>
      <c r="AF581" s="200"/>
      <c r="AG581" s="200"/>
      <c r="AH581" s="200"/>
      <c r="AI581" s="200"/>
      <c r="AJ581" s="200"/>
      <c r="AK581" s="200"/>
      <c r="AL581" s="200"/>
      <c r="AM581" s="200"/>
      <c r="AN581" s="200"/>
      <c r="AO581" s="200"/>
      <c r="AP581" s="200"/>
      <c r="AQ581" s="200"/>
      <c r="AR581" s="200"/>
      <c r="AS581" s="200"/>
      <c r="AT581" s="200"/>
      <c r="AU581" s="200"/>
      <c r="AV581" s="200"/>
      <c r="AW581" s="200"/>
      <c r="AX581" s="200"/>
      <c r="AY581" s="200"/>
      <c r="AZ581" s="200"/>
      <c r="BA581" s="200"/>
      <c r="BB581" s="200"/>
      <c r="BC581" s="200"/>
      <c r="BD581" s="200"/>
      <c r="BE581" s="200"/>
      <c r="BF581" s="200"/>
      <c r="BG581" s="200"/>
      <c r="BH581" s="200"/>
      <c r="BI581" s="200"/>
      <c r="BJ581" s="200"/>
      <c r="BK581" s="200"/>
      <c r="BL581" s="200"/>
      <c r="BM581" s="200"/>
      <c r="BN581" s="200"/>
      <c r="BO581" s="200"/>
      <c r="BP581" s="200"/>
      <c r="BQ581" s="200"/>
      <c r="BR581" s="200"/>
      <c r="BS581" s="200"/>
      <c r="BT581" s="200"/>
      <c r="BU581" s="200"/>
      <c r="BV581" s="200"/>
      <c r="BW581" s="200"/>
      <c r="BX581" s="200"/>
      <c r="BY581" s="200"/>
      <c r="BZ581" s="200"/>
      <c r="CA581" s="200"/>
      <c r="CB581" s="200"/>
      <c r="CC581" s="200"/>
      <c r="CD581" s="200"/>
      <c r="CE581" s="200"/>
      <c r="CF581" s="200"/>
      <c r="CG581" s="200"/>
      <c r="CH581" s="200"/>
      <c r="CI581" s="200"/>
      <c r="CJ581" s="200"/>
      <c r="CK581" s="200"/>
      <c r="CL581" s="200"/>
      <c r="CM581" s="200"/>
      <c r="CN581" s="200"/>
      <c r="CO581" s="200"/>
      <c r="CP581" s="200"/>
      <c r="CQ581" s="200"/>
      <c r="CR581" s="200"/>
      <c r="CS581" s="200"/>
    </row>
    <row r="582" spans="4:97" x14ac:dyDescent="0.25">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0"/>
      <c r="AA582" s="200"/>
      <c r="AB582" s="200"/>
      <c r="AC582" s="200"/>
      <c r="AD582" s="200"/>
      <c r="AE582" s="200"/>
      <c r="AF582" s="200"/>
      <c r="AG582" s="200"/>
      <c r="AH582" s="200"/>
      <c r="AI582" s="200"/>
      <c r="AJ582" s="200"/>
      <c r="AK582" s="200"/>
      <c r="AL582" s="200"/>
      <c r="AM582" s="200"/>
      <c r="AN582" s="200"/>
      <c r="AO582" s="200"/>
      <c r="AP582" s="200"/>
      <c r="AQ582" s="200"/>
      <c r="AR582" s="200"/>
      <c r="AS582" s="200"/>
      <c r="AT582" s="200"/>
      <c r="AU582" s="200"/>
      <c r="AV582" s="200"/>
      <c r="AW582" s="200"/>
      <c r="AX582" s="200"/>
      <c r="AY582" s="200"/>
      <c r="AZ582" s="200"/>
      <c r="BA582" s="200"/>
      <c r="BB582" s="200"/>
      <c r="BC582" s="200"/>
      <c r="BD582" s="200"/>
      <c r="BE582" s="200"/>
      <c r="BF582" s="200"/>
      <c r="BG582" s="200"/>
      <c r="BH582" s="200"/>
      <c r="BI582" s="200"/>
      <c r="BJ582" s="200"/>
      <c r="BK582" s="200"/>
      <c r="BL582" s="200"/>
      <c r="BM582" s="200"/>
      <c r="BN582" s="200"/>
      <c r="BO582" s="200"/>
      <c r="BP582" s="200"/>
      <c r="BQ582" s="200"/>
      <c r="BR582" s="200"/>
      <c r="BS582" s="200"/>
      <c r="BT582" s="200"/>
      <c r="BU582" s="200"/>
      <c r="BV582" s="200"/>
      <c r="BW582" s="200"/>
      <c r="BX582" s="200"/>
      <c r="BY582" s="200"/>
      <c r="BZ582" s="200"/>
      <c r="CA582" s="200"/>
      <c r="CB582" s="200"/>
      <c r="CC582" s="200"/>
      <c r="CD582" s="200"/>
      <c r="CE582" s="200"/>
      <c r="CF582" s="200"/>
      <c r="CG582" s="200"/>
      <c r="CH582" s="200"/>
      <c r="CI582" s="200"/>
      <c r="CJ582" s="200"/>
      <c r="CK582" s="200"/>
      <c r="CL582" s="200"/>
      <c r="CM582" s="200"/>
      <c r="CN582" s="200"/>
      <c r="CO582" s="200"/>
      <c r="CP582" s="200"/>
      <c r="CQ582" s="200"/>
      <c r="CR582" s="200"/>
      <c r="CS582" s="200"/>
    </row>
    <row r="583" spans="4:97" x14ac:dyDescent="0.25">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200"/>
      <c r="AA583" s="200"/>
      <c r="AB583" s="200"/>
      <c r="AC583" s="200"/>
      <c r="AD583" s="200"/>
      <c r="AE583" s="200"/>
      <c r="AF583" s="200"/>
      <c r="AG583" s="200"/>
      <c r="AH583" s="200"/>
      <c r="AI583" s="200"/>
      <c r="AJ583" s="200"/>
      <c r="AK583" s="200"/>
      <c r="AL583" s="200"/>
      <c r="AM583" s="200"/>
      <c r="AN583" s="200"/>
      <c r="AO583" s="200"/>
      <c r="AP583" s="200"/>
      <c r="AQ583" s="200"/>
      <c r="AR583" s="200"/>
      <c r="AS583" s="200"/>
      <c r="AT583" s="200"/>
      <c r="AU583" s="200"/>
      <c r="AV583" s="200"/>
      <c r="AW583" s="200"/>
      <c r="AX583" s="200"/>
      <c r="AY583" s="200"/>
      <c r="AZ583" s="200"/>
      <c r="BA583" s="200"/>
      <c r="BB583" s="200"/>
      <c r="BC583" s="200"/>
      <c r="BD583" s="200"/>
      <c r="BE583" s="200"/>
      <c r="BF583" s="200"/>
      <c r="BG583" s="200"/>
      <c r="BH583" s="200"/>
      <c r="BI583" s="200"/>
      <c r="BJ583" s="200"/>
      <c r="BK583" s="200"/>
      <c r="BL583" s="200"/>
      <c r="BM583" s="200"/>
      <c r="BN583" s="200"/>
      <c r="BO583" s="200"/>
      <c r="BP583" s="200"/>
      <c r="BQ583" s="200"/>
      <c r="BR583" s="200"/>
      <c r="BS583" s="200"/>
      <c r="BT583" s="200"/>
      <c r="BU583" s="200"/>
      <c r="BV583" s="200"/>
      <c r="BW583" s="200"/>
      <c r="BX583" s="200"/>
      <c r="BY583" s="200"/>
      <c r="BZ583" s="200"/>
      <c r="CA583" s="200"/>
      <c r="CB583" s="200"/>
      <c r="CC583" s="200"/>
      <c r="CD583" s="200"/>
      <c r="CE583" s="200"/>
      <c r="CF583" s="200"/>
      <c r="CG583" s="200"/>
      <c r="CH583" s="200"/>
      <c r="CI583" s="200"/>
      <c r="CJ583" s="200"/>
      <c r="CK583" s="200"/>
      <c r="CL583" s="200"/>
      <c r="CM583" s="200"/>
      <c r="CN583" s="200"/>
      <c r="CO583" s="200"/>
      <c r="CP583" s="200"/>
      <c r="CQ583" s="200"/>
      <c r="CR583" s="200"/>
      <c r="CS583" s="200"/>
    </row>
    <row r="584" spans="4:97" x14ac:dyDescent="0.25">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c r="AG584" s="200"/>
      <c r="AH584" s="200"/>
      <c r="AI584" s="200"/>
      <c r="AJ584" s="200"/>
      <c r="AK584" s="200"/>
      <c r="AL584" s="200"/>
      <c r="AM584" s="200"/>
      <c r="AN584" s="200"/>
      <c r="AO584" s="200"/>
      <c r="AP584" s="200"/>
      <c r="AQ584" s="200"/>
      <c r="AR584" s="200"/>
      <c r="AS584" s="200"/>
      <c r="AT584" s="200"/>
      <c r="AU584" s="200"/>
      <c r="AV584" s="200"/>
      <c r="AW584" s="200"/>
      <c r="AX584" s="200"/>
      <c r="AY584" s="200"/>
      <c r="AZ584" s="200"/>
      <c r="BA584" s="200"/>
      <c r="BB584" s="200"/>
      <c r="BC584" s="200"/>
      <c r="BD584" s="200"/>
      <c r="BE584" s="200"/>
      <c r="BF584" s="200"/>
      <c r="BG584" s="200"/>
      <c r="BH584" s="200"/>
      <c r="BI584" s="200"/>
      <c r="BJ584" s="200"/>
      <c r="BK584" s="200"/>
      <c r="BL584" s="200"/>
      <c r="BM584" s="200"/>
      <c r="BN584" s="200"/>
      <c r="BO584" s="200"/>
      <c r="BP584" s="200"/>
      <c r="BQ584" s="200"/>
      <c r="BR584" s="200"/>
      <c r="BS584" s="200"/>
      <c r="BT584" s="200"/>
      <c r="BU584" s="200"/>
      <c r="BV584" s="200"/>
      <c r="BW584" s="200"/>
      <c r="BX584" s="200"/>
      <c r="BY584" s="200"/>
      <c r="BZ584" s="200"/>
      <c r="CA584" s="200"/>
      <c r="CB584" s="200"/>
      <c r="CC584" s="200"/>
      <c r="CD584" s="200"/>
      <c r="CE584" s="200"/>
      <c r="CF584" s="200"/>
      <c r="CG584" s="200"/>
      <c r="CH584" s="200"/>
      <c r="CI584" s="200"/>
      <c r="CJ584" s="200"/>
      <c r="CK584" s="200"/>
      <c r="CL584" s="200"/>
      <c r="CM584" s="200"/>
      <c r="CN584" s="200"/>
      <c r="CO584" s="200"/>
      <c r="CP584" s="200"/>
      <c r="CQ584" s="200"/>
      <c r="CR584" s="200"/>
      <c r="CS584" s="200"/>
    </row>
    <row r="585" spans="4:97" x14ac:dyDescent="0.25">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200"/>
      <c r="AA585" s="200"/>
      <c r="AB585" s="200"/>
      <c r="AC585" s="200"/>
      <c r="AD585" s="200"/>
      <c r="AE585" s="200"/>
      <c r="AF585" s="200"/>
      <c r="AG585" s="200"/>
      <c r="AH585" s="200"/>
      <c r="AI585" s="200"/>
      <c r="AJ585" s="200"/>
      <c r="AK585" s="200"/>
      <c r="AL585" s="200"/>
      <c r="AM585" s="200"/>
      <c r="AN585" s="200"/>
      <c r="AO585" s="200"/>
      <c r="AP585" s="200"/>
      <c r="AQ585" s="200"/>
      <c r="AR585" s="200"/>
      <c r="AS585" s="200"/>
      <c r="AT585" s="200"/>
      <c r="AU585" s="200"/>
      <c r="AV585" s="200"/>
      <c r="AW585" s="200"/>
      <c r="AX585" s="200"/>
      <c r="AY585" s="200"/>
      <c r="AZ585" s="200"/>
      <c r="BA585" s="200"/>
      <c r="BB585" s="200"/>
      <c r="BC585" s="200"/>
      <c r="BD585" s="200"/>
      <c r="BE585" s="200"/>
      <c r="BF585" s="200"/>
      <c r="BG585" s="200"/>
      <c r="BH585" s="200"/>
      <c r="BI585" s="200"/>
      <c r="BJ585" s="200"/>
      <c r="BK585" s="200"/>
      <c r="BL585" s="200"/>
      <c r="BM585" s="200"/>
      <c r="BN585" s="200"/>
      <c r="BO585" s="200"/>
      <c r="BP585" s="200"/>
      <c r="BQ585" s="200"/>
      <c r="BR585" s="200"/>
      <c r="BS585" s="200"/>
      <c r="BT585" s="200"/>
      <c r="BU585" s="200"/>
      <c r="BV585" s="200"/>
      <c r="BW585" s="200"/>
      <c r="BX585" s="200"/>
      <c r="BY585" s="200"/>
      <c r="BZ585" s="200"/>
      <c r="CA585" s="200"/>
      <c r="CB585" s="200"/>
      <c r="CC585" s="200"/>
      <c r="CD585" s="200"/>
      <c r="CE585" s="200"/>
      <c r="CF585" s="200"/>
      <c r="CG585" s="200"/>
      <c r="CH585" s="200"/>
      <c r="CI585" s="200"/>
      <c r="CJ585" s="200"/>
      <c r="CK585" s="200"/>
      <c r="CL585" s="200"/>
      <c r="CM585" s="200"/>
      <c r="CN585" s="200"/>
      <c r="CO585" s="200"/>
      <c r="CP585" s="200"/>
      <c r="CQ585" s="200"/>
      <c r="CR585" s="200"/>
      <c r="CS585" s="200"/>
    </row>
    <row r="586" spans="4:97" x14ac:dyDescent="0.25">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200"/>
      <c r="AA586" s="200"/>
      <c r="AB586" s="200"/>
      <c r="AC586" s="200"/>
      <c r="AD586" s="200"/>
      <c r="AE586" s="200"/>
      <c r="AF586" s="200"/>
      <c r="AG586" s="200"/>
      <c r="AH586" s="200"/>
      <c r="AI586" s="200"/>
      <c r="AJ586" s="200"/>
      <c r="AK586" s="200"/>
      <c r="AL586" s="200"/>
      <c r="AM586" s="200"/>
      <c r="AN586" s="200"/>
      <c r="AO586" s="200"/>
      <c r="AP586" s="200"/>
      <c r="AQ586" s="200"/>
      <c r="AR586" s="200"/>
      <c r="AS586" s="200"/>
      <c r="AT586" s="200"/>
      <c r="AU586" s="200"/>
      <c r="AV586" s="200"/>
      <c r="AW586" s="200"/>
      <c r="AX586" s="200"/>
      <c r="AY586" s="200"/>
      <c r="AZ586" s="200"/>
      <c r="BA586" s="200"/>
      <c r="BB586" s="200"/>
      <c r="BC586" s="200"/>
      <c r="BD586" s="200"/>
      <c r="BE586" s="200"/>
      <c r="BF586" s="200"/>
      <c r="BG586" s="200"/>
      <c r="BH586" s="200"/>
      <c r="BI586" s="200"/>
      <c r="BJ586" s="200"/>
      <c r="BK586" s="200"/>
      <c r="BL586" s="200"/>
      <c r="BM586" s="200"/>
      <c r="BN586" s="200"/>
      <c r="BO586" s="200"/>
      <c r="BP586" s="200"/>
      <c r="BQ586" s="200"/>
      <c r="BR586" s="200"/>
      <c r="BS586" s="200"/>
      <c r="BT586" s="200"/>
      <c r="BU586" s="200"/>
      <c r="BV586" s="200"/>
      <c r="BW586" s="200"/>
      <c r="BX586" s="200"/>
      <c r="BY586" s="200"/>
      <c r="BZ586" s="200"/>
      <c r="CA586" s="200"/>
      <c r="CB586" s="200"/>
      <c r="CC586" s="200"/>
      <c r="CD586" s="200"/>
      <c r="CE586" s="200"/>
      <c r="CF586" s="200"/>
      <c r="CG586" s="200"/>
      <c r="CH586" s="200"/>
      <c r="CI586" s="200"/>
      <c r="CJ586" s="200"/>
      <c r="CK586" s="200"/>
      <c r="CL586" s="200"/>
      <c r="CM586" s="200"/>
      <c r="CN586" s="200"/>
      <c r="CO586" s="200"/>
      <c r="CP586" s="200"/>
      <c r="CQ586" s="200"/>
      <c r="CR586" s="200"/>
      <c r="CS586" s="200"/>
    </row>
    <row r="587" spans="4:97" x14ac:dyDescent="0.25">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200"/>
      <c r="AA587" s="200"/>
      <c r="AB587" s="200"/>
      <c r="AC587" s="200"/>
      <c r="AD587" s="200"/>
      <c r="AE587" s="200"/>
      <c r="AF587" s="200"/>
      <c r="AG587" s="200"/>
      <c r="AH587" s="200"/>
      <c r="AI587" s="200"/>
      <c r="AJ587" s="200"/>
      <c r="AK587" s="200"/>
      <c r="AL587" s="200"/>
      <c r="AM587" s="200"/>
      <c r="AN587" s="200"/>
      <c r="AO587" s="200"/>
      <c r="AP587" s="200"/>
      <c r="AQ587" s="200"/>
      <c r="AR587" s="200"/>
      <c r="AS587" s="200"/>
      <c r="AT587" s="200"/>
      <c r="AU587" s="200"/>
      <c r="AV587" s="200"/>
      <c r="AW587" s="200"/>
      <c r="AX587" s="200"/>
      <c r="AY587" s="200"/>
      <c r="AZ587" s="200"/>
      <c r="BA587" s="200"/>
      <c r="BB587" s="200"/>
      <c r="BC587" s="200"/>
      <c r="BD587" s="200"/>
      <c r="BE587" s="200"/>
      <c r="BF587" s="200"/>
      <c r="BG587" s="200"/>
      <c r="BH587" s="200"/>
      <c r="BI587" s="200"/>
      <c r="BJ587" s="200"/>
      <c r="BK587" s="200"/>
      <c r="BL587" s="200"/>
      <c r="BM587" s="200"/>
      <c r="BN587" s="200"/>
      <c r="BO587" s="200"/>
      <c r="BP587" s="200"/>
      <c r="BQ587" s="200"/>
      <c r="BR587" s="200"/>
      <c r="BS587" s="200"/>
      <c r="BT587" s="200"/>
      <c r="BU587" s="200"/>
      <c r="BV587" s="200"/>
      <c r="BW587" s="200"/>
      <c r="BX587" s="200"/>
      <c r="BY587" s="200"/>
      <c r="BZ587" s="200"/>
      <c r="CA587" s="200"/>
      <c r="CB587" s="200"/>
      <c r="CC587" s="200"/>
      <c r="CD587" s="200"/>
      <c r="CE587" s="200"/>
      <c r="CF587" s="200"/>
      <c r="CG587" s="200"/>
      <c r="CH587" s="200"/>
      <c r="CI587" s="200"/>
      <c r="CJ587" s="200"/>
      <c r="CK587" s="200"/>
      <c r="CL587" s="200"/>
      <c r="CM587" s="200"/>
      <c r="CN587" s="200"/>
      <c r="CO587" s="200"/>
      <c r="CP587" s="200"/>
      <c r="CQ587" s="200"/>
      <c r="CR587" s="200"/>
      <c r="CS587" s="200"/>
    </row>
  </sheetData>
  <sheetProtection insertColumns="0" insertRows="0" deleteColumns="0" deleteRows="0"/>
  <mergeCells count="35">
    <mergeCell ref="A114:B114"/>
    <mergeCell ref="A115:B115"/>
    <mergeCell ref="A116:B116"/>
    <mergeCell ref="A118:B118"/>
    <mergeCell ref="A121:B121"/>
    <mergeCell ref="A113:B113"/>
    <mergeCell ref="A82:A91"/>
    <mergeCell ref="A92:B92"/>
    <mergeCell ref="A94:A103"/>
    <mergeCell ref="A104:B104"/>
    <mergeCell ref="A106:B106"/>
    <mergeCell ref="A107:B107"/>
    <mergeCell ref="A108:B108"/>
    <mergeCell ref="A109:B109"/>
    <mergeCell ref="A110:B110"/>
    <mergeCell ref="A111:B111"/>
    <mergeCell ref="A112:B112"/>
    <mergeCell ref="A80:B80"/>
    <mergeCell ref="A31:A33"/>
    <mergeCell ref="A35:A37"/>
    <mergeCell ref="A39:A41"/>
    <mergeCell ref="A43:A45"/>
    <mergeCell ref="A47:B47"/>
    <mergeCell ref="A48:B48"/>
    <mergeCell ref="A49:B49"/>
    <mergeCell ref="A50:B50"/>
    <mergeCell ref="A51:B51"/>
    <mergeCell ref="A53:B53"/>
    <mergeCell ref="A58:A79"/>
    <mergeCell ref="A27:A29"/>
    <mergeCell ref="A7:A9"/>
    <mergeCell ref="A11:A13"/>
    <mergeCell ref="A15:A17"/>
    <mergeCell ref="A19:A21"/>
    <mergeCell ref="A23:A25"/>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589"/>
  <sheetViews>
    <sheetView showGridLines="0" workbookViewId="0">
      <pane xSplit="3" ySplit="4" topLeftCell="D5" activePane="bottomRight" state="frozen"/>
      <selection pane="topRight" activeCell="D1" sqref="D1"/>
      <selection pane="bottomLeft" activeCell="A5" sqref="A5"/>
      <selection pane="bottomRight" activeCell="Q21" sqref="Q21"/>
    </sheetView>
  </sheetViews>
  <sheetFormatPr defaultColWidth="9.140625" defaultRowHeight="15" outlineLevelRow="1" x14ac:dyDescent="0.25"/>
  <cols>
    <col min="1" max="1" width="20.5703125" style="155" customWidth="1"/>
    <col min="2" max="2" width="19.42578125" style="154" customWidth="1"/>
    <col min="3" max="3" width="7.42578125" style="155" customWidth="1"/>
    <col min="4" max="18" width="10.28515625" style="155" customWidth="1"/>
    <col min="19" max="16384" width="9.140625" style="155"/>
  </cols>
  <sheetData>
    <row r="1" spans="1:20" ht="22.7" customHeight="1" x14ac:dyDescent="0.25">
      <c r="A1" s="153" t="s">
        <v>177</v>
      </c>
    </row>
    <row r="2" spans="1:20" s="161" customFormat="1" ht="8.25" customHeight="1" x14ac:dyDescent="0.25">
      <c r="A2" s="156"/>
      <c r="B2" s="157"/>
      <c r="C2" s="158"/>
      <c r="D2" s="160"/>
      <c r="E2" s="160"/>
      <c r="F2" s="160"/>
      <c r="G2" s="160"/>
      <c r="H2" s="160"/>
      <c r="I2" s="160"/>
      <c r="J2" s="160"/>
      <c r="K2" s="160"/>
      <c r="L2" s="160"/>
      <c r="M2" s="160"/>
      <c r="N2" s="160"/>
      <c r="O2" s="160"/>
      <c r="P2" s="160"/>
      <c r="Q2" s="160"/>
      <c r="R2" s="160"/>
      <c r="S2" s="158"/>
      <c r="T2" s="158"/>
    </row>
    <row r="3" spans="1:20" s="161" customFormat="1" ht="18" customHeight="1" x14ac:dyDescent="0.25">
      <c r="A3" s="162"/>
      <c r="B3" s="163"/>
      <c r="C3" s="164"/>
      <c r="D3" s="165">
        <f>'2.a Tulud-kulud projektiga I'!P3</f>
        <v>0</v>
      </c>
      <c r="E3" s="165">
        <f>'2.a Tulud-kulud projektiga I'!AC3</f>
        <v>1</v>
      </c>
      <c r="F3" s="165">
        <f>'2.a Tulud-kulud projektiga I'!AP3</f>
        <v>2</v>
      </c>
      <c r="G3" s="165">
        <f>'2.a Tulud-kulud projektiga I'!BC3</f>
        <v>3</v>
      </c>
      <c r="H3" s="165">
        <f>'2.a Tulud-kulud projektiga I'!BP3</f>
        <v>4</v>
      </c>
      <c r="I3" s="165">
        <f>'2.a Tulud-kulud projektiga I'!CC3</f>
        <v>5</v>
      </c>
      <c r="J3" s="165">
        <f>'2.a Tulud-kulud projektiga I'!CP3</f>
        <v>6</v>
      </c>
      <c r="K3" s="166">
        <f>J3+1</f>
        <v>7</v>
      </c>
      <c r="L3" s="166">
        <f>K3+1</f>
        <v>8</v>
      </c>
      <c r="M3" s="166">
        <f t="shared" ref="M3:N3" si="0">L3+1</f>
        <v>9</v>
      </c>
      <c r="N3" s="166">
        <f t="shared" si="0"/>
        <v>10</v>
      </c>
      <c r="O3" s="166">
        <f t="shared" ref="O3" si="1">N3+1</f>
        <v>11</v>
      </c>
      <c r="P3" s="166">
        <f t="shared" ref="P3" si="2">O3+1</f>
        <v>12</v>
      </c>
      <c r="Q3" s="166">
        <f t="shared" ref="Q3" si="3">P3+1</f>
        <v>13</v>
      </c>
      <c r="R3" s="166">
        <f t="shared" ref="R3" si="4">Q3+1</f>
        <v>14</v>
      </c>
      <c r="S3" s="379" t="str">
        <f>IF(R3=Esileht!B11,"OK","Prognoosiperioodi viimane aasta ei kattu esilehel näidatud arvestusperioodi lõpuaastaga")</f>
        <v>OK</v>
      </c>
      <c r="T3" s="158"/>
    </row>
    <row r="4" spans="1:20" ht="4.7" customHeight="1" x14ac:dyDescent="0.25">
      <c r="A4" s="167"/>
      <c r="B4" s="168"/>
      <c r="C4" s="169"/>
      <c r="D4" s="170"/>
      <c r="E4" s="170"/>
      <c r="F4" s="170"/>
      <c r="G4" s="170"/>
      <c r="H4" s="170"/>
      <c r="I4" s="170"/>
      <c r="J4" s="170"/>
      <c r="K4" s="171"/>
      <c r="L4" s="171"/>
      <c r="M4" s="171"/>
      <c r="N4" s="171"/>
      <c r="O4" s="171"/>
      <c r="P4" s="171"/>
      <c r="Q4" s="171"/>
      <c r="R4" s="172"/>
      <c r="S4" s="173"/>
      <c r="T4" s="173"/>
    </row>
    <row r="5" spans="1:20" ht="18" customHeight="1" x14ac:dyDescent="0.25">
      <c r="A5" s="174" t="s">
        <v>64</v>
      </c>
      <c r="B5" s="175"/>
      <c r="C5" s="176" t="s">
        <v>2</v>
      </c>
      <c r="D5" s="177"/>
      <c r="E5" s="177"/>
      <c r="F5" s="177"/>
      <c r="G5" s="177"/>
      <c r="H5" s="177"/>
      <c r="I5" s="177"/>
      <c r="J5" s="177"/>
      <c r="K5" s="178"/>
      <c r="L5" s="178"/>
      <c r="M5" s="178"/>
      <c r="N5" s="178"/>
      <c r="O5" s="178"/>
      <c r="P5" s="178"/>
      <c r="Q5" s="178"/>
      <c r="R5" s="179"/>
      <c r="S5" s="173"/>
      <c r="T5" s="173"/>
    </row>
    <row r="6" spans="1:20" ht="4.7" customHeight="1" x14ac:dyDescent="0.25">
      <c r="A6" s="167"/>
      <c r="B6" s="168"/>
      <c r="C6" s="170"/>
      <c r="D6" s="170"/>
      <c r="E6" s="170"/>
      <c r="F6" s="170"/>
      <c r="G6" s="170"/>
      <c r="H6" s="170"/>
      <c r="I6" s="170"/>
      <c r="J6" s="170"/>
      <c r="K6" s="170"/>
      <c r="L6" s="170"/>
      <c r="M6" s="170"/>
      <c r="N6" s="170"/>
      <c r="O6" s="170"/>
      <c r="P6" s="170"/>
      <c r="Q6" s="170"/>
      <c r="R6" s="180"/>
      <c r="S6" s="173"/>
      <c r="T6" s="173"/>
    </row>
    <row r="7" spans="1:20" ht="15.75" customHeight="1" x14ac:dyDescent="0.25">
      <c r="A7" s="505" t="str">
        <f>'2.a Tulud-kulud projektiga I'!A7:A9</f>
        <v>Toode/teenus 1</v>
      </c>
      <c r="B7" s="181" t="str">
        <f>'2.a Tulud-kulud projektiga I'!B7</f>
        <v>Ühik 1</v>
      </c>
      <c r="C7" s="182" t="str">
        <f>'2.a Tulud-kulud projektiga I'!C7</f>
        <v>in</v>
      </c>
      <c r="D7" s="219">
        <f>'2.a Tulud-kulud projektiga I'!P7</f>
        <v>0</v>
      </c>
      <c r="E7" s="219">
        <f>'2.a Tulud-kulud projektiga I'!AC7</f>
        <v>0</v>
      </c>
      <c r="F7" s="219">
        <f>'2.a Tulud-kulud projektiga I'!AP7</f>
        <v>0</v>
      </c>
      <c r="G7" s="219">
        <f>'2.a Tulud-kulud projektiga I'!BC7</f>
        <v>0</v>
      </c>
      <c r="H7" s="219">
        <f>'2.a Tulud-kulud projektiga I'!BP7</f>
        <v>0</v>
      </c>
      <c r="I7" s="219">
        <f>'2.a Tulud-kulud projektiga I'!CC7</f>
        <v>0</v>
      </c>
      <c r="J7" s="219">
        <f>'2.a Tulud-kulud projektiga I'!CP7</f>
        <v>0</v>
      </c>
      <c r="K7" s="183"/>
      <c r="L7" s="183"/>
      <c r="M7" s="183"/>
      <c r="N7" s="183"/>
      <c r="O7" s="183"/>
      <c r="P7" s="183"/>
      <c r="Q7" s="183"/>
      <c r="R7" s="183"/>
      <c r="S7" s="173"/>
      <c r="T7" s="173"/>
    </row>
    <row r="8" spans="1:20" ht="15.75" customHeight="1" x14ac:dyDescent="0.25">
      <c r="A8" s="506"/>
      <c r="B8" s="181" t="s">
        <v>0</v>
      </c>
      <c r="C8" s="182" t="s">
        <v>3</v>
      </c>
      <c r="D8" s="219"/>
      <c r="E8" s="219"/>
      <c r="F8" s="219"/>
      <c r="G8" s="219"/>
      <c r="H8" s="219"/>
      <c r="I8" s="219"/>
      <c r="J8" s="219"/>
      <c r="K8" s="183"/>
      <c r="L8" s="183"/>
      <c r="M8" s="183"/>
      <c r="N8" s="183"/>
      <c r="O8" s="183"/>
      <c r="P8" s="183"/>
      <c r="Q8" s="183"/>
      <c r="R8" s="183"/>
      <c r="S8" s="173"/>
      <c r="T8" s="173"/>
    </row>
    <row r="9" spans="1:20" ht="15.75" customHeight="1" x14ac:dyDescent="0.25">
      <c r="A9" s="507"/>
      <c r="B9" s="185" t="s">
        <v>1</v>
      </c>
      <c r="C9" s="186" t="s">
        <v>3</v>
      </c>
      <c r="D9" s="219">
        <f>'2.a Tulud-kulud projektiga I'!P9</f>
        <v>0</v>
      </c>
      <c r="E9" s="219">
        <f>'2.a Tulud-kulud projektiga I'!AC9</f>
        <v>0</v>
      </c>
      <c r="F9" s="219">
        <f>'2.a Tulud-kulud projektiga I'!AP9</f>
        <v>0</v>
      </c>
      <c r="G9" s="219">
        <f>'2.a Tulud-kulud projektiga I'!BC9</f>
        <v>0</v>
      </c>
      <c r="H9" s="219">
        <f>'2.a Tulud-kulud projektiga I'!BP9</f>
        <v>0</v>
      </c>
      <c r="I9" s="219">
        <f>'2.a Tulud-kulud projektiga I'!CC9</f>
        <v>0</v>
      </c>
      <c r="J9" s="219">
        <f>'2.a Tulud-kulud projektiga I'!CP9</f>
        <v>0</v>
      </c>
      <c r="K9" s="184">
        <f t="shared" ref="K9" si="5">K7*K8</f>
        <v>0</v>
      </c>
      <c r="L9" s="184">
        <f t="shared" ref="L9" si="6">L7*L8</f>
        <v>0</v>
      </c>
      <c r="M9" s="184">
        <f t="shared" ref="M9" si="7">M7*M8</f>
        <v>0</v>
      </c>
      <c r="N9" s="184">
        <f t="shared" ref="N9" si="8">N7*N8</f>
        <v>0</v>
      </c>
      <c r="O9" s="184">
        <f t="shared" ref="O9:Q9" si="9">O7*O8</f>
        <v>0</v>
      </c>
      <c r="P9" s="184">
        <f t="shared" si="9"/>
        <v>0</v>
      </c>
      <c r="Q9" s="184">
        <f t="shared" si="9"/>
        <v>0</v>
      </c>
      <c r="R9" s="184">
        <f t="shared" ref="R9" si="10">R7*R8</f>
        <v>0</v>
      </c>
      <c r="S9" s="173"/>
      <c r="T9" s="173"/>
    </row>
    <row r="10" spans="1:20" ht="4.7" customHeight="1" x14ac:dyDescent="0.25">
      <c r="A10" s="187"/>
      <c r="B10" s="188"/>
      <c r="C10" s="189"/>
      <c r="D10" s="220"/>
      <c r="E10" s="220"/>
      <c r="F10" s="220"/>
      <c r="G10" s="220"/>
      <c r="H10" s="220"/>
      <c r="I10" s="220"/>
      <c r="J10" s="220"/>
      <c r="K10" s="189"/>
      <c r="L10" s="189"/>
      <c r="M10" s="189"/>
      <c r="N10" s="189"/>
      <c r="O10" s="189"/>
      <c r="P10" s="189"/>
      <c r="Q10" s="189"/>
      <c r="R10" s="190"/>
      <c r="S10" s="173"/>
      <c r="T10" s="173"/>
    </row>
    <row r="11" spans="1:20" x14ac:dyDescent="0.25">
      <c r="A11" s="497" t="str">
        <f>'2.a Tulud-kulud projektiga I'!A11:A13</f>
        <v>Toode/teenus 2</v>
      </c>
      <c r="B11" s="181" t="str">
        <f>'2.a Tulud-kulud projektiga I'!B11</f>
        <v>Ühik 2</v>
      </c>
      <c r="C11" s="182">
        <f>'2.a Tulud-kulud projektiga I'!C11</f>
        <v>0</v>
      </c>
      <c r="D11" s="219">
        <f>'2.a Tulud-kulud projektiga I'!P11</f>
        <v>0</v>
      </c>
      <c r="E11" s="219">
        <f>'2.a Tulud-kulud projektiga I'!AC11</f>
        <v>0</v>
      </c>
      <c r="F11" s="219">
        <f>'2.a Tulud-kulud projektiga I'!AP11</f>
        <v>0</v>
      </c>
      <c r="G11" s="219">
        <f>'2.a Tulud-kulud projektiga I'!BC11</f>
        <v>0</v>
      </c>
      <c r="H11" s="219">
        <f>'2.a Tulud-kulud projektiga I'!BP11</f>
        <v>0</v>
      </c>
      <c r="I11" s="219">
        <f>'2.a Tulud-kulud projektiga I'!CC11</f>
        <v>0</v>
      </c>
      <c r="J11" s="219">
        <f>'2.a Tulud-kulud projektiga I'!CP11</f>
        <v>0</v>
      </c>
      <c r="K11" s="183"/>
      <c r="L11" s="183"/>
      <c r="M11" s="183"/>
      <c r="N11" s="183"/>
      <c r="O11" s="183"/>
      <c r="P11" s="183"/>
      <c r="Q11" s="183"/>
      <c r="R11" s="183"/>
      <c r="S11" s="173"/>
      <c r="T11" s="173"/>
    </row>
    <row r="12" spans="1:20" x14ac:dyDescent="0.25">
      <c r="A12" s="497"/>
      <c r="B12" s="181" t="s">
        <v>0</v>
      </c>
      <c r="C12" s="182" t="s">
        <v>3</v>
      </c>
      <c r="D12" s="219"/>
      <c r="E12" s="219"/>
      <c r="F12" s="219"/>
      <c r="G12" s="219"/>
      <c r="H12" s="219"/>
      <c r="I12" s="219"/>
      <c r="J12" s="219"/>
      <c r="K12" s="183"/>
      <c r="L12" s="183"/>
      <c r="M12" s="183"/>
      <c r="N12" s="183"/>
      <c r="O12" s="183"/>
      <c r="P12" s="183"/>
      <c r="Q12" s="183"/>
      <c r="R12" s="183"/>
      <c r="S12" s="173"/>
      <c r="T12" s="173"/>
    </row>
    <row r="13" spans="1:20" x14ac:dyDescent="0.25">
      <c r="A13" s="497"/>
      <c r="B13" s="185" t="s">
        <v>1</v>
      </c>
      <c r="C13" s="186" t="s">
        <v>3</v>
      </c>
      <c r="D13" s="219">
        <f>'2.a Tulud-kulud projektiga I'!P13</f>
        <v>0</v>
      </c>
      <c r="E13" s="219">
        <f>'2.a Tulud-kulud projektiga I'!AC13</f>
        <v>0</v>
      </c>
      <c r="F13" s="219">
        <f>'2.a Tulud-kulud projektiga I'!AP13</f>
        <v>0</v>
      </c>
      <c r="G13" s="219">
        <f>'2.a Tulud-kulud projektiga I'!BC13</f>
        <v>0</v>
      </c>
      <c r="H13" s="219">
        <f>'2.a Tulud-kulud projektiga I'!BP13</f>
        <v>0</v>
      </c>
      <c r="I13" s="219">
        <f>'2.a Tulud-kulud projektiga I'!CC13</f>
        <v>0</v>
      </c>
      <c r="J13" s="219">
        <f>'2.a Tulud-kulud projektiga I'!CP13</f>
        <v>0</v>
      </c>
      <c r="K13" s="184">
        <f t="shared" ref="K13" si="11">K11*K12</f>
        <v>0</v>
      </c>
      <c r="L13" s="184">
        <f t="shared" ref="L13" si="12">L11*L12</f>
        <v>0</v>
      </c>
      <c r="M13" s="184">
        <f t="shared" ref="M13" si="13">M11*M12</f>
        <v>0</v>
      </c>
      <c r="N13" s="184">
        <f t="shared" ref="N13" si="14">N11*N12</f>
        <v>0</v>
      </c>
      <c r="O13" s="184">
        <f t="shared" ref="O13:Q13" si="15">O11*O12</f>
        <v>0</v>
      </c>
      <c r="P13" s="184">
        <f t="shared" si="15"/>
        <v>0</v>
      </c>
      <c r="Q13" s="184">
        <f t="shared" si="15"/>
        <v>0</v>
      </c>
      <c r="R13" s="184">
        <f t="shared" ref="R13" si="16">R11*R12</f>
        <v>0</v>
      </c>
      <c r="S13" s="173"/>
      <c r="T13" s="173"/>
    </row>
    <row r="14" spans="1:20" ht="4.7" customHeight="1" x14ac:dyDescent="0.25">
      <c r="A14" s="187"/>
      <c r="B14" s="188"/>
      <c r="C14" s="189"/>
      <c r="D14" s="220"/>
      <c r="E14" s="220"/>
      <c r="F14" s="220"/>
      <c r="G14" s="220"/>
      <c r="H14" s="220"/>
      <c r="I14" s="220"/>
      <c r="J14" s="220"/>
      <c r="K14" s="189"/>
      <c r="L14" s="189"/>
      <c r="M14" s="189"/>
      <c r="N14" s="189"/>
      <c r="O14" s="189"/>
      <c r="P14" s="189"/>
      <c r="Q14" s="189"/>
      <c r="R14" s="190"/>
      <c r="S14" s="173"/>
      <c r="T14" s="173"/>
    </row>
    <row r="15" spans="1:20" x14ac:dyDescent="0.25">
      <c r="A15" s="497" t="str">
        <f>'2.a Tulud-kulud projektiga I'!A15:A17</f>
        <v>Toode/teenus 3</v>
      </c>
      <c r="B15" s="181" t="str">
        <f>'2.a Tulud-kulud projektiga I'!B15</f>
        <v>Ühik 3</v>
      </c>
      <c r="C15" s="182">
        <f>'2.a Tulud-kulud projektiga I'!C15</f>
        <v>0</v>
      </c>
      <c r="D15" s="219">
        <f>'2.a Tulud-kulud projektiga I'!P15</f>
        <v>0</v>
      </c>
      <c r="E15" s="219">
        <f>'2.a Tulud-kulud projektiga I'!AC15</f>
        <v>0</v>
      </c>
      <c r="F15" s="219">
        <f>'2.a Tulud-kulud projektiga I'!AP15</f>
        <v>0</v>
      </c>
      <c r="G15" s="219">
        <f>'2.a Tulud-kulud projektiga I'!BC15</f>
        <v>0</v>
      </c>
      <c r="H15" s="219">
        <f>'2.a Tulud-kulud projektiga I'!BP15</f>
        <v>0</v>
      </c>
      <c r="I15" s="219">
        <f>'2.a Tulud-kulud projektiga I'!CC15</f>
        <v>0</v>
      </c>
      <c r="J15" s="219">
        <f>'2.a Tulud-kulud projektiga I'!CP15</f>
        <v>0</v>
      </c>
      <c r="K15" s="183"/>
      <c r="L15" s="183"/>
      <c r="M15" s="183"/>
      <c r="N15" s="183"/>
      <c r="O15" s="183"/>
      <c r="P15" s="183"/>
      <c r="Q15" s="183"/>
      <c r="R15" s="183"/>
      <c r="S15" s="173"/>
      <c r="T15" s="173"/>
    </row>
    <row r="16" spans="1:20" x14ac:dyDescent="0.25">
      <c r="A16" s="497"/>
      <c r="B16" s="181" t="s">
        <v>0</v>
      </c>
      <c r="C16" s="182" t="s">
        <v>3</v>
      </c>
      <c r="D16" s="219"/>
      <c r="E16" s="219"/>
      <c r="F16" s="219"/>
      <c r="G16" s="219"/>
      <c r="H16" s="219"/>
      <c r="I16" s="219"/>
      <c r="J16" s="219"/>
      <c r="K16" s="183"/>
      <c r="L16" s="183"/>
      <c r="M16" s="183"/>
      <c r="N16" s="183"/>
      <c r="O16" s="183"/>
      <c r="P16" s="183"/>
      <c r="Q16" s="183"/>
      <c r="R16" s="183"/>
      <c r="S16" s="173"/>
      <c r="T16" s="173"/>
    </row>
    <row r="17" spans="1:20" x14ac:dyDescent="0.25">
      <c r="A17" s="497"/>
      <c r="B17" s="185" t="s">
        <v>1</v>
      </c>
      <c r="C17" s="186" t="s">
        <v>3</v>
      </c>
      <c r="D17" s="219">
        <f>'2.a Tulud-kulud projektiga I'!P17</f>
        <v>0</v>
      </c>
      <c r="E17" s="219">
        <f>'2.a Tulud-kulud projektiga I'!AC17</f>
        <v>0</v>
      </c>
      <c r="F17" s="219">
        <f>'2.a Tulud-kulud projektiga I'!AP17</f>
        <v>0</v>
      </c>
      <c r="G17" s="219">
        <f>'2.a Tulud-kulud projektiga I'!BC17</f>
        <v>0</v>
      </c>
      <c r="H17" s="219">
        <f>'2.a Tulud-kulud projektiga I'!BP17</f>
        <v>0</v>
      </c>
      <c r="I17" s="219">
        <f>'2.a Tulud-kulud projektiga I'!CC17</f>
        <v>0</v>
      </c>
      <c r="J17" s="219">
        <f>'2.a Tulud-kulud projektiga I'!CP17</f>
        <v>0</v>
      </c>
      <c r="K17" s="184">
        <f t="shared" ref="K17" si="17">K15*K16</f>
        <v>0</v>
      </c>
      <c r="L17" s="184">
        <f t="shared" ref="L17" si="18">L15*L16</f>
        <v>0</v>
      </c>
      <c r="M17" s="184">
        <f t="shared" ref="M17" si="19">M15*M16</f>
        <v>0</v>
      </c>
      <c r="N17" s="184">
        <f t="shared" ref="N17" si="20">N15*N16</f>
        <v>0</v>
      </c>
      <c r="O17" s="184">
        <f t="shared" ref="O17:Q17" si="21">O15*O16</f>
        <v>0</v>
      </c>
      <c r="P17" s="184">
        <f t="shared" si="21"/>
        <v>0</v>
      </c>
      <c r="Q17" s="184">
        <f t="shared" si="21"/>
        <v>0</v>
      </c>
      <c r="R17" s="184">
        <f t="shared" ref="R17" si="22">R15*R16</f>
        <v>0</v>
      </c>
      <c r="S17" s="173"/>
      <c r="T17" s="173"/>
    </row>
    <row r="18" spans="1:20" ht="4.7" customHeight="1" x14ac:dyDescent="0.25">
      <c r="A18" s="187"/>
      <c r="B18" s="188"/>
      <c r="C18" s="189"/>
      <c r="D18" s="220"/>
      <c r="E18" s="220"/>
      <c r="F18" s="220"/>
      <c r="G18" s="220"/>
      <c r="H18" s="220"/>
      <c r="I18" s="220"/>
      <c r="J18" s="220"/>
      <c r="K18" s="189"/>
      <c r="L18" s="189"/>
      <c r="M18" s="189"/>
      <c r="N18" s="189"/>
      <c r="O18" s="189"/>
      <c r="P18" s="189"/>
      <c r="Q18" s="189"/>
      <c r="R18" s="190"/>
      <c r="S18" s="173"/>
      <c r="T18" s="173"/>
    </row>
    <row r="19" spans="1:20" x14ac:dyDescent="0.25">
      <c r="A19" s="497" t="str">
        <f>'2.a Tulud-kulud projektiga I'!A19:A21</f>
        <v>Toode/teenus 4</v>
      </c>
      <c r="B19" s="181" t="str">
        <f>'2.a Tulud-kulud projektiga I'!B19</f>
        <v>Ühik 4</v>
      </c>
      <c r="C19" s="182">
        <f>'2.a Tulud-kulud projektiga I'!C19</f>
        <v>0</v>
      </c>
      <c r="D19" s="219">
        <f>'2.a Tulud-kulud projektiga I'!P19</f>
        <v>0</v>
      </c>
      <c r="E19" s="219">
        <f>'2.a Tulud-kulud projektiga I'!AC19</f>
        <v>0</v>
      </c>
      <c r="F19" s="219">
        <f>'2.a Tulud-kulud projektiga I'!AP19</f>
        <v>0</v>
      </c>
      <c r="G19" s="219">
        <f>'2.a Tulud-kulud projektiga I'!BC19</f>
        <v>0</v>
      </c>
      <c r="H19" s="219">
        <f>'2.a Tulud-kulud projektiga I'!BP19</f>
        <v>0</v>
      </c>
      <c r="I19" s="219">
        <f>'2.a Tulud-kulud projektiga I'!CC19</f>
        <v>0</v>
      </c>
      <c r="J19" s="219">
        <f>'2.a Tulud-kulud projektiga I'!CP19</f>
        <v>0</v>
      </c>
      <c r="K19" s="183"/>
      <c r="L19" s="183"/>
      <c r="M19" s="183"/>
      <c r="N19" s="183"/>
      <c r="O19" s="183"/>
      <c r="P19" s="183"/>
      <c r="Q19" s="183"/>
      <c r="R19" s="183"/>
      <c r="S19" s="173"/>
      <c r="T19" s="173"/>
    </row>
    <row r="20" spans="1:20" x14ac:dyDescent="0.25">
      <c r="A20" s="497"/>
      <c r="B20" s="181" t="s">
        <v>0</v>
      </c>
      <c r="C20" s="182" t="s">
        <v>3</v>
      </c>
      <c r="D20" s="219"/>
      <c r="E20" s="219"/>
      <c r="F20" s="219"/>
      <c r="G20" s="219"/>
      <c r="H20" s="219"/>
      <c r="I20" s="219"/>
      <c r="J20" s="219"/>
      <c r="K20" s="183"/>
      <c r="L20" s="183"/>
      <c r="M20" s="183"/>
      <c r="N20" s="183"/>
      <c r="O20" s="183"/>
      <c r="P20" s="183"/>
      <c r="Q20" s="183"/>
      <c r="R20" s="183"/>
      <c r="S20" s="173"/>
      <c r="T20" s="173"/>
    </row>
    <row r="21" spans="1:20" x14ac:dyDescent="0.25">
      <c r="A21" s="497"/>
      <c r="B21" s="185" t="s">
        <v>1</v>
      </c>
      <c r="C21" s="186" t="s">
        <v>3</v>
      </c>
      <c r="D21" s="219">
        <f>'2.a Tulud-kulud projektiga I'!P21</f>
        <v>0</v>
      </c>
      <c r="E21" s="219">
        <f>'2.a Tulud-kulud projektiga I'!AC21</f>
        <v>0</v>
      </c>
      <c r="F21" s="219">
        <f>'2.a Tulud-kulud projektiga I'!AP21</f>
        <v>0</v>
      </c>
      <c r="G21" s="219">
        <f>'2.a Tulud-kulud projektiga I'!BC21</f>
        <v>0</v>
      </c>
      <c r="H21" s="219">
        <f>'2.a Tulud-kulud projektiga I'!BP21</f>
        <v>0</v>
      </c>
      <c r="I21" s="219">
        <f>'2.a Tulud-kulud projektiga I'!CC21</f>
        <v>0</v>
      </c>
      <c r="J21" s="219">
        <f>'2.a Tulud-kulud projektiga I'!CP21</f>
        <v>0</v>
      </c>
      <c r="K21" s="184">
        <f t="shared" ref="K21" si="23">K19*K20</f>
        <v>0</v>
      </c>
      <c r="L21" s="184">
        <f t="shared" ref="L21" si="24">L19*L20</f>
        <v>0</v>
      </c>
      <c r="M21" s="184">
        <f t="shared" ref="M21" si="25">M19*M20</f>
        <v>0</v>
      </c>
      <c r="N21" s="184">
        <f t="shared" ref="N21" si="26">N19*N20</f>
        <v>0</v>
      </c>
      <c r="O21" s="184">
        <f t="shared" ref="O21:Q21" si="27">O19*O20</f>
        <v>0</v>
      </c>
      <c r="P21" s="184">
        <f t="shared" si="27"/>
        <v>0</v>
      </c>
      <c r="Q21" s="184">
        <f t="shared" si="27"/>
        <v>0</v>
      </c>
      <c r="R21" s="184">
        <f t="shared" ref="R21" si="28">R19*R20</f>
        <v>0</v>
      </c>
      <c r="S21" s="173"/>
      <c r="T21" s="173"/>
    </row>
    <row r="22" spans="1:20" ht="4.7" customHeight="1" x14ac:dyDescent="0.25">
      <c r="A22" s="187"/>
      <c r="B22" s="188"/>
      <c r="C22" s="189"/>
      <c r="D22" s="220"/>
      <c r="E22" s="220"/>
      <c r="F22" s="220"/>
      <c r="G22" s="220"/>
      <c r="H22" s="220"/>
      <c r="I22" s="220"/>
      <c r="J22" s="220"/>
      <c r="K22" s="189"/>
      <c r="L22" s="189"/>
      <c r="M22" s="189"/>
      <c r="N22" s="189"/>
      <c r="O22" s="189"/>
      <c r="P22" s="189"/>
      <c r="Q22" s="189"/>
      <c r="R22" s="190"/>
      <c r="S22" s="173"/>
      <c r="T22" s="173"/>
    </row>
    <row r="23" spans="1:20" x14ac:dyDescent="0.25">
      <c r="A23" s="497" t="str">
        <f>'2.a Tulud-kulud projektiga I'!A23:A25</f>
        <v>Toode/teenus 5</v>
      </c>
      <c r="B23" s="181" t="str">
        <f>'2.a Tulud-kulud projektiga I'!B23</f>
        <v>Ühik 5</v>
      </c>
      <c r="C23" s="182">
        <f>'2.a Tulud-kulud projektiga I'!C23</f>
        <v>0</v>
      </c>
      <c r="D23" s="219">
        <f>'2.a Tulud-kulud projektiga I'!P23</f>
        <v>0</v>
      </c>
      <c r="E23" s="219">
        <f>'2.a Tulud-kulud projektiga I'!AC23</f>
        <v>0</v>
      </c>
      <c r="F23" s="219">
        <f>'2.a Tulud-kulud projektiga I'!AP23</f>
        <v>0</v>
      </c>
      <c r="G23" s="219">
        <f>'2.a Tulud-kulud projektiga I'!BC23</f>
        <v>0</v>
      </c>
      <c r="H23" s="219">
        <f>'2.a Tulud-kulud projektiga I'!BP23</f>
        <v>0</v>
      </c>
      <c r="I23" s="219">
        <f>'2.a Tulud-kulud projektiga I'!CC23</f>
        <v>0</v>
      </c>
      <c r="J23" s="219">
        <f>'2.a Tulud-kulud projektiga I'!CP23</f>
        <v>0</v>
      </c>
      <c r="K23" s="183"/>
      <c r="L23" s="183"/>
      <c r="M23" s="183"/>
      <c r="N23" s="183"/>
      <c r="O23" s="183"/>
      <c r="P23" s="183"/>
      <c r="Q23" s="183"/>
      <c r="R23" s="183"/>
      <c r="S23" s="173"/>
      <c r="T23" s="173"/>
    </row>
    <row r="24" spans="1:20" x14ac:dyDescent="0.25">
      <c r="A24" s="497"/>
      <c r="B24" s="181" t="s">
        <v>0</v>
      </c>
      <c r="C24" s="182" t="s">
        <v>3</v>
      </c>
      <c r="D24" s="219"/>
      <c r="E24" s="219"/>
      <c r="F24" s="219"/>
      <c r="G24" s="219"/>
      <c r="H24" s="219"/>
      <c r="I24" s="219"/>
      <c r="J24" s="219"/>
      <c r="K24" s="183"/>
      <c r="L24" s="183"/>
      <c r="M24" s="183"/>
      <c r="N24" s="183"/>
      <c r="O24" s="183"/>
      <c r="P24" s="183"/>
      <c r="Q24" s="183"/>
      <c r="R24" s="183"/>
      <c r="S24" s="173"/>
      <c r="T24" s="173"/>
    </row>
    <row r="25" spans="1:20" x14ac:dyDescent="0.25">
      <c r="A25" s="497"/>
      <c r="B25" s="185" t="s">
        <v>1</v>
      </c>
      <c r="C25" s="186" t="s">
        <v>3</v>
      </c>
      <c r="D25" s="219">
        <f>'2.a Tulud-kulud projektiga I'!P25</f>
        <v>0</v>
      </c>
      <c r="E25" s="219">
        <f>'2.a Tulud-kulud projektiga I'!AC25</f>
        <v>0</v>
      </c>
      <c r="F25" s="219">
        <f>'2.a Tulud-kulud projektiga I'!AP25</f>
        <v>0</v>
      </c>
      <c r="G25" s="219">
        <f>'2.a Tulud-kulud projektiga I'!BC25</f>
        <v>0</v>
      </c>
      <c r="H25" s="219">
        <f>'2.a Tulud-kulud projektiga I'!BP25</f>
        <v>0</v>
      </c>
      <c r="I25" s="219">
        <f>'2.a Tulud-kulud projektiga I'!CC25</f>
        <v>0</v>
      </c>
      <c r="J25" s="219">
        <f>'2.a Tulud-kulud projektiga I'!CP25</f>
        <v>0</v>
      </c>
      <c r="K25" s="184">
        <f t="shared" ref="K25" si="29">K23*K24</f>
        <v>0</v>
      </c>
      <c r="L25" s="184">
        <f t="shared" ref="L25" si="30">L23*L24</f>
        <v>0</v>
      </c>
      <c r="M25" s="184">
        <f t="shared" ref="M25" si="31">M23*M24</f>
        <v>0</v>
      </c>
      <c r="N25" s="184">
        <f t="shared" ref="N25" si="32">N23*N24</f>
        <v>0</v>
      </c>
      <c r="O25" s="184">
        <f t="shared" ref="O25:Q25" si="33">O23*O24</f>
        <v>0</v>
      </c>
      <c r="P25" s="184">
        <f t="shared" si="33"/>
        <v>0</v>
      </c>
      <c r="Q25" s="184">
        <f t="shared" si="33"/>
        <v>0</v>
      </c>
      <c r="R25" s="184">
        <f t="shared" ref="R25" si="34">R23*R24</f>
        <v>0</v>
      </c>
      <c r="S25" s="173"/>
      <c r="T25" s="173"/>
    </row>
    <row r="26" spans="1:20" ht="4.7" customHeight="1" x14ac:dyDescent="0.25">
      <c r="A26" s="187"/>
      <c r="B26" s="188"/>
      <c r="C26" s="189"/>
      <c r="D26" s="220"/>
      <c r="E26" s="220"/>
      <c r="F26" s="220"/>
      <c r="G26" s="220"/>
      <c r="H26" s="220"/>
      <c r="I26" s="220"/>
      <c r="J26" s="220"/>
      <c r="K26" s="189"/>
      <c r="L26" s="189"/>
      <c r="M26" s="189"/>
      <c r="N26" s="189"/>
      <c r="O26" s="189"/>
      <c r="P26" s="189"/>
      <c r="Q26" s="189"/>
      <c r="R26" s="190"/>
      <c r="S26" s="173"/>
      <c r="T26" s="173"/>
    </row>
    <row r="27" spans="1:20" hidden="1" outlineLevel="1" x14ac:dyDescent="0.25">
      <c r="A27" s="497" t="str">
        <f>'2.a Tulud-kulud projektiga I'!A27:A29</f>
        <v>Toode/teenus 6</v>
      </c>
      <c r="B27" s="181" t="str">
        <f>'2.a Tulud-kulud projektiga I'!B27</f>
        <v>Ühik 6</v>
      </c>
      <c r="C27" s="182">
        <f>'2.a Tulud-kulud projektiga I'!C27</f>
        <v>0</v>
      </c>
      <c r="D27" s="219">
        <f>'2.a Tulud-kulud projektiga I'!P27</f>
        <v>0</v>
      </c>
      <c r="E27" s="219">
        <f>'2.a Tulud-kulud projektiga I'!AC27</f>
        <v>0</v>
      </c>
      <c r="F27" s="219">
        <f>'2.a Tulud-kulud projektiga I'!AP27</f>
        <v>0</v>
      </c>
      <c r="G27" s="219">
        <f>'2.a Tulud-kulud projektiga I'!BC27</f>
        <v>0</v>
      </c>
      <c r="H27" s="219">
        <f>'2.a Tulud-kulud projektiga I'!BP27</f>
        <v>0</v>
      </c>
      <c r="I27" s="219">
        <f>'2.a Tulud-kulud projektiga I'!CC27</f>
        <v>0</v>
      </c>
      <c r="J27" s="219">
        <f>'2.a Tulud-kulud projektiga I'!CP27</f>
        <v>0</v>
      </c>
      <c r="K27" s="183"/>
      <c r="L27" s="183"/>
      <c r="M27" s="183"/>
      <c r="N27" s="183"/>
      <c r="O27" s="183"/>
      <c r="P27" s="183"/>
      <c r="Q27" s="183"/>
      <c r="R27" s="183"/>
      <c r="S27" s="173"/>
      <c r="T27" s="173"/>
    </row>
    <row r="28" spans="1:20" hidden="1" outlineLevel="1" x14ac:dyDescent="0.25">
      <c r="A28" s="497"/>
      <c r="B28" s="181" t="s">
        <v>0</v>
      </c>
      <c r="C28" s="182" t="s">
        <v>3</v>
      </c>
      <c r="D28" s="219"/>
      <c r="E28" s="219"/>
      <c r="F28" s="219"/>
      <c r="G28" s="219"/>
      <c r="H28" s="219"/>
      <c r="I28" s="219"/>
      <c r="J28" s="219"/>
      <c r="K28" s="183"/>
      <c r="L28" s="183"/>
      <c r="M28" s="183"/>
      <c r="N28" s="183"/>
      <c r="O28" s="183"/>
      <c r="P28" s="183"/>
      <c r="Q28" s="183"/>
      <c r="R28" s="183"/>
      <c r="S28" s="173"/>
      <c r="T28" s="173"/>
    </row>
    <row r="29" spans="1:20" hidden="1" outlineLevel="1" x14ac:dyDescent="0.25">
      <c r="A29" s="497"/>
      <c r="B29" s="185" t="s">
        <v>1</v>
      </c>
      <c r="C29" s="186" t="s">
        <v>3</v>
      </c>
      <c r="D29" s="219">
        <f>'2.a Tulud-kulud projektiga I'!P29</f>
        <v>0</v>
      </c>
      <c r="E29" s="219">
        <f>'2.a Tulud-kulud projektiga I'!AC29</f>
        <v>0</v>
      </c>
      <c r="F29" s="219">
        <f>'2.a Tulud-kulud projektiga I'!AP29</f>
        <v>0</v>
      </c>
      <c r="G29" s="219">
        <f>'2.a Tulud-kulud projektiga I'!BC29</f>
        <v>0</v>
      </c>
      <c r="H29" s="219">
        <f>'2.a Tulud-kulud projektiga I'!BP29</f>
        <v>0</v>
      </c>
      <c r="I29" s="219">
        <f>'2.a Tulud-kulud projektiga I'!CC29</f>
        <v>0</v>
      </c>
      <c r="J29" s="219">
        <f>'2.a Tulud-kulud projektiga I'!CP29</f>
        <v>0</v>
      </c>
      <c r="K29" s="184">
        <f t="shared" ref="K29" si="35">K27*K28</f>
        <v>0</v>
      </c>
      <c r="L29" s="184">
        <f t="shared" ref="L29" si="36">L27*L28</f>
        <v>0</v>
      </c>
      <c r="M29" s="184">
        <f t="shared" ref="M29" si="37">M27*M28</f>
        <v>0</v>
      </c>
      <c r="N29" s="184">
        <f t="shared" ref="N29" si="38">N27*N28</f>
        <v>0</v>
      </c>
      <c r="O29" s="184">
        <f t="shared" ref="O29:Q29" si="39">O27*O28</f>
        <v>0</v>
      </c>
      <c r="P29" s="184">
        <f t="shared" si="39"/>
        <v>0</v>
      </c>
      <c r="Q29" s="184">
        <f t="shared" si="39"/>
        <v>0</v>
      </c>
      <c r="R29" s="184">
        <f t="shared" ref="R29" si="40">R27*R28</f>
        <v>0</v>
      </c>
      <c r="S29" s="173"/>
      <c r="T29" s="173"/>
    </row>
    <row r="30" spans="1:20" ht="4.7" hidden="1" customHeight="1" outlineLevel="1" x14ac:dyDescent="0.25">
      <c r="A30" s="187"/>
      <c r="B30" s="188"/>
      <c r="C30" s="189"/>
      <c r="D30" s="220"/>
      <c r="E30" s="220"/>
      <c r="F30" s="220"/>
      <c r="G30" s="220"/>
      <c r="H30" s="220"/>
      <c r="I30" s="220"/>
      <c r="J30" s="220"/>
      <c r="K30" s="189"/>
      <c r="L30" s="189"/>
      <c r="M30" s="189"/>
      <c r="N30" s="189"/>
      <c r="O30" s="189"/>
      <c r="P30" s="189"/>
      <c r="Q30" s="189"/>
      <c r="R30" s="190"/>
      <c r="S30" s="173"/>
      <c r="T30" s="173"/>
    </row>
    <row r="31" spans="1:20" hidden="1" outlineLevel="1" x14ac:dyDescent="0.25">
      <c r="A31" s="497" t="str">
        <f>'2.a Tulud-kulud projektiga I'!A31:A33</f>
        <v>Toode/teenus 7</v>
      </c>
      <c r="B31" s="181" t="str">
        <f>'2.a Tulud-kulud projektiga I'!B31</f>
        <v>Ühik 7</v>
      </c>
      <c r="C31" s="182">
        <f>'2.a Tulud-kulud projektiga I'!C31</f>
        <v>0</v>
      </c>
      <c r="D31" s="219">
        <f>'2.a Tulud-kulud projektiga I'!P31</f>
        <v>0</v>
      </c>
      <c r="E31" s="219">
        <f>'2.a Tulud-kulud projektiga I'!AC31</f>
        <v>0</v>
      </c>
      <c r="F31" s="219">
        <f>'2.a Tulud-kulud projektiga I'!AP31</f>
        <v>0</v>
      </c>
      <c r="G31" s="219">
        <f>'2.a Tulud-kulud projektiga I'!BC31</f>
        <v>0</v>
      </c>
      <c r="H31" s="219">
        <f>'2.a Tulud-kulud projektiga I'!BP31</f>
        <v>0</v>
      </c>
      <c r="I31" s="219">
        <f>'2.a Tulud-kulud projektiga I'!CC31</f>
        <v>0</v>
      </c>
      <c r="J31" s="219">
        <f>'2.a Tulud-kulud projektiga I'!CP31</f>
        <v>0</v>
      </c>
      <c r="K31" s="183"/>
      <c r="L31" s="183"/>
      <c r="M31" s="183"/>
      <c r="N31" s="183"/>
      <c r="O31" s="183"/>
      <c r="P31" s="183"/>
      <c r="Q31" s="183"/>
      <c r="R31" s="183"/>
      <c r="S31" s="173"/>
      <c r="T31" s="173"/>
    </row>
    <row r="32" spans="1:20" hidden="1" outlineLevel="1" x14ac:dyDescent="0.25">
      <c r="A32" s="497"/>
      <c r="B32" s="181" t="s">
        <v>0</v>
      </c>
      <c r="C32" s="182" t="s">
        <v>3</v>
      </c>
      <c r="D32" s="219"/>
      <c r="E32" s="219"/>
      <c r="F32" s="219"/>
      <c r="G32" s="219"/>
      <c r="H32" s="219"/>
      <c r="I32" s="219"/>
      <c r="J32" s="219"/>
      <c r="K32" s="183"/>
      <c r="L32" s="183"/>
      <c r="M32" s="183"/>
      <c r="N32" s="183"/>
      <c r="O32" s="183"/>
      <c r="P32" s="183"/>
      <c r="Q32" s="183"/>
      <c r="R32" s="183"/>
      <c r="S32" s="173"/>
      <c r="T32" s="173"/>
    </row>
    <row r="33" spans="1:20" hidden="1" outlineLevel="1" x14ac:dyDescent="0.25">
      <c r="A33" s="497"/>
      <c r="B33" s="185" t="s">
        <v>1</v>
      </c>
      <c r="C33" s="186" t="s">
        <v>3</v>
      </c>
      <c r="D33" s="219">
        <f>'2.a Tulud-kulud projektiga I'!P33</f>
        <v>0</v>
      </c>
      <c r="E33" s="219">
        <f>'2.a Tulud-kulud projektiga I'!AC33</f>
        <v>0</v>
      </c>
      <c r="F33" s="219">
        <f>'2.a Tulud-kulud projektiga I'!AP33</f>
        <v>0</v>
      </c>
      <c r="G33" s="219">
        <f>'2.a Tulud-kulud projektiga I'!BC33</f>
        <v>0</v>
      </c>
      <c r="H33" s="219">
        <f>'2.a Tulud-kulud projektiga I'!BP33</f>
        <v>0</v>
      </c>
      <c r="I33" s="219">
        <f>'2.a Tulud-kulud projektiga I'!CC33</f>
        <v>0</v>
      </c>
      <c r="J33" s="219">
        <f>'2.a Tulud-kulud projektiga I'!CP33</f>
        <v>0</v>
      </c>
      <c r="K33" s="184">
        <f t="shared" ref="K33" si="41">K31*K32</f>
        <v>0</v>
      </c>
      <c r="L33" s="184">
        <f t="shared" ref="L33" si="42">L31*L32</f>
        <v>0</v>
      </c>
      <c r="M33" s="184">
        <f t="shared" ref="M33" si="43">M31*M32</f>
        <v>0</v>
      </c>
      <c r="N33" s="184">
        <f t="shared" ref="N33" si="44">N31*N32</f>
        <v>0</v>
      </c>
      <c r="O33" s="184">
        <f t="shared" ref="O33:Q33" si="45">O31*O32</f>
        <v>0</v>
      </c>
      <c r="P33" s="184">
        <f t="shared" si="45"/>
        <v>0</v>
      </c>
      <c r="Q33" s="184">
        <f t="shared" si="45"/>
        <v>0</v>
      </c>
      <c r="R33" s="184">
        <f t="shared" ref="R33" si="46">R31*R32</f>
        <v>0</v>
      </c>
      <c r="S33" s="173"/>
      <c r="T33" s="173"/>
    </row>
    <row r="34" spans="1:20" ht="4.7" hidden="1" customHeight="1" outlineLevel="1" x14ac:dyDescent="0.25">
      <c r="A34" s="187"/>
      <c r="B34" s="188"/>
      <c r="C34" s="189"/>
      <c r="D34" s="220"/>
      <c r="E34" s="220"/>
      <c r="F34" s="220"/>
      <c r="G34" s="220"/>
      <c r="H34" s="220"/>
      <c r="I34" s="220"/>
      <c r="J34" s="220"/>
      <c r="K34" s="189"/>
      <c r="L34" s="189"/>
      <c r="M34" s="189"/>
      <c r="N34" s="189"/>
      <c r="O34" s="189"/>
      <c r="P34" s="189"/>
      <c r="Q34" s="189"/>
      <c r="R34" s="190"/>
      <c r="S34" s="173"/>
      <c r="T34" s="173"/>
    </row>
    <row r="35" spans="1:20" hidden="1" outlineLevel="1" x14ac:dyDescent="0.25">
      <c r="A35" s="497" t="str">
        <f>'2.a Tulud-kulud projektiga I'!A35:A37</f>
        <v>Toode/teenus 8</v>
      </c>
      <c r="B35" s="181" t="str">
        <f>'2.a Tulud-kulud projektiga I'!B35</f>
        <v>Ühik 8</v>
      </c>
      <c r="C35" s="182">
        <f>'2.a Tulud-kulud projektiga I'!C35</f>
        <v>0</v>
      </c>
      <c r="D35" s="219">
        <f>'2.a Tulud-kulud projektiga I'!P35</f>
        <v>0</v>
      </c>
      <c r="E35" s="219">
        <f>'2.a Tulud-kulud projektiga I'!AC35</f>
        <v>0</v>
      </c>
      <c r="F35" s="219">
        <f>'2.a Tulud-kulud projektiga I'!AP35</f>
        <v>0</v>
      </c>
      <c r="G35" s="219">
        <f>'2.a Tulud-kulud projektiga I'!BC35</f>
        <v>0</v>
      </c>
      <c r="H35" s="219">
        <f>'2.a Tulud-kulud projektiga I'!BP35</f>
        <v>0</v>
      </c>
      <c r="I35" s="219">
        <f>'2.a Tulud-kulud projektiga I'!CC35</f>
        <v>0</v>
      </c>
      <c r="J35" s="219">
        <f>'2.a Tulud-kulud projektiga I'!CP35</f>
        <v>0</v>
      </c>
      <c r="K35" s="183"/>
      <c r="L35" s="183"/>
      <c r="M35" s="183"/>
      <c r="N35" s="183"/>
      <c r="O35" s="183"/>
      <c r="P35" s="183"/>
      <c r="Q35" s="183"/>
      <c r="R35" s="183"/>
      <c r="S35" s="173"/>
      <c r="T35" s="173"/>
    </row>
    <row r="36" spans="1:20" hidden="1" outlineLevel="1" x14ac:dyDescent="0.25">
      <c r="A36" s="497"/>
      <c r="B36" s="181" t="s">
        <v>0</v>
      </c>
      <c r="C36" s="182" t="s">
        <v>3</v>
      </c>
      <c r="D36" s="219"/>
      <c r="E36" s="219"/>
      <c r="F36" s="219"/>
      <c r="G36" s="219"/>
      <c r="H36" s="219"/>
      <c r="I36" s="219"/>
      <c r="J36" s="219"/>
      <c r="K36" s="183"/>
      <c r="L36" s="183"/>
      <c r="M36" s="183"/>
      <c r="N36" s="183"/>
      <c r="O36" s="183"/>
      <c r="P36" s="183"/>
      <c r="Q36" s="183"/>
      <c r="R36" s="183"/>
      <c r="S36" s="173"/>
      <c r="T36" s="173"/>
    </row>
    <row r="37" spans="1:20" hidden="1" outlineLevel="1" x14ac:dyDescent="0.25">
      <c r="A37" s="497"/>
      <c r="B37" s="185" t="s">
        <v>1</v>
      </c>
      <c r="C37" s="186" t="s">
        <v>3</v>
      </c>
      <c r="D37" s="219">
        <f>'2.a Tulud-kulud projektiga I'!P37</f>
        <v>0</v>
      </c>
      <c r="E37" s="219">
        <f>'2.a Tulud-kulud projektiga I'!AC37</f>
        <v>0</v>
      </c>
      <c r="F37" s="219">
        <f>'2.a Tulud-kulud projektiga I'!AP37</f>
        <v>0</v>
      </c>
      <c r="G37" s="219">
        <f>'2.a Tulud-kulud projektiga I'!BC37</f>
        <v>0</v>
      </c>
      <c r="H37" s="219">
        <f>'2.a Tulud-kulud projektiga I'!BP37</f>
        <v>0</v>
      </c>
      <c r="I37" s="219">
        <f>'2.a Tulud-kulud projektiga I'!CC37</f>
        <v>0</v>
      </c>
      <c r="J37" s="219">
        <f>'2.a Tulud-kulud projektiga I'!CP37</f>
        <v>0</v>
      </c>
      <c r="K37" s="184">
        <f t="shared" ref="K37" si="47">K35*K36</f>
        <v>0</v>
      </c>
      <c r="L37" s="184">
        <f t="shared" ref="L37" si="48">L35*L36</f>
        <v>0</v>
      </c>
      <c r="M37" s="184">
        <f t="shared" ref="M37" si="49">M35*M36</f>
        <v>0</v>
      </c>
      <c r="N37" s="184">
        <f t="shared" ref="N37" si="50">N35*N36</f>
        <v>0</v>
      </c>
      <c r="O37" s="184">
        <f t="shared" ref="O37:Q37" si="51">O35*O36</f>
        <v>0</v>
      </c>
      <c r="P37" s="184">
        <f t="shared" si="51"/>
        <v>0</v>
      </c>
      <c r="Q37" s="184">
        <f t="shared" si="51"/>
        <v>0</v>
      </c>
      <c r="R37" s="184">
        <f t="shared" ref="R37" si="52">R35*R36</f>
        <v>0</v>
      </c>
      <c r="S37" s="173"/>
      <c r="T37" s="173"/>
    </row>
    <row r="38" spans="1:20" ht="4.7" hidden="1" customHeight="1" outlineLevel="1" x14ac:dyDescent="0.25">
      <c r="A38" s="187"/>
      <c r="B38" s="188"/>
      <c r="C38" s="189"/>
      <c r="D38" s="220"/>
      <c r="E38" s="220"/>
      <c r="F38" s="220"/>
      <c r="G38" s="220"/>
      <c r="H38" s="220"/>
      <c r="I38" s="220"/>
      <c r="J38" s="220"/>
      <c r="K38" s="189"/>
      <c r="L38" s="189"/>
      <c r="M38" s="189"/>
      <c r="N38" s="189"/>
      <c r="O38" s="189"/>
      <c r="P38" s="189"/>
      <c r="Q38" s="189"/>
      <c r="R38" s="190"/>
      <c r="S38" s="173"/>
      <c r="T38" s="173"/>
    </row>
    <row r="39" spans="1:20" hidden="1" outlineLevel="1" x14ac:dyDescent="0.25">
      <c r="A39" s="497" t="str">
        <f>'2.a Tulud-kulud projektiga I'!A39:A41</f>
        <v>Toode/teenus 9</v>
      </c>
      <c r="B39" s="181" t="str">
        <f>'2.a Tulud-kulud projektiga I'!B39</f>
        <v>Ühik 9</v>
      </c>
      <c r="C39" s="182">
        <f>'2.a Tulud-kulud projektiga I'!C39</f>
        <v>0</v>
      </c>
      <c r="D39" s="219">
        <f>'2.a Tulud-kulud projektiga I'!P39</f>
        <v>0</v>
      </c>
      <c r="E39" s="219">
        <f>'2.a Tulud-kulud projektiga I'!AC39</f>
        <v>0</v>
      </c>
      <c r="F39" s="219">
        <f>'2.a Tulud-kulud projektiga I'!AP39</f>
        <v>0</v>
      </c>
      <c r="G39" s="219">
        <f>'2.a Tulud-kulud projektiga I'!BC39</f>
        <v>0</v>
      </c>
      <c r="H39" s="219">
        <f>'2.a Tulud-kulud projektiga I'!BP39</f>
        <v>0</v>
      </c>
      <c r="I39" s="219">
        <f>'2.a Tulud-kulud projektiga I'!CC39</f>
        <v>0</v>
      </c>
      <c r="J39" s="219">
        <f>'2.a Tulud-kulud projektiga I'!CP39</f>
        <v>0</v>
      </c>
      <c r="K39" s="183"/>
      <c r="L39" s="183"/>
      <c r="M39" s="183"/>
      <c r="N39" s="183"/>
      <c r="O39" s="183"/>
      <c r="P39" s="183"/>
      <c r="Q39" s="183"/>
      <c r="R39" s="183"/>
      <c r="S39" s="173"/>
      <c r="T39" s="173"/>
    </row>
    <row r="40" spans="1:20" hidden="1" outlineLevel="1" x14ac:dyDescent="0.25">
      <c r="A40" s="497"/>
      <c r="B40" s="181" t="s">
        <v>0</v>
      </c>
      <c r="C40" s="182" t="s">
        <v>3</v>
      </c>
      <c r="D40" s="219"/>
      <c r="E40" s="219"/>
      <c r="F40" s="219"/>
      <c r="G40" s="219"/>
      <c r="H40" s="219"/>
      <c r="I40" s="219"/>
      <c r="J40" s="219"/>
      <c r="K40" s="183"/>
      <c r="L40" s="183"/>
      <c r="M40" s="183"/>
      <c r="N40" s="183"/>
      <c r="O40" s="183"/>
      <c r="P40" s="183"/>
      <c r="Q40" s="183"/>
      <c r="R40" s="183"/>
      <c r="S40" s="173"/>
      <c r="T40" s="173"/>
    </row>
    <row r="41" spans="1:20" hidden="1" outlineLevel="1" x14ac:dyDescent="0.25">
      <c r="A41" s="497"/>
      <c r="B41" s="185" t="s">
        <v>1</v>
      </c>
      <c r="C41" s="186" t="s">
        <v>3</v>
      </c>
      <c r="D41" s="219">
        <f>'2.a Tulud-kulud projektiga I'!P41</f>
        <v>0</v>
      </c>
      <c r="E41" s="219">
        <f>'2.a Tulud-kulud projektiga I'!AC41</f>
        <v>0</v>
      </c>
      <c r="F41" s="219">
        <f>'2.a Tulud-kulud projektiga I'!AP41</f>
        <v>0</v>
      </c>
      <c r="G41" s="219">
        <f>'2.a Tulud-kulud projektiga I'!BC41</f>
        <v>0</v>
      </c>
      <c r="H41" s="219">
        <f>'2.a Tulud-kulud projektiga I'!BP41</f>
        <v>0</v>
      </c>
      <c r="I41" s="219">
        <f>'2.a Tulud-kulud projektiga I'!CC41</f>
        <v>0</v>
      </c>
      <c r="J41" s="219">
        <f>'2.a Tulud-kulud projektiga I'!CP41</f>
        <v>0</v>
      </c>
      <c r="K41" s="184">
        <f t="shared" ref="K41" si="53">K39*K40</f>
        <v>0</v>
      </c>
      <c r="L41" s="184">
        <f t="shared" ref="L41" si="54">L39*L40</f>
        <v>0</v>
      </c>
      <c r="M41" s="184">
        <f t="shared" ref="M41" si="55">M39*M40</f>
        <v>0</v>
      </c>
      <c r="N41" s="184">
        <f t="shared" ref="N41" si="56">N39*N40</f>
        <v>0</v>
      </c>
      <c r="O41" s="184">
        <f t="shared" ref="O41:Q41" si="57">O39*O40</f>
        <v>0</v>
      </c>
      <c r="P41" s="184">
        <f t="shared" si="57"/>
        <v>0</v>
      </c>
      <c r="Q41" s="184">
        <f t="shared" si="57"/>
        <v>0</v>
      </c>
      <c r="R41" s="184">
        <f t="shared" ref="R41" si="58">R39*R40</f>
        <v>0</v>
      </c>
      <c r="S41" s="173"/>
      <c r="T41" s="173"/>
    </row>
    <row r="42" spans="1:20" ht="4.7" hidden="1" customHeight="1" outlineLevel="1" x14ac:dyDescent="0.25">
      <c r="A42" s="187"/>
      <c r="B42" s="188"/>
      <c r="C42" s="189"/>
      <c r="D42" s="220"/>
      <c r="E42" s="220"/>
      <c r="F42" s="220"/>
      <c r="G42" s="220"/>
      <c r="H42" s="220"/>
      <c r="I42" s="220"/>
      <c r="J42" s="220"/>
      <c r="K42" s="189"/>
      <c r="L42" s="189"/>
      <c r="M42" s="189"/>
      <c r="N42" s="189"/>
      <c r="O42" s="189"/>
      <c r="P42" s="189"/>
      <c r="Q42" s="189"/>
      <c r="R42" s="190"/>
      <c r="S42" s="173"/>
      <c r="T42" s="173"/>
    </row>
    <row r="43" spans="1:20" hidden="1" outlineLevel="1" x14ac:dyDescent="0.25">
      <c r="A43" s="497" t="str">
        <f>'2.a Tulud-kulud projektiga I'!A43:A45</f>
        <v>Toode/teenus 10</v>
      </c>
      <c r="B43" s="181" t="str">
        <f>'2.a Tulud-kulud projektiga I'!B43</f>
        <v>Ühik 10</v>
      </c>
      <c r="C43" s="182">
        <f>'2.a Tulud-kulud projektiga I'!C43</f>
        <v>0</v>
      </c>
      <c r="D43" s="219">
        <f>'2.a Tulud-kulud projektiga I'!P43</f>
        <v>0</v>
      </c>
      <c r="E43" s="219">
        <f>'2.a Tulud-kulud projektiga I'!AC43</f>
        <v>0</v>
      </c>
      <c r="F43" s="219">
        <f>'2.a Tulud-kulud projektiga I'!AP43</f>
        <v>0</v>
      </c>
      <c r="G43" s="219">
        <f>'2.a Tulud-kulud projektiga I'!BC43</f>
        <v>0</v>
      </c>
      <c r="H43" s="219">
        <f>'2.a Tulud-kulud projektiga I'!BP43</f>
        <v>0</v>
      </c>
      <c r="I43" s="219">
        <f>'2.a Tulud-kulud projektiga I'!CC43</f>
        <v>0</v>
      </c>
      <c r="J43" s="219">
        <f>'2.a Tulud-kulud projektiga I'!CP43</f>
        <v>0</v>
      </c>
      <c r="K43" s="183"/>
      <c r="L43" s="183"/>
      <c r="M43" s="183"/>
      <c r="N43" s="183"/>
      <c r="O43" s="183"/>
      <c r="P43" s="183"/>
      <c r="Q43" s="183"/>
      <c r="R43" s="183"/>
      <c r="S43" s="173"/>
      <c r="T43" s="173"/>
    </row>
    <row r="44" spans="1:20" hidden="1" outlineLevel="1" x14ac:dyDescent="0.25">
      <c r="A44" s="497"/>
      <c r="B44" s="181" t="s">
        <v>0</v>
      </c>
      <c r="C44" s="182" t="s">
        <v>3</v>
      </c>
      <c r="D44" s="219"/>
      <c r="E44" s="219"/>
      <c r="F44" s="219"/>
      <c r="G44" s="219"/>
      <c r="H44" s="219"/>
      <c r="I44" s="219"/>
      <c r="J44" s="219"/>
      <c r="K44" s="183"/>
      <c r="L44" s="183"/>
      <c r="M44" s="183"/>
      <c r="N44" s="183"/>
      <c r="O44" s="183"/>
      <c r="P44" s="183"/>
      <c r="Q44" s="183"/>
      <c r="R44" s="183"/>
      <c r="S44" s="173"/>
      <c r="T44" s="173"/>
    </row>
    <row r="45" spans="1:20" hidden="1" outlineLevel="1" x14ac:dyDescent="0.25">
      <c r="A45" s="497"/>
      <c r="B45" s="185" t="s">
        <v>1</v>
      </c>
      <c r="C45" s="186" t="s">
        <v>3</v>
      </c>
      <c r="D45" s="219">
        <f>'2.a Tulud-kulud projektiga I'!P45</f>
        <v>0</v>
      </c>
      <c r="E45" s="219">
        <f>'2.a Tulud-kulud projektiga I'!AC45</f>
        <v>0</v>
      </c>
      <c r="F45" s="219">
        <f>'2.a Tulud-kulud projektiga I'!AP45</f>
        <v>0</v>
      </c>
      <c r="G45" s="219">
        <f>'2.a Tulud-kulud projektiga I'!BC45</f>
        <v>0</v>
      </c>
      <c r="H45" s="219">
        <f>'2.a Tulud-kulud projektiga I'!BP45</f>
        <v>0</v>
      </c>
      <c r="I45" s="219">
        <f>'2.a Tulud-kulud projektiga I'!CC45</f>
        <v>0</v>
      </c>
      <c r="J45" s="219">
        <f>'2.a Tulud-kulud projektiga I'!CP45</f>
        <v>0</v>
      </c>
      <c r="K45" s="184">
        <f t="shared" ref="K45" si="59">K43*K44</f>
        <v>0</v>
      </c>
      <c r="L45" s="184">
        <f t="shared" ref="L45" si="60">L43*L44</f>
        <v>0</v>
      </c>
      <c r="M45" s="184">
        <f t="shared" ref="M45" si="61">M43*M44</f>
        <v>0</v>
      </c>
      <c r="N45" s="184">
        <f t="shared" ref="N45" si="62">N43*N44</f>
        <v>0</v>
      </c>
      <c r="O45" s="184">
        <f t="shared" ref="O45:Q45" si="63">O43*O44</f>
        <v>0</v>
      </c>
      <c r="P45" s="184">
        <f t="shared" si="63"/>
        <v>0</v>
      </c>
      <c r="Q45" s="184">
        <f t="shared" si="63"/>
        <v>0</v>
      </c>
      <c r="R45" s="184">
        <f t="shared" ref="R45" si="64">R43*R44</f>
        <v>0</v>
      </c>
      <c r="S45" s="173"/>
      <c r="T45" s="173"/>
    </row>
    <row r="46" spans="1:20" ht="15.75" customHeight="1" collapsed="1" x14ac:dyDescent="0.25">
      <c r="A46" s="191"/>
      <c r="B46" s="188"/>
      <c r="C46" s="189"/>
      <c r="D46" s="220"/>
      <c r="E46" s="220"/>
      <c r="F46" s="220"/>
      <c r="G46" s="220"/>
      <c r="H46" s="220"/>
      <c r="I46" s="220"/>
      <c r="J46" s="220"/>
      <c r="K46" s="189"/>
      <c r="L46" s="189"/>
      <c r="M46" s="189"/>
      <c r="N46" s="189"/>
      <c r="O46" s="189"/>
      <c r="P46" s="189"/>
      <c r="Q46" s="189"/>
      <c r="R46" s="190"/>
      <c r="S46" s="173"/>
      <c r="T46" s="173"/>
    </row>
    <row r="47" spans="1:20" ht="18.75" customHeight="1" x14ac:dyDescent="0.25">
      <c r="A47" s="514" t="str">
        <f>'2.a Tulud-kulud projektiga I'!A47:B47</f>
        <v>Tulu (nimetage)</v>
      </c>
      <c r="B47" s="501"/>
      <c r="C47" s="186" t="s">
        <v>3</v>
      </c>
      <c r="D47" s="219">
        <f>'2.a Tulud-kulud projektiga I'!P47</f>
        <v>0</v>
      </c>
      <c r="E47" s="219">
        <f>'2.a Tulud-kulud projektiga I'!AC47</f>
        <v>0</v>
      </c>
      <c r="F47" s="219">
        <f>'2.a Tulud-kulud projektiga I'!AP47</f>
        <v>0</v>
      </c>
      <c r="G47" s="219">
        <f>'2.a Tulud-kulud projektiga I'!BC47</f>
        <v>0</v>
      </c>
      <c r="H47" s="219">
        <f>'2.a Tulud-kulud projektiga I'!BP47</f>
        <v>0</v>
      </c>
      <c r="I47" s="219">
        <f>'2.a Tulud-kulud projektiga I'!CC47</f>
        <v>0</v>
      </c>
      <c r="J47" s="219">
        <f>'2.a Tulud-kulud projektiga I'!CP47</f>
        <v>0</v>
      </c>
      <c r="K47" s="192"/>
      <c r="L47" s="192"/>
      <c r="M47" s="192"/>
      <c r="N47" s="192"/>
      <c r="O47" s="192"/>
      <c r="P47" s="192"/>
      <c r="Q47" s="192"/>
      <c r="R47" s="192"/>
      <c r="S47" s="173"/>
      <c r="T47" s="173"/>
    </row>
    <row r="48" spans="1:20" ht="18.75" customHeight="1" x14ac:dyDescent="0.25">
      <c r="A48" s="514" t="str">
        <f>'2.a Tulud-kulud projektiga I'!A48:B48</f>
        <v>Muu tulu (nimetage)</v>
      </c>
      <c r="B48" s="501"/>
      <c r="C48" s="186" t="s">
        <v>3</v>
      </c>
      <c r="D48" s="219">
        <f>'2.a Tulud-kulud projektiga I'!P48</f>
        <v>0</v>
      </c>
      <c r="E48" s="219">
        <f>'2.a Tulud-kulud projektiga I'!AC48</f>
        <v>0</v>
      </c>
      <c r="F48" s="219">
        <f>'2.a Tulud-kulud projektiga I'!AP48</f>
        <v>0</v>
      </c>
      <c r="G48" s="219">
        <f>'2.a Tulud-kulud projektiga I'!BC48</f>
        <v>0</v>
      </c>
      <c r="H48" s="219">
        <f>'2.a Tulud-kulud projektiga I'!BP48</f>
        <v>0</v>
      </c>
      <c r="I48" s="219">
        <f>'2.a Tulud-kulud projektiga I'!CC48</f>
        <v>0</v>
      </c>
      <c r="J48" s="219">
        <f>'2.a Tulud-kulud projektiga I'!CP48</f>
        <v>0</v>
      </c>
      <c r="K48" s="192"/>
      <c r="L48" s="192"/>
      <c r="M48" s="192"/>
      <c r="N48" s="192"/>
      <c r="O48" s="192"/>
      <c r="P48" s="192"/>
      <c r="Q48" s="192"/>
      <c r="R48" s="192"/>
      <c r="S48" s="173"/>
      <c r="T48" s="173"/>
    </row>
    <row r="49" spans="1:21" ht="18.75" customHeight="1" x14ac:dyDescent="0.25">
      <c r="A49" s="514" t="str">
        <f>'2.a Tulud-kulud projektiga I'!A49:B49</f>
        <v>Muu tulu (nimetage)</v>
      </c>
      <c r="B49" s="501"/>
      <c r="C49" s="186" t="s">
        <v>3</v>
      </c>
      <c r="D49" s="219">
        <f>'2.a Tulud-kulud projektiga I'!P49</f>
        <v>0</v>
      </c>
      <c r="E49" s="219">
        <f>'2.a Tulud-kulud projektiga I'!AC49</f>
        <v>0</v>
      </c>
      <c r="F49" s="219">
        <f>'2.a Tulud-kulud projektiga I'!AP49</f>
        <v>0</v>
      </c>
      <c r="G49" s="219">
        <f>'2.a Tulud-kulud projektiga I'!BC49</f>
        <v>0</v>
      </c>
      <c r="H49" s="219">
        <f>'2.a Tulud-kulud projektiga I'!BP49</f>
        <v>0</v>
      </c>
      <c r="I49" s="219">
        <f>'2.a Tulud-kulud projektiga I'!CC49</f>
        <v>0</v>
      </c>
      <c r="J49" s="219">
        <f>'2.a Tulud-kulud projektiga I'!CP49</f>
        <v>0</v>
      </c>
      <c r="K49" s="192"/>
      <c r="L49" s="192"/>
      <c r="M49" s="192"/>
      <c r="N49" s="192"/>
      <c r="O49" s="192"/>
      <c r="P49" s="192"/>
      <c r="Q49" s="192"/>
      <c r="R49" s="192"/>
      <c r="S49" s="173"/>
      <c r="T49" s="173"/>
    </row>
    <row r="50" spans="1:21" ht="18.75" customHeight="1" x14ac:dyDescent="0.25">
      <c r="A50" s="514" t="str">
        <f>'2.a Tulud-kulud projektiga I'!A50:B50</f>
        <v>Muu tulu (nimetage)</v>
      </c>
      <c r="B50" s="501"/>
      <c r="C50" s="186" t="s">
        <v>3</v>
      </c>
      <c r="D50" s="219">
        <f>'2.a Tulud-kulud projektiga I'!P50</f>
        <v>0</v>
      </c>
      <c r="E50" s="219">
        <f>'2.a Tulud-kulud projektiga I'!AC50</f>
        <v>0</v>
      </c>
      <c r="F50" s="219">
        <f>'2.a Tulud-kulud projektiga I'!AP50</f>
        <v>0</v>
      </c>
      <c r="G50" s="219">
        <f>'2.a Tulud-kulud projektiga I'!BC50</f>
        <v>0</v>
      </c>
      <c r="H50" s="219">
        <f>'2.a Tulud-kulud projektiga I'!BP50</f>
        <v>0</v>
      </c>
      <c r="I50" s="219">
        <f>'2.a Tulud-kulud projektiga I'!CC50</f>
        <v>0</v>
      </c>
      <c r="J50" s="219">
        <f>'2.a Tulud-kulud projektiga I'!CP50</f>
        <v>0</v>
      </c>
      <c r="K50" s="192"/>
      <c r="L50" s="192"/>
      <c r="M50" s="192"/>
      <c r="N50" s="192"/>
      <c r="O50" s="192"/>
      <c r="P50" s="192"/>
      <c r="Q50" s="192"/>
      <c r="R50" s="192"/>
      <c r="S50" s="173"/>
      <c r="T50" s="173"/>
    </row>
    <row r="51" spans="1:21" ht="18.75" customHeight="1" x14ac:dyDescent="0.25">
      <c r="A51" s="514" t="str">
        <f>'2.a Tulud-kulud projektiga I'!A51:B51</f>
        <v>Muu tulu (nimetage)</v>
      </c>
      <c r="B51" s="501"/>
      <c r="C51" s="186" t="s">
        <v>3</v>
      </c>
      <c r="D51" s="219">
        <f>'2.a Tulud-kulud projektiga I'!P51</f>
        <v>0</v>
      </c>
      <c r="E51" s="219">
        <f>'2.a Tulud-kulud projektiga I'!AC51</f>
        <v>0</v>
      </c>
      <c r="F51" s="219">
        <f>'2.a Tulud-kulud projektiga I'!AP51</f>
        <v>0</v>
      </c>
      <c r="G51" s="219">
        <f>'2.a Tulud-kulud projektiga I'!BC51</f>
        <v>0</v>
      </c>
      <c r="H51" s="219">
        <f>'2.a Tulud-kulud projektiga I'!BP51</f>
        <v>0</v>
      </c>
      <c r="I51" s="219">
        <f>'2.a Tulud-kulud projektiga I'!CC51</f>
        <v>0</v>
      </c>
      <c r="J51" s="219">
        <f>'2.a Tulud-kulud projektiga I'!CP51</f>
        <v>0</v>
      </c>
      <c r="K51" s="192"/>
      <c r="L51" s="192"/>
      <c r="M51" s="192"/>
      <c r="N51" s="192"/>
      <c r="O51" s="192"/>
      <c r="P51" s="192"/>
      <c r="Q51" s="192"/>
      <c r="R51" s="192"/>
      <c r="S51" s="173"/>
      <c r="T51" s="173"/>
    </row>
    <row r="52" spans="1:21" ht="4.7" customHeight="1" x14ac:dyDescent="0.25">
      <c r="A52" s="167"/>
      <c r="B52" s="168"/>
      <c r="C52" s="170"/>
      <c r="D52" s="170"/>
      <c r="E52" s="170"/>
      <c r="F52" s="170"/>
      <c r="G52" s="170"/>
      <c r="H52" s="170"/>
      <c r="I52" s="170"/>
      <c r="J52" s="170"/>
      <c r="K52" s="170"/>
      <c r="L52" s="170"/>
      <c r="M52" s="170"/>
      <c r="N52" s="170"/>
      <c r="O52" s="170"/>
      <c r="P52" s="170"/>
      <c r="Q52" s="170"/>
      <c r="R52" s="180"/>
      <c r="S52" s="173"/>
      <c r="T52" s="173"/>
    </row>
    <row r="53" spans="1:21" s="196" customFormat="1" ht="21" customHeight="1" x14ac:dyDescent="0.25">
      <c r="A53" s="502" t="s">
        <v>17</v>
      </c>
      <c r="B53" s="503"/>
      <c r="C53" s="193" t="s">
        <v>3</v>
      </c>
      <c r="D53" s="194">
        <f t="shared" ref="D53:K53" si="65">D9+D13+D17+D21+D25+D29+D33+D37+D41+D45+D47+D48+D49+D50+D51</f>
        <v>0</v>
      </c>
      <c r="E53" s="194">
        <f t="shared" si="65"/>
        <v>0</v>
      </c>
      <c r="F53" s="194">
        <f t="shared" si="65"/>
        <v>0</v>
      </c>
      <c r="G53" s="194">
        <f t="shared" si="65"/>
        <v>0</v>
      </c>
      <c r="H53" s="194">
        <f t="shared" si="65"/>
        <v>0</v>
      </c>
      <c r="I53" s="194">
        <f t="shared" si="65"/>
        <v>0</v>
      </c>
      <c r="J53" s="194">
        <f t="shared" si="65"/>
        <v>0</v>
      </c>
      <c r="K53" s="194">
        <f t="shared" si="65"/>
        <v>0</v>
      </c>
      <c r="L53" s="194">
        <f t="shared" ref="L53:R53" si="66">L9+L13+L17+L21+L25+L29+L33+L37+L41+L45+L47+L48+L49+L50+L51</f>
        <v>0</v>
      </c>
      <c r="M53" s="194">
        <f t="shared" si="66"/>
        <v>0</v>
      </c>
      <c r="N53" s="194">
        <f t="shared" si="66"/>
        <v>0</v>
      </c>
      <c r="O53" s="194">
        <f t="shared" ref="O53:Q53" si="67">O9+O13+O17+O21+O25+O29+O33+O37+O41+O45+O47+O48+O49+O50+O51</f>
        <v>0</v>
      </c>
      <c r="P53" s="194">
        <f t="shared" si="67"/>
        <v>0</v>
      </c>
      <c r="Q53" s="194">
        <f t="shared" si="67"/>
        <v>0</v>
      </c>
      <c r="R53" s="194">
        <f t="shared" si="66"/>
        <v>0</v>
      </c>
      <c r="S53" s="195"/>
      <c r="T53" s="195"/>
    </row>
    <row r="54" spans="1:21" ht="4.7" customHeight="1" x14ac:dyDescent="0.25">
      <c r="A54" s="167"/>
      <c r="B54" s="168"/>
      <c r="C54" s="170"/>
      <c r="D54" s="170"/>
      <c r="E54" s="170"/>
      <c r="F54" s="170"/>
      <c r="G54" s="170"/>
      <c r="H54" s="170"/>
      <c r="I54" s="170"/>
      <c r="J54" s="170"/>
      <c r="K54" s="170"/>
      <c r="L54" s="170"/>
      <c r="M54" s="170"/>
      <c r="N54" s="170"/>
      <c r="O54" s="170"/>
      <c r="P54" s="170"/>
      <c r="Q54" s="170"/>
      <c r="R54" s="180"/>
      <c r="S54" s="173"/>
      <c r="T54" s="173"/>
    </row>
    <row r="55" spans="1:21" ht="9" customHeight="1" x14ac:dyDescent="0.25">
      <c r="B55" s="197"/>
      <c r="C55" s="173"/>
      <c r="D55" s="173"/>
      <c r="E55" s="173"/>
      <c r="F55" s="173"/>
      <c r="G55" s="173"/>
      <c r="H55" s="173"/>
      <c r="I55" s="173"/>
      <c r="J55" s="173"/>
      <c r="K55" s="173"/>
      <c r="L55" s="173"/>
      <c r="M55" s="173"/>
      <c r="N55" s="173"/>
      <c r="O55" s="173"/>
      <c r="P55" s="173"/>
      <c r="Q55" s="173"/>
      <c r="R55" s="173"/>
      <c r="S55" s="173"/>
      <c r="T55" s="173"/>
    </row>
    <row r="56" spans="1:21" ht="15.75" x14ac:dyDescent="0.25">
      <c r="A56" s="198" t="s">
        <v>27</v>
      </c>
      <c r="B56" s="197"/>
      <c r="C56" s="173"/>
      <c r="D56" s="173"/>
      <c r="E56" s="173"/>
      <c r="F56" s="173"/>
      <c r="G56" s="173"/>
      <c r="H56" s="173"/>
      <c r="I56" s="173"/>
      <c r="J56" s="173"/>
      <c r="K56" s="173"/>
      <c r="L56" s="173"/>
      <c r="M56" s="173"/>
      <c r="N56" s="173"/>
      <c r="O56" s="173"/>
      <c r="P56" s="173"/>
      <c r="Q56" s="173"/>
      <c r="R56" s="173"/>
      <c r="S56" s="173"/>
      <c r="T56" s="173"/>
    </row>
    <row r="57" spans="1:21" ht="4.7" customHeight="1" x14ac:dyDescent="0.25">
      <c r="A57" s="167"/>
      <c r="B57" s="168"/>
      <c r="C57" s="170"/>
      <c r="D57" s="170"/>
      <c r="E57" s="170"/>
      <c r="F57" s="170"/>
      <c r="G57" s="170"/>
      <c r="H57" s="170"/>
      <c r="I57" s="170"/>
      <c r="J57" s="170"/>
      <c r="K57" s="170"/>
      <c r="L57" s="170"/>
      <c r="M57" s="170"/>
      <c r="N57" s="170"/>
      <c r="O57" s="170"/>
      <c r="P57" s="170"/>
      <c r="Q57" s="170"/>
      <c r="R57" s="180"/>
      <c r="S57" s="173"/>
      <c r="T57" s="173"/>
    </row>
    <row r="58" spans="1:21" x14ac:dyDescent="0.25">
      <c r="A58" s="497" t="s">
        <v>28</v>
      </c>
      <c r="B58" s="181" t="str">
        <f>'2.a Tulud-kulud projektiga I'!B58</f>
        <v>Töötaja 1</v>
      </c>
      <c r="C58" s="182" t="s">
        <v>3</v>
      </c>
      <c r="D58" s="219">
        <f>'2.a Tulud-kulud projektiga I'!P58</f>
        <v>0</v>
      </c>
      <c r="E58" s="219">
        <f>'2.a Tulud-kulud projektiga I'!AC58</f>
        <v>0</v>
      </c>
      <c r="F58" s="219">
        <f>'2.a Tulud-kulud projektiga I'!AP58</f>
        <v>0</v>
      </c>
      <c r="G58" s="219">
        <f>'2.a Tulud-kulud projektiga I'!BC58</f>
        <v>0</v>
      </c>
      <c r="H58" s="219">
        <f>'2.a Tulud-kulud projektiga I'!BP58</f>
        <v>0</v>
      </c>
      <c r="I58" s="219">
        <f>'2.a Tulud-kulud projektiga I'!CC58</f>
        <v>0</v>
      </c>
      <c r="J58" s="219">
        <f>'2.a Tulud-kulud projektiga I'!CP58</f>
        <v>0</v>
      </c>
      <c r="K58" s="183"/>
      <c r="L58" s="183"/>
      <c r="M58" s="183"/>
      <c r="N58" s="183"/>
      <c r="O58" s="183"/>
      <c r="P58" s="183"/>
      <c r="Q58" s="183"/>
      <c r="R58" s="183"/>
      <c r="S58" s="199"/>
      <c r="T58" s="199"/>
      <c r="U58" s="200"/>
    </row>
    <row r="59" spans="1:21" x14ac:dyDescent="0.25">
      <c r="A59" s="497"/>
      <c r="B59" s="181" t="str">
        <f>'2.a Tulud-kulud projektiga I'!B59</f>
        <v>Töötaja 2</v>
      </c>
      <c r="C59" s="182" t="s">
        <v>3</v>
      </c>
      <c r="D59" s="219">
        <f>'2.a Tulud-kulud projektiga I'!P59</f>
        <v>0</v>
      </c>
      <c r="E59" s="219">
        <f>'2.a Tulud-kulud projektiga I'!AC59</f>
        <v>0</v>
      </c>
      <c r="F59" s="219">
        <f>'2.a Tulud-kulud projektiga I'!AP59</f>
        <v>0</v>
      </c>
      <c r="G59" s="219">
        <f>'2.a Tulud-kulud projektiga I'!BC59</f>
        <v>0</v>
      </c>
      <c r="H59" s="219">
        <f>'2.a Tulud-kulud projektiga I'!BP59</f>
        <v>0</v>
      </c>
      <c r="I59" s="219">
        <f>'2.a Tulud-kulud projektiga I'!CC59</f>
        <v>0</v>
      </c>
      <c r="J59" s="219">
        <f>'2.a Tulud-kulud projektiga I'!CP59</f>
        <v>0</v>
      </c>
      <c r="K59" s="183"/>
      <c r="L59" s="183"/>
      <c r="M59" s="183"/>
      <c r="N59" s="183"/>
      <c r="O59" s="183"/>
      <c r="P59" s="183"/>
      <c r="Q59" s="183"/>
      <c r="R59" s="183"/>
      <c r="S59" s="199"/>
      <c r="T59" s="199"/>
      <c r="U59" s="200"/>
    </row>
    <row r="60" spans="1:21" x14ac:dyDescent="0.25">
      <c r="A60" s="497"/>
      <c r="B60" s="181" t="str">
        <f>'2.a Tulud-kulud projektiga I'!B60</f>
        <v>Töötaja 3</v>
      </c>
      <c r="C60" s="182" t="s">
        <v>3</v>
      </c>
      <c r="D60" s="219">
        <f>'2.a Tulud-kulud projektiga I'!P60</f>
        <v>0</v>
      </c>
      <c r="E60" s="219">
        <f>'2.a Tulud-kulud projektiga I'!AC60</f>
        <v>0</v>
      </c>
      <c r="F60" s="219">
        <f>'2.a Tulud-kulud projektiga I'!AP60</f>
        <v>0</v>
      </c>
      <c r="G60" s="219">
        <f>'2.a Tulud-kulud projektiga I'!BC60</f>
        <v>0</v>
      </c>
      <c r="H60" s="219">
        <f>'2.a Tulud-kulud projektiga I'!BP60</f>
        <v>0</v>
      </c>
      <c r="I60" s="219">
        <f>'2.a Tulud-kulud projektiga I'!CC60</f>
        <v>0</v>
      </c>
      <c r="J60" s="219">
        <f>'2.a Tulud-kulud projektiga I'!CP60</f>
        <v>0</v>
      </c>
      <c r="K60" s="183"/>
      <c r="L60" s="183"/>
      <c r="M60" s="183"/>
      <c r="N60" s="183"/>
      <c r="O60" s="183"/>
      <c r="P60" s="183"/>
      <c r="Q60" s="183"/>
      <c r="R60" s="183"/>
      <c r="S60" s="199"/>
      <c r="T60" s="199"/>
      <c r="U60" s="200"/>
    </row>
    <row r="61" spans="1:21" x14ac:dyDescent="0.25">
      <c r="A61" s="497"/>
      <c r="B61" s="181" t="str">
        <f>'2.a Tulud-kulud projektiga I'!B61</f>
        <v>Töötaja 4</v>
      </c>
      <c r="C61" s="182" t="s">
        <v>3</v>
      </c>
      <c r="D61" s="219">
        <f>'2.a Tulud-kulud projektiga I'!P61</f>
        <v>0</v>
      </c>
      <c r="E61" s="219">
        <f>'2.a Tulud-kulud projektiga I'!AC61</f>
        <v>0</v>
      </c>
      <c r="F61" s="219">
        <f>'2.a Tulud-kulud projektiga I'!AP61</f>
        <v>0</v>
      </c>
      <c r="G61" s="219">
        <f>'2.a Tulud-kulud projektiga I'!BC61</f>
        <v>0</v>
      </c>
      <c r="H61" s="219">
        <f>'2.a Tulud-kulud projektiga I'!BP61</f>
        <v>0</v>
      </c>
      <c r="I61" s="219">
        <f>'2.a Tulud-kulud projektiga I'!CC61</f>
        <v>0</v>
      </c>
      <c r="J61" s="219">
        <f>'2.a Tulud-kulud projektiga I'!CP61</f>
        <v>0</v>
      </c>
      <c r="K61" s="183"/>
      <c r="L61" s="183"/>
      <c r="M61" s="183"/>
      <c r="N61" s="183"/>
      <c r="O61" s="183"/>
      <c r="P61" s="183"/>
      <c r="Q61" s="183"/>
      <c r="R61" s="183"/>
      <c r="S61" s="199"/>
      <c r="T61" s="199"/>
      <c r="U61" s="200"/>
    </row>
    <row r="62" spans="1:21" x14ac:dyDescent="0.25">
      <c r="A62" s="497"/>
      <c r="B62" s="181" t="str">
        <f>'2.a Tulud-kulud projektiga I'!B62</f>
        <v>Töötaja 5</v>
      </c>
      <c r="C62" s="182" t="s">
        <v>3</v>
      </c>
      <c r="D62" s="219">
        <f>'2.a Tulud-kulud projektiga I'!P62</f>
        <v>0</v>
      </c>
      <c r="E62" s="219">
        <f>'2.a Tulud-kulud projektiga I'!AC62</f>
        <v>0</v>
      </c>
      <c r="F62" s="219">
        <f>'2.a Tulud-kulud projektiga I'!AP62</f>
        <v>0</v>
      </c>
      <c r="G62" s="219">
        <f>'2.a Tulud-kulud projektiga I'!BC62</f>
        <v>0</v>
      </c>
      <c r="H62" s="219">
        <f>'2.a Tulud-kulud projektiga I'!BP62</f>
        <v>0</v>
      </c>
      <c r="I62" s="219">
        <f>'2.a Tulud-kulud projektiga I'!CC62</f>
        <v>0</v>
      </c>
      <c r="J62" s="219">
        <f>'2.a Tulud-kulud projektiga I'!CP62</f>
        <v>0</v>
      </c>
      <c r="K62" s="183"/>
      <c r="L62" s="183"/>
      <c r="M62" s="183"/>
      <c r="N62" s="183"/>
      <c r="O62" s="183"/>
      <c r="P62" s="183"/>
      <c r="Q62" s="183"/>
      <c r="R62" s="183"/>
      <c r="S62" s="199"/>
      <c r="T62" s="199"/>
      <c r="U62" s="200"/>
    </row>
    <row r="63" spans="1:21" x14ac:dyDescent="0.25">
      <c r="A63" s="497"/>
      <c r="B63" s="181" t="str">
        <f>'2.a Tulud-kulud projektiga I'!B63</f>
        <v>Töötaja 6</v>
      </c>
      <c r="C63" s="182" t="s">
        <v>3</v>
      </c>
      <c r="D63" s="219">
        <f>'2.a Tulud-kulud projektiga I'!P63</f>
        <v>0</v>
      </c>
      <c r="E63" s="219">
        <f>'2.a Tulud-kulud projektiga I'!AC63</f>
        <v>0</v>
      </c>
      <c r="F63" s="219">
        <f>'2.a Tulud-kulud projektiga I'!AP63</f>
        <v>0</v>
      </c>
      <c r="G63" s="219">
        <f>'2.a Tulud-kulud projektiga I'!BC63</f>
        <v>0</v>
      </c>
      <c r="H63" s="219">
        <f>'2.a Tulud-kulud projektiga I'!BP63</f>
        <v>0</v>
      </c>
      <c r="I63" s="219">
        <f>'2.a Tulud-kulud projektiga I'!CC63</f>
        <v>0</v>
      </c>
      <c r="J63" s="219">
        <f>'2.a Tulud-kulud projektiga I'!CP63</f>
        <v>0</v>
      </c>
      <c r="K63" s="183"/>
      <c r="L63" s="183"/>
      <c r="M63" s="183"/>
      <c r="N63" s="183"/>
      <c r="O63" s="183"/>
      <c r="P63" s="183"/>
      <c r="Q63" s="183"/>
      <c r="R63" s="183"/>
      <c r="S63" s="199"/>
      <c r="T63" s="199"/>
      <c r="U63" s="200"/>
    </row>
    <row r="64" spans="1:21" x14ac:dyDescent="0.25">
      <c r="A64" s="497"/>
      <c r="B64" s="181" t="str">
        <f>'2.a Tulud-kulud projektiga I'!B64</f>
        <v>Töötaja 7</v>
      </c>
      <c r="C64" s="182" t="s">
        <v>3</v>
      </c>
      <c r="D64" s="219">
        <f>'2.a Tulud-kulud projektiga I'!P64</f>
        <v>0</v>
      </c>
      <c r="E64" s="219">
        <f>'2.a Tulud-kulud projektiga I'!AC64</f>
        <v>0</v>
      </c>
      <c r="F64" s="219">
        <f>'2.a Tulud-kulud projektiga I'!AP64</f>
        <v>0</v>
      </c>
      <c r="G64" s="219">
        <f>'2.a Tulud-kulud projektiga I'!BC64</f>
        <v>0</v>
      </c>
      <c r="H64" s="219">
        <f>'2.a Tulud-kulud projektiga I'!BP64</f>
        <v>0</v>
      </c>
      <c r="I64" s="219">
        <f>'2.a Tulud-kulud projektiga I'!CC64</f>
        <v>0</v>
      </c>
      <c r="J64" s="219">
        <f>'2.a Tulud-kulud projektiga I'!CP64</f>
        <v>0</v>
      </c>
      <c r="K64" s="183"/>
      <c r="L64" s="183"/>
      <c r="M64" s="183"/>
      <c r="N64" s="183"/>
      <c r="O64" s="183"/>
      <c r="P64" s="183"/>
      <c r="Q64" s="183"/>
      <c r="R64" s="183"/>
      <c r="S64" s="199"/>
      <c r="T64" s="199"/>
      <c r="U64" s="200"/>
    </row>
    <row r="65" spans="1:21" x14ac:dyDescent="0.25">
      <c r="A65" s="497"/>
      <c r="B65" s="181" t="str">
        <f>'2.a Tulud-kulud projektiga I'!B65</f>
        <v>Töötaja 8</v>
      </c>
      <c r="C65" s="182" t="s">
        <v>3</v>
      </c>
      <c r="D65" s="219">
        <f>'2.a Tulud-kulud projektiga I'!P65</f>
        <v>0</v>
      </c>
      <c r="E65" s="219">
        <f>'2.a Tulud-kulud projektiga I'!AC65</f>
        <v>0</v>
      </c>
      <c r="F65" s="219">
        <f>'2.a Tulud-kulud projektiga I'!AP65</f>
        <v>0</v>
      </c>
      <c r="G65" s="219">
        <f>'2.a Tulud-kulud projektiga I'!BC65</f>
        <v>0</v>
      </c>
      <c r="H65" s="219">
        <f>'2.a Tulud-kulud projektiga I'!BP65</f>
        <v>0</v>
      </c>
      <c r="I65" s="219">
        <f>'2.a Tulud-kulud projektiga I'!CC65</f>
        <v>0</v>
      </c>
      <c r="J65" s="219">
        <f>'2.a Tulud-kulud projektiga I'!CP65</f>
        <v>0</v>
      </c>
      <c r="K65" s="183"/>
      <c r="L65" s="183"/>
      <c r="M65" s="183"/>
      <c r="N65" s="183"/>
      <c r="O65" s="183"/>
      <c r="P65" s="183"/>
      <c r="Q65" s="183"/>
      <c r="R65" s="183"/>
      <c r="S65" s="199"/>
      <c r="T65" s="199"/>
      <c r="U65" s="200"/>
    </row>
    <row r="66" spans="1:21" x14ac:dyDescent="0.25">
      <c r="A66" s="497"/>
      <c r="B66" s="181" t="str">
        <f>'2.a Tulud-kulud projektiga I'!B66</f>
        <v>Töötaja 9</v>
      </c>
      <c r="C66" s="182" t="s">
        <v>3</v>
      </c>
      <c r="D66" s="219">
        <f>'2.a Tulud-kulud projektiga I'!P66</f>
        <v>0</v>
      </c>
      <c r="E66" s="219">
        <f>'2.a Tulud-kulud projektiga I'!AC66</f>
        <v>0</v>
      </c>
      <c r="F66" s="219">
        <f>'2.a Tulud-kulud projektiga I'!AP66</f>
        <v>0</v>
      </c>
      <c r="G66" s="219">
        <f>'2.a Tulud-kulud projektiga I'!BC66</f>
        <v>0</v>
      </c>
      <c r="H66" s="219">
        <f>'2.a Tulud-kulud projektiga I'!BP66</f>
        <v>0</v>
      </c>
      <c r="I66" s="219">
        <f>'2.a Tulud-kulud projektiga I'!CC66</f>
        <v>0</v>
      </c>
      <c r="J66" s="219">
        <f>'2.a Tulud-kulud projektiga I'!CP66</f>
        <v>0</v>
      </c>
      <c r="K66" s="183"/>
      <c r="L66" s="183"/>
      <c r="M66" s="183"/>
      <c r="N66" s="183"/>
      <c r="O66" s="183"/>
      <c r="P66" s="183"/>
      <c r="Q66" s="183"/>
      <c r="R66" s="183"/>
      <c r="S66" s="199"/>
      <c r="T66" s="199"/>
      <c r="U66" s="200"/>
    </row>
    <row r="67" spans="1:21" x14ac:dyDescent="0.25">
      <c r="A67" s="497"/>
      <c r="B67" s="181" t="str">
        <f>'2.a Tulud-kulud projektiga I'!B67</f>
        <v>Töötaja 10</v>
      </c>
      <c r="C67" s="182" t="s">
        <v>3</v>
      </c>
      <c r="D67" s="219">
        <f>'2.a Tulud-kulud projektiga I'!P67</f>
        <v>0</v>
      </c>
      <c r="E67" s="219">
        <f>'2.a Tulud-kulud projektiga I'!AC67</f>
        <v>0</v>
      </c>
      <c r="F67" s="219">
        <f>'2.a Tulud-kulud projektiga I'!AP67</f>
        <v>0</v>
      </c>
      <c r="G67" s="219">
        <f>'2.a Tulud-kulud projektiga I'!BC67</f>
        <v>0</v>
      </c>
      <c r="H67" s="219">
        <f>'2.a Tulud-kulud projektiga I'!BP67</f>
        <v>0</v>
      </c>
      <c r="I67" s="219">
        <f>'2.a Tulud-kulud projektiga I'!CC67</f>
        <v>0</v>
      </c>
      <c r="J67" s="219">
        <f>'2.a Tulud-kulud projektiga I'!CP67</f>
        <v>0</v>
      </c>
      <c r="K67" s="183"/>
      <c r="L67" s="183"/>
      <c r="M67" s="183"/>
      <c r="N67" s="183"/>
      <c r="O67" s="183"/>
      <c r="P67" s="183"/>
      <c r="Q67" s="183"/>
      <c r="R67" s="183"/>
      <c r="S67" s="199"/>
      <c r="T67" s="199"/>
      <c r="U67" s="200"/>
    </row>
    <row r="68" spans="1:21" hidden="1" outlineLevel="1" x14ac:dyDescent="0.25">
      <c r="A68" s="497"/>
      <c r="B68" s="181" t="str">
        <f>'2.a Tulud-kulud projektiga I'!B68</f>
        <v>Töötaja 11</v>
      </c>
      <c r="C68" s="182" t="s">
        <v>3</v>
      </c>
      <c r="D68" s="219">
        <f>'2.a Tulud-kulud projektiga I'!P68</f>
        <v>0</v>
      </c>
      <c r="E68" s="219">
        <f>'2.a Tulud-kulud projektiga I'!AC68</f>
        <v>0</v>
      </c>
      <c r="F68" s="219">
        <f>'2.a Tulud-kulud projektiga I'!AP68</f>
        <v>0</v>
      </c>
      <c r="G68" s="219">
        <f>'2.a Tulud-kulud projektiga I'!BC68</f>
        <v>0</v>
      </c>
      <c r="H68" s="219">
        <f>'2.a Tulud-kulud projektiga I'!BP68</f>
        <v>0</v>
      </c>
      <c r="I68" s="219">
        <f>'2.a Tulud-kulud projektiga I'!CC68</f>
        <v>0</v>
      </c>
      <c r="J68" s="219">
        <f>'2.a Tulud-kulud projektiga I'!CP68</f>
        <v>0</v>
      </c>
      <c r="K68" s="183"/>
      <c r="L68" s="183"/>
      <c r="M68" s="183"/>
      <c r="N68" s="183"/>
      <c r="O68" s="183"/>
      <c r="P68" s="183"/>
      <c r="Q68" s="183"/>
      <c r="R68" s="183"/>
      <c r="S68" s="199"/>
      <c r="T68" s="199"/>
      <c r="U68" s="200"/>
    </row>
    <row r="69" spans="1:21" hidden="1" outlineLevel="1" x14ac:dyDescent="0.25">
      <c r="A69" s="497"/>
      <c r="B69" s="181" t="str">
        <f>'2.a Tulud-kulud projektiga I'!B69</f>
        <v>Töötaja 12</v>
      </c>
      <c r="C69" s="182" t="s">
        <v>3</v>
      </c>
      <c r="D69" s="219">
        <f>'2.a Tulud-kulud projektiga I'!P69</f>
        <v>0</v>
      </c>
      <c r="E69" s="219">
        <f>'2.a Tulud-kulud projektiga I'!AC69</f>
        <v>0</v>
      </c>
      <c r="F69" s="219">
        <f>'2.a Tulud-kulud projektiga I'!AP69</f>
        <v>0</v>
      </c>
      <c r="G69" s="219">
        <f>'2.a Tulud-kulud projektiga I'!BC69</f>
        <v>0</v>
      </c>
      <c r="H69" s="219">
        <f>'2.a Tulud-kulud projektiga I'!BP69</f>
        <v>0</v>
      </c>
      <c r="I69" s="219">
        <f>'2.a Tulud-kulud projektiga I'!CC69</f>
        <v>0</v>
      </c>
      <c r="J69" s="219">
        <f>'2.a Tulud-kulud projektiga I'!CP69</f>
        <v>0</v>
      </c>
      <c r="K69" s="183"/>
      <c r="L69" s="183"/>
      <c r="M69" s="183"/>
      <c r="N69" s="183"/>
      <c r="O69" s="183"/>
      <c r="P69" s="183"/>
      <c r="Q69" s="183"/>
      <c r="R69" s="183"/>
      <c r="S69" s="199"/>
      <c r="T69" s="199"/>
      <c r="U69" s="200"/>
    </row>
    <row r="70" spans="1:21" hidden="1" outlineLevel="1" x14ac:dyDescent="0.25">
      <c r="A70" s="497"/>
      <c r="B70" s="181" t="str">
        <f>'2.a Tulud-kulud projektiga I'!B70</f>
        <v>Töötaja 13</v>
      </c>
      <c r="C70" s="182" t="s">
        <v>3</v>
      </c>
      <c r="D70" s="219">
        <f>'2.a Tulud-kulud projektiga I'!P70</f>
        <v>0</v>
      </c>
      <c r="E70" s="219">
        <f>'2.a Tulud-kulud projektiga I'!AC70</f>
        <v>0</v>
      </c>
      <c r="F70" s="219">
        <f>'2.a Tulud-kulud projektiga I'!AP70</f>
        <v>0</v>
      </c>
      <c r="G70" s="219">
        <f>'2.a Tulud-kulud projektiga I'!BC70</f>
        <v>0</v>
      </c>
      <c r="H70" s="219">
        <f>'2.a Tulud-kulud projektiga I'!BP70</f>
        <v>0</v>
      </c>
      <c r="I70" s="219">
        <f>'2.a Tulud-kulud projektiga I'!CC70</f>
        <v>0</v>
      </c>
      <c r="J70" s="219">
        <f>'2.a Tulud-kulud projektiga I'!CP70</f>
        <v>0</v>
      </c>
      <c r="K70" s="183"/>
      <c r="L70" s="183"/>
      <c r="M70" s="183"/>
      <c r="N70" s="183"/>
      <c r="O70" s="183"/>
      <c r="P70" s="183"/>
      <c r="Q70" s="183"/>
      <c r="R70" s="183"/>
      <c r="S70" s="199"/>
      <c r="T70" s="199"/>
      <c r="U70" s="200"/>
    </row>
    <row r="71" spans="1:21" hidden="1" outlineLevel="1" x14ac:dyDescent="0.25">
      <c r="A71" s="497"/>
      <c r="B71" s="181" t="str">
        <f>'2.a Tulud-kulud projektiga I'!B71</f>
        <v>Töötaja 14</v>
      </c>
      <c r="C71" s="182" t="s">
        <v>3</v>
      </c>
      <c r="D71" s="219">
        <f>'2.a Tulud-kulud projektiga I'!P71</f>
        <v>0</v>
      </c>
      <c r="E71" s="219">
        <f>'2.a Tulud-kulud projektiga I'!AC71</f>
        <v>0</v>
      </c>
      <c r="F71" s="219">
        <f>'2.a Tulud-kulud projektiga I'!AP71</f>
        <v>0</v>
      </c>
      <c r="G71" s="219">
        <f>'2.a Tulud-kulud projektiga I'!BC71</f>
        <v>0</v>
      </c>
      <c r="H71" s="219">
        <f>'2.a Tulud-kulud projektiga I'!BP71</f>
        <v>0</v>
      </c>
      <c r="I71" s="219">
        <f>'2.a Tulud-kulud projektiga I'!CC71</f>
        <v>0</v>
      </c>
      <c r="J71" s="219">
        <f>'2.a Tulud-kulud projektiga I'!CP71</f>
        <v>0</v>
      </c>
      <c r="K71" s="183"/>
      <c r="L71" s="183"/>
      <c r="M71" s="183"/>
      <c r="N71" s="183"/>
      <c r="O71" s="183"/>
      <c r="P71" s="183"/>
      <c r="Q71" s="183"/>
      <c r="R71" s="183"/>
      <c r="S71" s="199"/>
      <c r="T71" s="199"/>
      <c r="U71" s="200"/>
    </row>
    <row r="72" spans="1:21" hidden="1" outlineLevel="1" x14ac:dyDescent="0.25">
      <c r="A72" s="497"/>
      <c r="B72" s="181" t="str">
        <f>'2.a Tulud-kulud projektiga I'!B72</f>
        <v>Töötaja 15</v>
      </c>
      <c r="C72" s="182" t="s">
        <v>3</v>
      </c>
      <c r="D72" s="219">
        <f>'2.a Tulud-kulud projektiga I'!P72</f>
        <v>0</v>
      </c>
      <c r="E72" s="219">
        <f>'2.a Tulud-kulud projektiga I'!AC72</f>
        <v>0</v>
      </c>
      <c r="F72" s="219">
        <f>'2.a Tulud-kulud projektiga I'!AP72</f>
        <v>0</v>
      </c>
      <c r="G72" s="219">
        <f>'2.a Tulud-kulud projektiga I'!BC72</f>
        <v>0</v>
      </c>
      <c r="H72" s="219">
        <f>'2.a Tulud-kulud projektiga I'!BP72</f>
        <v>0</v>
      </c>
      <c r="I72" s="219">
        <f>'2.a Tulud-kulud projektiga I'!CC72</f>
        <v>0</v>
      </c>
      <c r="J72" s="219">
        <f>'2.a Tulud-kulud projektiga I'!CP72</f>
        <v>0</v>
      </c>
      <c r="K72" s="183"/>
      <c r="L72" s="183"/>
      <c r="M72" s="183"/>
      <c r="N72" s="183"/>
      <c r="O72" s="183"/>
      <c r="P72" s="183"/>
      <c r="Q72" s="183"/>
      <c r="R72" s="183"/>
      <c r="S72" s="199"/>
      <c r="T72" s="199"/>
      <c r="U72" s="200"/>
    </row>
    <row r="73" spans="1:21" hidden="1" outlineLevel="1" x14ac:dyDescent="0.25">
      <c r="A73" s="497"/>
      <c r="B73" s="181" t="str">
        <f>'2.a Tulud-kulud projektiga I'!B73</f>
        <v>Töötaja 16</v>
      </c>
      <c r="C73" s="182" t="s">
        <v>3</v>
      </c>
      <c r="D73" s="219">
        <f>'2.a Tulud-kulud projektiga I'!P73</f>
        <v>0</v>
      </c>
      <c r="E73" s="219">
        <f>'2.a Tulud-kulud projektiga I'!AC73</f>
        <v>0</v>
      </c>
      <c r="F73" s="219">
        <f>'2.a Tulud-kulud projektiga I'!AP73</f>
        <v>0</v>
      </c>
      <c r="G73" s="219">
        <f>'2.a Tulud-kulud projektiga I'!BC73</f>
        <v>0</v>
      </c>
      <c r="H73" s="219">
        <f>'2.a Tulud-kulud projektiga I'!BP73</f>
        <v>0</v>
      </c>
      <c r="I73" s="219">
        <f>'2.a Tulud-kulud projektiga I'!CC73</f>
        <v>0</v>
      </c>
      <c r="J73" s="219">
        <f>'2.a Tulud-kulud projektiga I'!CP73</f>
        <v>0</v>
      </c>
      <c r="K73" s="183"/>
      <c r="L73" s="183"/>
      <c r="M73" s="183"/>
      <c r="N73" s="183"/>
      <c r="O73" s="183"/>
      <c r="P73" s="183"/>
      <c r="Q73" s="183"/>
      <c r="R73" s="183"/>
      <c r="S73" s="199"/>
      <c r="T73" s="199"/>
      <c r="U73" s="200"/>
    </row>
    <row r="74" spans="1:21" hidden="1" outlineLevel="1" x14ac:dyDescent="0.25">
      <c r="A74" s="497"/>
      <c r="B74" s="181" t="str">
        <f>'2.a Tulud-kulud projektiga I'!B74</f>
        <v>Töötaja 17</v>
      </c>
      <c r="C74" s="182" t="s">
        <v>3</v>
      </c>
      <c r="D74" s="219">
        <f>'2.a Tulud-kulud projektiga I'!P74</f>
        <v>0</v>
      </c>
      <c r="E74" s="219">
        <f>'2.a Tulud-kulud projektiga I'!AC74</f>
        <v>0</v>
      </c>
      <c r="F74" s="219">
        <f>'2.a Tulud-kulud projektiga I'!AP74</f>
        <v>0</v>
      </c>
      <c r="G74" s="219">
        <f>'2.a Tulud-kulud projektiga I'!BC74</f>
        <v>0</v>
      </c>
      <c r="H74" s="219">
        <f>'2.a Tulud-kulud projektiga I'!BP74</f>
        <v>0</v>
      </c>
      <c r="I74" s="219">
        <f>'2.a Tulud-kulud projektiga I'!CC74</f>
        <v>0</v>
      </c>
      <c r="J74" s="219">
        <f>'2.a Tulud-kulud projektiga I'!CP74</f>
        <v>0</v>
      </c>
      <c r="K74" s="183"/>
      <c r="L74" s="183"/>
      <c r="M74" s="183"/>
      <c r="N74" s="183"/>
      <c r="O74" s="183"/>
      <c r="P74" s="183"/>
      <c r="Q74" s="183"/>
      <c r="R74" s="183"/>
      <c r="S74" s="199"/>
      <c r="T74" s="199"/>
      <c r="U74" s="200"/>
    </row>
    <row r="75" spans="1:21" hidden="1" outlineLevel="1" x14ac:dyDescent="0.25">
      <c r="A75" s="497"/>
      <c r="B75" s="181" t="str">
        <f>'2.a Tulud-kulud projektiga I'!B75</f>
        <v>Töötaja 18</v>
      </c>
      <c r="C75" s="182" t="s">
        <v>3</v>
      </c>
      <c r="D75" s="219">
        <f>'2.a Tulud-kulud projektiga I'!P75</f>
        <v>0</v>
      </c>
      <c r="E75" s="219">
        <f>'2.a Tulud-kulud projektiga I'!AC75</f>
        <v>0</v>
      </c>
      <c r="F75" s="219">
        <f>'2.a Tulud-kulud projektiga I'!AP75</f>
        <v>0</v>
      </c>
      <c r="G75" s="219">
        <f>'2.a Tulud-kulud projektiga I'!BC75</f>
        <v>0</v>
      </c>
      <c r="H75" s="219">
        <f>'2.a Tulud-kulud projektiga I'!BP75</f>
        <v>0</v>
      </c>
      <c r="I75" s="219">
        <f>'2.a Tulud-kulud projektiga I'!CC75</f>
        <v>0</v>
      </c>
      <c r="J75" s="219">
        <f>'2.a Tulud-kulud projektiga I'!CP75</f>
        <v>0</v>
      </c>
      <c r="K75" s="183"/>
      <c r="L75" s="183"/>
      <c r="M75" s="183"/>
      <c r="N75" s="183"/>
      <c r="O75" s="183"/>
      <c r="P75" s="183"/>
      <c r="Q75" s="183"/>
      <c r="R75" s="183"/>
      <c r="S75" s="199"/>
      <c r="T75" s="199"/>
      <c r="U75" s="200"/>
    </row>
    <row r="76" spans="1:21" hidden="1" outlineLevel="1" x14ac:dyDescent="0.25">
      <c r="A76" s="497"/>
      <c r="B76" s="181" t="str">
        <f>'2.a Tulud-kulud projektiga I'!B76</f>
        <v>Töötaja 19</v>
      </c>
      <c r="C76" s="182" t="s">
        <v>3</v>
      </c>
      <c r="D76" s="219">
        <f>'2.a Tulud-kulud projektiga I'!P76</f>
        <v>0</v>
      </c>
      <c r="E76" s="219">
        <f>'2.a Tulud-kulud projektiga I'!AC76</f>
        <v>0</v>
      </c>
      <c r="F76" s="219">
        <f>'2.a Tulud-kulud projektiga I'!AP76</f>
        <v>0</v>
      </c>
      <c r="G76" s="219">
        <f>'2.a Tulud-kulud projektiga I'!BC76</f>
        <v>0</v>
      </c>
      <c r="H76" s="219">
        <f>'2.a Tulud-kulud projektiga I'!BP76</f>
        <v>0</v>
      </c>
      <c r="I76" s="219">
        <f>'2.a Tulud-kulud projektiga I'!CC76</f>
        <v>0</v>
      </c>
      <c r="J76" s="219">
        <f>'2.a Tulud-kulud projektiga I'!CP76</f>
        <v>0</v>
      </c>
      <c r="K76" s="183"/>
      <c r="L76" s="183"/>
      <c r="M76" s="183"/>
      <c r="N76" s="183"/>
      <c r="O76" s="183"/>
      <c r="P76" s="183"/>
      <c r="Q76" s="183"/>
      <c r="R76" s="183"/>
      <c r="S76" s="199"/>
      <c r="T76" s="199"/>
      <c r="U76" s="200"/>
    </row>
    <row r="77" spans="1:21" hidden="1" outlineLevel="1" x14ac:dyDescent="0.25">
      <c r="A77" s="497"/>
      <c r="B77" s="181" t="str">
        <f>'2.a Tulud-kulud projektiga I'!B77</f>
        <v>Töötaja 20</v>
      </c>
      <c r="C77" s="182" t="s">
        <v>3</v>
      </c>
      <c r="D77" s="219">
        <f>'2.a Tulud-kulud projektiga I'!P77</f>
        <v>0</v>
      </c>
      <c r="E77" s="219">
        <f>'2.a Tulud-kulud projektiga I'!AC77</f>
        <v>0</v>
      </c>
      <c r="F77" s="219">
        <f>'2.a Tulud-kulud projektiga I'!AP77</f>
        <v>0</v>
      </c>
      <c r="G77" s="219">
        <f>'2.a Tulud-kulud projektiga I'!BC77</f>
        <v>0</v>
      </c>
      <c r="H77" s="219">
        <f>'2.a Tulud-kulud projektiga I'!BP77</f>
        <v>0</v>
      </c>
      <c r="I77" s="219">
        <f>'2.a Tulud-kulud projektiga I'!CC77</f>
        <v>0</v>
      </c>
      <c r="J77" s="219">
        <f>'2.a Tulud-kulud projektiga I'!CP77</f>
        <v>0</v>
      </c>
      <c r="K77" s="183"/>
      <c r="L77" s="183"/>
      <c r="M77" s="183"/>
      <c r="N77" s="183"/>
      <c r="O77" s="183"/>
      <c r="P77" s="183"/>
      <c r="Q77" s="183"/>
      <c r="R77" s="183"/>
      <c r="S77" s="199"/>
      <c r="T77" s="199"/>
      <c r="U77" s="200"/>
    </row>
    <row r="78" spans="1:21" collapsed="1" x14ac:dyDescent="0.25">
      <c r="A78" s="497"/>
      <c r="B78" s="181" t="s">
        <v>40</v>
      </c>
      <c r="C78" s="182" t="s">
        <v>3</v>
      </c>
      <c r="D78" s="219">
        <f>'2.a Tulud-kulud projektiga I'!P78</f>
        <v>0</v>
      </c>
      <c r="E78" s="219">
        <f>'2.a Tulud-kulud projektiga I'!AC78</f>
        <v>0</v>
      </c>
      <c r="F78" s="219">
        <f>'2.a Tulud-kulud projektiga I'!AP78</f>
        <v>0</v>
      </c>
      <c r="G78" s="219">
        <f>'2.a Tulud-kulud projektiga I'!BC78</f>
        <v>0</v>
      </c>
      <c r="H78" s="219">
        <f>'2.a Tulud-kulud projektiga I'!BP78</f>
        <v>0</v>
      </c>
      <c r="I78" s="219">
        <f>'2.a Tulud-kulud projektiga I'!CC78</f>
        <v>0</v>
      </c>
      <c r="J78" s="219">
        <f>'2.a Tulud-kulud projektiga I'!CP78</f>
        <v>0</v>
      </c>
      <c r="K78" s="201">
        <f t="shared" ref="K78" si="68">SUM(K58:K77)</f>
        <v>0</v>
      </c>
      <c r="L78" s="201">
        <f t="shared" ref="L78:N78" si="69">SUM(L58:L77)</f>
        <v>0</v>
      </c>
      <c r="M78" s="201">
        <f t="shared" si="69"/>
        <v>0</v>
      </c>
      <c r="N78" s="201">
        <f t="shared" si="69"/>
        <v>0</v>
      </c>
      <c r="O78" s="201">
        <f t="shared" ref="O78:R78" si="70">SUM(O58:O77)</f>
        <v>0</v>
      </c>
      <c r="P78" s="201">
        <f t="shared" si="70"/>
        <v>0</v>
      </c>
      <c r="Q78" s="201">
        <f t="shared" si="70"/>
        <v>0</v>
      </c>
      <c r="R78" s="201">
        <f t="shared" si="70"/>
        <v>0</v>
      </c>
      <c r="S78" s="199"/>
      <c r="T78" s="199"/>
      <c r="U78" s="200"/>
    </row>
    <row r="79" spans="1:21" x14ac:dyDescent="0.25">
      <c r="A79" s="497"/>
      <c r="B79" s="181" t="s">
        <v>39</v>
      </c>
      <c r="C79" s="202"/>
      <c r="D79" s="219">
        <f>'2.a Tulud-kulud projektiga I'!P79</f>
        <v>0</v>
      </c>
      <c r="E79" s="219">
        <f>'2.a Tulud-kulud projektiga I'!AC79</f>
        <v>0</v>
      </c>
      <c r="F79" s="219">
        <f>'2.a Tulud-kulud projektiga I'!AP79</f>
        <v>0</v>
      </c>
      <c r="G79" s="219">
        <f>'2.a Tulud-kulud projektiga I'!BC79</f>
        <v>0</v>
      </c>
      <c r="H79" s="219">
        <f>'2.a Tulud-kulud projektiga I'!BP79</f>
        <v>0</v>
      </c>
      <c r="I79" s="219">
        <f>'2.a Tulud-kulud projektiga I'!CC79</f>
        <v>0</v>
      </c>
      <c r="J79" s="219">
        <f>'2.a Tulud-kulud projektiga I'!CP79</f>
        <v>0</v>
      </c>
      <c r="K79" s="201">
        <f>K78*33.8%</f>
        <v>0</v>
      </c>
      <c r="L79" s="201">
        <f t="shared" ref="L79:R79" si="71">L78*33.8%</f>
        <v>0</v>
      </c>
      <c r="M79" s="201">
        <f t="shared" si="71"/>
        <v>0</v>
      </c>
      <c r="N79" s="201">
        <f t="shared" si="71"/>
        <v>0</v>
      </c>
      <c r="O79" s="201">
        <f t="shared" si="71"/>
        <v>0</v>
      </c>
      <c r="P79" s="201">
        <f t="shared" si="71"/>
        <v>0</v>
      </c>
      <c r="Q79" s="201">
        <f t="shared" si="71"/>
        <v>0</v>
      </c>
      <c r="R79" s="201">
        <f t="shared" si="71"/>
        <v>0</v>
      </c>
      <c r="S79" s="199"/>
      <c r="T79" s="199"/>
      <c r="U79" s="200"/>
    </row>
    <row r="80" spans="1:21" x14ac:dyDescent="0.25">
      <c r="A80" s="498" t="s">
        <v>41</v>
      </c>
      <c r="B80" s="499"/>
      <c r="C80" s="203"/>
      <c r="D80" s="204">
        <f t="shared" ref="D80:E80" si="72">SUM(D78:D79)</f>
        <v>0</v>
      </c>
      <c r="E80" s="204">
        <f t="shared" si="72"/>
        <v>0</v>
      </c>
      <c r="F80" s="204">
        <f t="shared" ref="F80:J80" si="73">SUM(F78:F79)</f>
        <v>0</v>
      </c>
      <c r="G80" s="204">
        <f t="shared" si="73"/>
        <v>0</v>
      </c>
      <c r="H80" s="204">
        <f t="shared" si="73"/>
        <v>0</v>
      </c>
      <c r="I80" s="204">
        <f t="shared" si="73"/>
        <v>0</v>
      </c>
      <c r="J80" s="204">
        <f t="shared" si="73"/>
        <v>0</v>
      </c>
      <c r="K80" s="204">
        <f t="shared" ref="K80" si="74">SUM(K78:K79)</f>
        <v>0</v>
      </c>
      <c r="L80" s="204">
        <f t="shared" ref="L80:N80" si="75">SUM(L78:L79)</f>
        <v>0</v>
      </c>
      <c r="M80" s="204">
        <f t="shared" si="75"/>
        <v>0</v>
      </c>
      <c r="N80" s="204">
        <f t="shared" si="75"/>
        <v>0</v>
      </c>
      <c r="O80" s="204">
        <f t="shared" ref="O80:R80" si="76">SUM(O78:O79)</f>
        <v>0</v>
      </c>
      <c r="P80" s="204">
        <f t="shared" si="76"/>
        <v>0</v>
      </c>
      <c r="Q80" s="204">
        <f t="shared" si="76"/>
        <v>0</v>
      </c>
      <c r="R80" s="204">
        <f t="shared" si="76"/>
        <v>0</v>
      </c>
      <c r="S80" s="199"/>
      <c r="T80" s="199"/>
      <c r="U80" s="200"/>
    </row>
    <row r="81" spans="1:21" ht="4.7" customHeight="1" x14ac:dyDescent="0.25">
      <c r="A81" s="167"/>
      <c r="B81" s="168"/>
      <c r="C81" s="170"/>
      <c r="D81" s="205"/>
      <c r="E81" s="205"/>
      <c r="F81" s="205"/>
      <c r="G81" s="205"/>
      <c r="H81" s="205"/>
      <c r="I81" s="205"/>
      <c r="J81" s="205"/>
      <c r="K81" s="205"/>
      <c r="L81" s="205"/>
      <c r="M81" s="205"/>
      <c r="N81" s="205"/>
      <c r="O81" s="205"/>
      <c r="P81" s="205"/>
      <c r="Q81" s="205"/>
      <c r="R81" s="206"/>
      <c r="S81" s="199"/>
      <c r="T81" s="199"/>
      <c r="U81" s="200"/>
    </row>
    <row r="82" spans="1:21" x14ac:dyDescent="0.25">
      <c r="A82" s="497" t="s">
        <v>42</v>
      </c>
      <c r="B82" s="181" t="str">
        <f>'2.a Tulud-kulud projektiga I'!B82</f>
        <v>Elekter</v>
      </c>
      <c r="C82" s="182" t="s">
        <v>3</v>
      </c>
      <c r="D82" s="219">
        <f>'2.a Tulud-kulud projektiga I'!P82</f>
        <v>0</v>
      </c>
      <c r="E82" s="219">
        <f>'2.a Tulud-kulud projektiga I'!AC82</f>
        <v>0</v>
      </c>
      <c r="F82" s="219">
        <f>'2.a Tulud-kulud projektiga I'!AP82</f>
        <v>0</v>
      </c>
      <c r="G82" s="219">
        <f>'2.a Tulud-kulud projektiga I'!BC82</f>
        <v>0</v>
      </c>
      <c r="H82" s="219">
        <f>'2.a Tulud-kulud projektiga I'!BP82</f>
        <v>0</v>
      </c>
      <c r="I82" s="219">
        <f>'2.a Tulud-kulud projektiga I'!CC82</f>
        <v>0</v>
      </c>
      <c r="J82" s="219">
        <f>'2.a Tulud-kulud projektiga I'!CP82</f>
        <v>0</v>
      </c>
      <c r="K82" s="183"/>
      <c r="L82" s="183"/>
      <c r="M82" s="183"/>
      <c r="N82" s="183"/>
      <c r="O82" s="183"/>
      <c r="P82" s="183"/>
      <c r="Q82" s="183"/>
      <c r="R82" s="183"/>
      <c r="S82" s="199"/>
      <c r="T82" s="199"/>
      <c r="U82" s="200"/>
    </row>
    <row r="83" spans="1:21" x14ac:dyDescent="0.25">
      <c r="A83" s="497"/>
      <c r="B83" s="181" t="str">
        <f>'2.a Tulud-kulud projektiga I'!B83</f>
        <v>Vesi</v>
      </c>
      <c r="C83" s="182" t="s">
        <v>3</v>
      </c>
      <c r="D83" s="219">
        <f>'2.a Tulud-kulud projektiga I'!P83</f>
        <v>0</v>
      </c>
      <c r="E83" s="219">
        <f>'2.a Tulud-kulud projektiga I'!AC83</f>
        <v>0</v>
      </c>
      <c r="F83" s="219">
        <f>'2.a Tulud-kulud projektiga I'!AP83</f>
        <v>0</v>
      </c>
      <c r="G83" s="219">
        <f>'2.a Tulud-kulud projektiga I'!BC83</f>
        <v>0</v>
      </c>
      <c r="H83" s="219">
        <f>'2.a Tulud-kulud projektiga I'!BP83</f>
        <v>0</v>
      </c>
      <c r="I83" s="219">
        <f>'2.a Tulud-kulud projektiga I'!CC83</f>
        <v>0</v>
      </c>
      <c r="J83" s="219">
        <f>'2.a Tulud-kulud projektiga I'!CP83</f>
        <v>0</v>
      </c>
      <c r="K83" s="183"/>
      <c r="L83" s="183"/>
      <c r="M83" s="183"/>
      <c r="N83" s="183"/>
      <c r="O83" s="183"/>
      <c r="P83" s="183"/>
      <c r="Q83" s="183"/>
      <c r="R83" s="183"/>
      <c r="S83" s="199"/>
      <c r="T83" s="199"/>
      <c r="U83" s="200"/>
    </row>
    <row r="84" spans="1:21" x14ac:dyDescent="0.25">
      <c r="A84" s="497"/>
      <c r="B84" s="181" t="str">
        <f>'2.a Tulud-kulud projektiga I'!B84</f>
        <v>Küte</v>
      </c>
      <c r="C84" s="182" t="s">
        <v>3</v>
      </c>
      <c r="D84" s="219">
        <f>'2.a Tulud-kulud projektiga I'!P84</f>
        <v>0</v>
      </c>
      <c r="E84" s="219">
        <f>'2.a Tulud-kulud projektiga I'!AC84</f>
        <v>0</v>
      </c>
      <c r="F84" s="219">
        <f>'2.a Tulud-kulud projektiga I'!AP84</f>
        <v>0</v>
      </c>
      <c r="G84" s="219">
        <f>'2.a Tulud-kulud projektiga I'!BC84</f>
        <v>0</v>
      </c>
      <c r="H84" s="219">
        <f>'2.a Tulud-kulud projektiga I'!BP84</f>
        <v>0</v>
      </c>
      <c r="I84" s="219">
        <f>'2.a Tulud-kulud projektiga I'!CC84</f>
        <v>0</v>
      </c>
      <c r="J84" s="219">
        <f>'2.a Tulud-kulud projektiga I'!CP84</f>
        <v>0</v>
      </c>
      <c r="K84" s="183"/>
      <c r="L84" s="183"/>
      <c r="M84" s="183"/>
      <c r="N84" s="183"/>
      <c r="O84" s="183"/>
      <c r="P84" s="183"/>
      <c r="Q84" s="183"/>
      <c r="R84" s="183"/>
      <c r="S84" s="199"/>
      <c r="T84" s="199"/>
      <c r="U84" s="200"/>
    </row>
    <row r="85" spans="1:21" x14ac:dyDescent="0.25">
      <c r="A85" s="497"/>
      <c r="B85" s="181" t="str">
        <f>'2.a Tulud-kulud projektiga I'!B85</f>
        <v>Koristus</v>
      </c>
      <c r="C85" s="182" t="s">
        <v>3</v>
      </c>
      <c r="D85" s="219">
        <f>'2.a Tulud-kulud projektiga I'!P85</f>
        <v>0</v>
      </c>
      <c r="E85" s="219">
        <f>'2.a Tulud-kulud projektiga I'!AC85</f>
        <v>0</v>
      </c>
      <c r="F85" s="219">
        <f>'2.a Tulud-kulud projektiga I'!AP85</f>
        <v>0</v>
      </c>
      <c r="G85" s="219">
        <f>'2.a Tulud-kulud projektiga I'!BC85</f>
        <v>0</v>
      </c>
      <c r="H85" s="219">
        <f>'2.a Tulud-kulud projektiga I'!BP85</f>
        <v>0</v>
      </c>
      <c r="I85" s="219">
        <f>'2.a Tulud-kulud projektiga I'!CC85</f>
        <v>0</v>
      </c>
      <c r="J85" s="219">
        <f>'2.a Tulud-kulud projektiga I'!CP85</f>
        <v>0</v>
      </c>
      <c r="K85" s="183"/>
      <c r="L85" s="183"/>
      <c r="M85" s="183"/>
      <c r="N85" s="183"/>
      <c r="O85" s="183"/>
      <c r="P85" s="183"/>
      <c r="Q85" s="183"/>
      <c r="R85" s="183"/>
      <c r="S85" s="199"/>
      <c r="T85" s="199"/>
      <c r="U85" s="200"/>
    </row>
    <row r="86" spans="1:21" x14ac:dyDescent="0.25">
      <c r="A86" s="497"/>
      <c r="B86" s="181" t="str">
        <f>'2.a Tulud-kulud projektiga I'!B86</f>
        <v>Valveteenused</v>
      </c>
      <c r="C86" s="182" t="s">
        <v>3</v>
      </c>
      <c r="D86" s="219">
        <f>'2.a Tulud-kulud projektiga I'!P86</f>
        <v>0</v>
      </c>
      <c r="E86" s="219">
        <f>'2.a Tulud-kulud projektiga I'!AC86</f>
        <v>0</v>
      </c>
      <c r="F86" s="219">
        <f>'2.a Tulud-kulud projektiga I'!AP86</f>
        <v>0</v>
      </c>
      <c r="G86" s="219">
        <f>'2.a Tulud-kulud projektiga I'!BC86</f>
        <v>0</v>
      </c>
      <c r="H86" s="219">
        <f>'2.a Tulud-kulud projektiga I'!BP86</f>
        <v>0</v>
      </c>
      <c r="I86" s="219">
        <f>'2.a Tulud-kulud projektiga I'!CC86</f>
        <v>0</v>
      </c>
      <c r="J86" s="219">
        <f>'2.a Tulud-kulud projektiga I'!CP86</f>
        <v>0</v>
      </c>
      <c r="K86" s="183"/>
      <c r="L86" s="183"/>
      <c r="M86" s="183"/>
      <c r="N86" s="183"/>
      <c r="O86" s="183"/>
      <c r="P86" s="183"/>
      <c r="Q86" s="183"/>
      <c r="R86" s="183"/>
      <c r="S86" s="199"/>
      <c r="T86" s="199"/>
      <c r="U86" s="200"/>
    </row>
    <row r="87" spans="1:21" x14ac:dyDescent="0.25">
      <c r="A87" s="497"/>
      <c r="B87" s="181" t="str">
        <f>'2.a Tulud-kulud projektiga I'!B87</f>
        <v>Kindlustus</v>
      </c>
      <c r="C87" s="182" t="s">
        <v>3</v>
      </c>
      <c r="D87" s="219">
        <f>'2.a Tulud-kulud projektiga I'!P87</f>
        <v>0</v>
      </c>
      <c r="E87" s="219">
        <f>'2.a Tulud-kulud projektiga I'!AC87</f>
        <v>0</v>
      </c>
      <c r="F87" s="219">
        <f>'2.a Tulud-kulud projektiga I'!AP87</f>
        <v>0</v>
      </c>
      <c r="G87" s="219">
        <f>'2.a Tulud-kulud projektiga I'!BC87</f>
        <v>0</v>
      </c>
      <c r="H87" s="219">
        <f>'2.a Tulud-kulud projektiga I'!BP87</f>
        <v>0</v>
      </c>
      <c r="I87" s="219">
        <f>'2.a Tulud-kulud projektiga I'!CC87</f>
        <v>0</v>
      </c>
      <c r="J87" s="219">
        <f>'2.a Tulud-kulud projektiga I'!CP87</f>
        <v>0</v>
      </c>
      <c r="K87" s="183"/>
      <c r="L87" s="183"/>
      <c r="M87" s="183"/>
      <c r="N87" s="183"/>
      <c r="O87" s="183"/>
      <c r="P87" s="183"/>
      <c r="Q87" s="183"/>
      <c r="R87" s="183"/>
      <c r="S87" s="199"/>
      <c r="T87" s="199"/>
      <c r="U87" s="200"/>
    </row>
    <row r="88" spans="1:21" x14ac:dyDescent="0.25">
      <c r="A88" s="497"/>
      <c r="B88" s="181" t="str">
        <f>'2.a Tulud-kulud projektiga I'!B88</f>
        <v>Halduskulu 7</v>
      </c>
      <c r="C88" s="182" t="s">
        <v>3</v>
      </c>
      <c r="D88" s="219">
        <f>'2.a Tulud-kulud projektiga I'!P88</f>
        <v>0</v>
      </c>
      <c r="E88" s="219">
        <f>'2.a Tulud-kulud projektiga I'!AC88</f>
        <v>0</v>
      </c>
      <c r="F88" s="219">
        <f>'2.a Tulud-kulud projektiga I'!AP88</f>
        <v>0</v>
      </c>
      <c r="G88" s="219">
        <f>'2.a Tulud-kulud projektiga I'!BC88</f>
        <v>0</v>
      </c>
      <c r="H88" s="219">
        <f>'2.a Tulud-kulud projektiga I'!BP88</f>
        <v>0</v>
      </c>
      <c r="I88" s="219">
        <f>'2.a Tulud-kulud projektiga I'!CC88</f>
        <v>0</v>
      </c>
      <c r="J88" s="219">
        <f>'2.a Tulud-kulud projektiga I'!CP88</f>
        <v>0</v>
      </c>
      <c r="K88" s="183"/>
      <c r="L88" s="183"/>
      <c r="M88" s="183"/>
      <c r="N88" s="183"/>
      <c r="O88" s="183"/>
      <c r="P88" s="183"/>
      <c r="Q88" s="183"/>
      <c r="R88" s="183"/>
      <c r="S88" s="199"/>
      <c r="T88" s="199"/>
      <c r="U88" s="200"/>
    </row>
    <row r="89" spans="1:21" x14ac:dyDescent="0.25">
      <c r="A89" s="497"/>
      <c r="B89" s="181" t="str">
        <f>'2.a Tulud-kulud projektiga I'!B89</f>
        <v>Halduskulu 8</v>
      </c>
      <c r="C89" s="182" t="s">
        <v>3</v>
      </c>
      <c r="D89" s="219">
        <f>'2.a Tulud-kulud projektiga I'!P89</f>
        <v>0</v>
      </c>
      <c r="E89" s="219">
        <f>'2.a Tulud-kulud projektiga I'!AC89</f>
        <v>0</v>
      </c>
      <c r="F89" s="219">
        <f>'2.a Tulud-kulud projektiga I'!AP89</f>
        <v>0</v>
      </c>
      <c r="G89" s="219">
        <f>'2.a Tulud-kulud projektiga I'!BC89</f>
        <v>0</v>
      </c>
      <c r="H89" s="219">
        <f>'2.a Tulud-kulud projektiga I'!BP89</f>
        <v>0</v>
      </c>
      <c r="I89" s="219">
        <f>'2.a Tulud-kulud projektiga I'!CC89</f>
        <v>0</v>
      </c>
      <c r="J89" s="219">
        <f>'2.a Tulud-kulud projektiga I'!CP89</f>
        <v>0</v>
      </c>
      <c r="K89" s="183"/>
      <c r="L89" s="183"/>
      <c r="M89" s="183"/>
      <c r="N89" s="183"/>
      <c r="O89" s="183"/>
      <c r="P89" s="183"/>
      <c r="Q89" s="183"/>
      <c r="R89" s="183"/>
      <c r="S89" s="199"/>
      <c r="T89" s="199"/>
      <c r="U89" s="200"/>
    </row>
    <row r="90" spans="1:21" x14ac:dyDescent="0.25">
      <c r="A90" s="497"/>
      <c r="B90" s="181" t="str">
        <f>'2.a Tulud-kulud projektiga I'!B90</f>
        <v>Halduskulu 9</v>
      </c>
      <c r="C90" s="182" t="s">
        <v>3</v>
      </c>
      <c r="D90" s="219">
        <f>'2.a Tulud-kulud projektiga I'!P90</f>
        <v>0</v>
      </c>
      <c r="E90" s="219">
        <f>'2.a Tulud-kulud projektiga I'!AC90</f>
        <v>0</v>
      </c>
      <c r="F90" s="219">
        <f>'2.a Tulud-kulud projektiga I'!AP90</f>
        <v>0</v>
      </c>
      <c r="G90" s="219">
        <f>'2.a Tulud-kulud projektiga I'!BC90</f>
        <v>0</v>
      </c>
      <c r="H90" s="219">
        <f>'2.a Tulud-kulud projektiga I'!BP90</f>
        <v>0</v>
      </c>
      <c r="I90" s="219">
        <f>'2.a Tulud-kulud projektiga I'!CC90</f>
        <v>0</v>
      </c>
      <c r="J90" s="219">
        <f>'2.a Tulud-kulud projektiga I'!CP90</f>
        <v>0</v>
      </c>
      <c r="K90" s="183"/>
      <c r="L90" s="183"/>
      <c r="M90" s="183"/>
      <c r="N90" s="183"/>
      <c r="O90" s="183"/>
      <c r="P90" s="183"/>
      <c r="Q90" s="183"/>
      <c r="R90" s="183"/>
      <c r="S90" s="199"/>
      <c r="T90" s="199"/>
      <c r="U90" s="200"/>
    </row>
    <row r="91" spans="1:21" x14ac:dyDescent="0.25">
      <c r="A91" s="497"/>
      <c r="B91" s="181" t="str">
        <f>'2.a Tulud-kulud projektiga I'!B91</f>
        <v>Halduskulu 10</v>
      </c>
      <c r="C91" s="182" t="s">
        <v>3</v>
      </c>
      <c r="D91" s="219">
        <f>'2.a Tulud-kulud projektiga I'!P91</f>
        <v>0</v>
      </c>
      <c r="E91" s="219">
        <f>'2.a Tulud-kulud projektiga I'!AC91</f>
        <v>0</v>
      </c>
      <c r="F91" s="219">
        <f>'2.a Tulud-kulud projektiga I'!AP91</f>
        <v>0</v>
      </c>
      <c r="G91" s="219">
        <f>'2.a Tulud-kulud projektiga I'!BC91</f>
        <v>0</v>
      </c>
      <c r="H91" s="219">
        <f>'2.a Tulud-kulud projektiga I'!BP91</f>
        <v>0</v>
      </c>
      <c r="I91" s="219">
        <f>'2.a Tulud-kulud projektiga I'!CC91</f>
        <v>0</v>
      </c>
      <c r="J91" s="219">
        <f>'2.a Tulud-kulud projektiga I'!CP91</f>
        <v>0</v>
      </c>
      <c r="K91" s="183"/>
      <c r="L91" s="183"/>
      <c r="M91" s="183"/>
      <c r="N91" s="183"/>
      <c r="O91" s="183"/>
      <c r="P91" s="183"/>
      <c r="Q91" s="183"/>
      <c r="R91" s="183"/>
      <c r="S91" s="199"/>
      <c r="T91" s="199"/>
      <c r="U91" s="200"/>
    </row>
    <row r="92" spans="1:21" x14ac:dyDescent="0.25">
      <c r="A92" s="498" t="s">
        <v>48</v>
      </c>
      <c r="B92" s="499"/>
      <c r="C92" s="203"/>
      <c r="D92" s="204">
        <f t="shared" ref="D92:E92" si="77">SUM(D82:D91)</f>
        <v>0</v>
      </c>
      <c r="E92" s="204">
        <f t="shared" si="77"/>
        <v>0</v>
      </c>
      <c r="F92" s="204">
        <f t="shared" ref="F92:J92" si="78">SUM(F82:F91)</f>
        <v>0</v>
      </c>
      <c r="G92" s="204">
        <f t="shared" si="78"/>
        <v>0</v>
      </c>
      <c r="H92" s="204">
        <f t="shared" si="78"/>
        <v>0</v>
      </c>
      <c r="I92" s="204">
        <f t="shared" si="78"/>
        <v>0</v>
      </c>
      <c r="J92" s="204">
        <f t="shared" si="78"/>
        <v>0</v>
      </c>
      <c r="K92" s="204">
        <f t="shared" ref="K92:R92" si="79">SUM(K82:K91)</f>
        <v>0</v>
      </c>
      <c r="L92" s="204">
        <f t="shared" si="79"/>
        <v>0</v>
      </c>
      <c r="M92" s="204">
        <f t="shared" si="79"/>
        <v>0</v>
      </c>
      <c r="N92" s="204">
        <f t="shared" si="79"/>
        <v>0</v>
      </c>
      <c r="O92" s="204">
        <f t="shared" ref="O92:Q92" si="80">SUM(O82:O91)</f>
        <v>0</v>
      </c>
      <c r="P92" s="204">
        <f t="shared" si="80"/>
        <v>0</v>
      </c>
      <c r="Q92" s="204">
        <f t="shared" si="80"/>
        <v>0</v>
      </c>
      <c r="R92" s="204">
        <f t="shared" si="79"/>
        <v>0</v>
      </c>
      <c r="S92" s="199"/>
      <c r="T92" s="199"/>
      <c r="U92" s="200"/>
    </row>
    <row r="93" spans="1:21" ht="4.7" customHeight="1" x14ac:dyDescent="0.25">
      <c r="A93" s="167"/>
      <c r="B93" s="168"/>
      <c r="C93" s="170"/>
      <c r="D93" s="205"/>
      <c r="E93" s="205"/>
      <c r="F93" s="205"/>
      <c r="G93" s="205"/>
      <c r="H93" s="205"/>
      <c r="I93" s="205"/>
      <c r="J93" s="205"/>
      <c r="K93" s="205"/>
      <c r="L93" s="205"/>
      <c r="M93" s="205"/>
      <c r="N93" s="205"/>
      <c r="O93" s="205"/>
      <c r="P93" s="205"/>
      <c r="Q93" s="205"/>
      <c r="R93" s="206"/>
      <c r="S93" s="199"/>
      <c r="T93" s="199"/>
      <c r="U93" s="200"/>
    </row>
    <row r="94" spans="1:21" x14ac:dyDescent="0.25">
      <c r="A94" s="505" t="s">
        <v>49</v>
      </c>
      <c r="B94" s="181" t="str">
        <f>'2.a Tulud-kulud projektiga I'!B94</f>
        <v>Kulu 1</v>
      </c>
      <c r="C94" s="182" t="s">
        <v>3</v>
      </c>
      <c r="D94" s="219">
        <f>'2.a Tulud-kulud projektiga I'!P94</f>
        <v>0</v>
      </c>
      <c r="E94" s="219">
        <f>'2.a Tulud-kulud projektiga I'!AC94</f>
        <v>0</v>
      </c>
      <c r="F94" s="219">
        <f>'2.a Tulud-kulud projektiga I'!AP94</f>
        <v>0</v>
      </c>
      <c r="G94" s="219">
        <f>'2.a Tulud-kulud projektiga I'!BC94</f>
        <v>0</v>
      </c>
      <c r="H94" s="219">
        <f>'2.a Tulud-kulud projektiga I'!BP94</f>
        <v>0</v>
      </c>
      <c r="I94" s="219">
        <f>'2.a Tulud-kulud projektiga I'!CC94</f>
        <v>0</v>
      </c>
      <c r="J94" s="219">
        <f>'2.a Tulud-kulud projektiga I'!CP94</f>
        <v>0</v>
      </c>
      <c r="K94" s="183"/>
      <c r="L94" s="183"/>
      <c r="M94" s="183"/>
      <c r="N94" s="183"/>
      <c r="O94" s="183"/>
      <c r="P94" s="183"/>
      <c r="Q94" s="183"/>
      <c r="R94" s="183"/>
      <c r="S94" s="199"/>
      <c r="T94" s="199"/>
      <c r="U94" s="200"/>
    </row>
    <row r="95" spans="1:21" x14ac:dyDescent="0.25">
      <c r="A95" s="506"/>
      <c r="B95" s="181" t="str">
        <f>'2.a Tulud-kulud projektiga I'!B95</f>
        <v>Kulu 2</v>
      </c>
      <c r="C95" s="182" t="s">
        <v>3</v>
      </c>
      <c r="D95" s="219">
        <f>'2.a Tulud-kulud projektiga I'!P95</f>
        <v>0</v>
      </c>
      <c r="E95" s="219">
        <f>'2.a Tulud-kulud projektiga I'!AC95</f>
        <v>0</v>
      </c>
      <c r="F95" s="219">
        <f>'2.a Tulud-kulud projektiga I'!AP95</f>
        <v>0</v>
      </c>
      <c r="G95" s="219">
        <f>'2.a Tulud-kulud projektiga I'!BC95</f>
        <v>0</v>
      </c>
      <c r="H95" s="219">
        <f>'2.a Tulud-kulud projektiga I'!BP95</f>
        <v>0</v>
      </c>
      <c r="I95" s="219">
        <f>'2.a Tulud-kulud projektiga I'!CC95</f>
        <v>0</v>
      </c>
      <c r="J95" s="219">
        <f>'2.a Tulud-kulud projektiga I'!CP95</f>
        <v>0</v>
      </c>
      <c r="K95" s="183"/>
      <c r="L95" s="183"/>
      <c r="M95" s="183"/>
      <c r="N95" s="183"/>
      <c r="O95" s="183"/>
      <c r="P95" s="183"/>
      <c r="Q95" s="183"/>
      <c r="R95" s="183"/>
      <c r="S95" s="199"/>
      <c r="T95" s="199"/>
      <c r="U95" s="200"/>
    </row>
    <row r="96" spans="1:21" x14ac:dyDescent="0.25">
      <c r="A96" s="506"/>
      <c r="B96" s="181" t="str">
        <f>'2.a Tulud-kulud projektiga I'!B96</f>
        <v>Kulu 3</v>
      </c>
      <c r="C96" s="182" t="s">
        <v>3</v>
      </c>
      <c r="D96" s="219">
        <f>'2.a Tulud-kulud projektiga I'!P96</f>
        <v>0</v>
      </c>
      <c r="E96" s="219">
        <f>'2.a Tulud-kulud projektiga I'!AC96</f>
        <v>0</v>
      </c>
      <c r="F96" s="219">
        <f>'2.a Tulud-kulud projektiga I'!AP96</f>
        <v>0</v>
      </c>
      <c r="G96" s="219">
        <f>'2.a Tulud-kulud projektiga I'!BC96</f>
        <v>0</v>
      </c>
      <c r="H96" s="219">
        <f>'2.a Tulud-kulud projektiga I'!BP96</f>
        <v>0</v>
      </c>
      <c r="I96" s="219">
        <f>'2.a Tulud-kulud projektiga I'!CC96</f>
        <v>0</v>
      </c>
      <c r="J96" s="219">
        <f>'2.a Tulud-kulud projektiga I'!CP96</f>
        <v>0</v>
      </c>
      <c r="K96" s="183"/>
      <c r="L96" s="183"/>
      <c r="M96" s="183"/>
      <c r="N96" s="183"/>
      <c r="O96" s="183"/>
      <c r="P96" s="183"/>
      <c r="Q96" s="183"/>
      <c r="R96" s="183"/>
      <c r="S96" s="199"/>
      <c r="T96" s="199"/>
      <c r="U96" s="200"/>
    </row>
    <row r="97" spans="1:21" x14ac:dyDescent="0.25">
      <c r="A97" s="506"/>
      <c r="B97" s="181" t="str">
        <f>'2.a Tulud-kulud projektiga I'!B97</f>
        <v>Kulu 4</v>
      </c>
      <c r="C97" s="182" t="s">
        <v>3</v>
      </c>
      <c r="D97" s="219">
        <f>'2.a Tulud-kulud projektiga I'!P97</f>
        <v>0</v>
      </c>
      <c r="E97" s="219">
        <f>'2.a Tulud-kulud projektiga I'!AC97</f>
        <v>0</v>
      </c>
      <c r="F97" s="219">
        <f>'2.a Tulud-kulud projektiga I'!AP97</f>
        <v>0</v>
      </c>
      <c r="G97" s="219">
        <f>'2.a Tulud-kulud projektiga I'!BC97</f>
        <v>0</v>
      </c>
      <c r="H97" s="219">
        <f>'2.a Tulud-kulud projektiga I'!BP97</f>
        <v>0</v>
      </c>
      <c r="I97" s="219">
        <f>'2.a Tulud-kulud projektiga I'!CC97</f>
        <v>0</v>
      </c>
      <c r="J97" s="219">
        <f>'2.a Tulud-kulud projektiga I'!CP97</f>
        <v>0</v>
      </c>
      <c r="K97" s="183"/>
      <c r="L97" s="183"/>
      <c r="M97" s="183"/>
      <c r="N97" s="183"/>
      <c r="O97" s="183"/>
      <c r="P97" s="183"/>
      <c r="Q97" s="183"/>
      <c r="R97" s="183"/>
      <c r="S97" s="199"/>
      <c r="T97" s="199"/>
      <c r="U97" s="200"/>
    </row>
    <row r="98" spans="1:21" x14ac:dyDescent="0.25">
      <c r="A98" s="506"/>
      <c r="B98" s="181" t="str">
        <f>'2.a Tulud-kulud projektiga I'!B98</f>
        <v>Kulu 5</v>
      </c>
      <c r="C98" s="182" t="s">
        <v>3</v>
      </c>
      <c r="D98" s="219">
        <f>'2.a Tulud-kulud projektiga I'!P98</f>
        <v>0</v>
      </c>
      <c r="E98" s="219">
        <f>'2.a Tulud-kulud projektiga I'!AC98</f>
        <v>0</v>
      </c>
      <c r="F98" s="219">
        <f>'2.a Tulud-kulud projektiga I'!AP98</f>
        <v>0</v>
      </c>
      <c r="G98" s="219">
        <f>'2.a Tulud-kulud projektiga I'!BC98</f>
        <v>0</v>
      </c>
      <c r="H98" s="219">
        <f>'2.a Tulud-kulud projektiga I'!BP98</f>
        <v>0</v>
      </c>
      <c r="I98" s="219">
        <f>'2.a Tulud-kulud projektiga I'!CC98</f>
        <v>0</v>
      </c>
      <c r="J98" s="219">
        <f>'2.a Tulud-kulud projektiga I'!CP98</f>
        <v>0</v>
      </c>
      <c r="K98" s="183"/>
      <c r="L98" s="183"/>
      <c r="M98" s="183"/>
      <c r="N98" s="183"/>
      <c r="O98" s="183"/>
      <c r="P98" s="183"/>
      <c r="Q98" s="183"/>
      <c r="R98" s="183"/>
      <c r="S98" s="199"/>
      <c r="T98" s="199"/>
      <c r="U98" s="200"/>
    </row>
    <row r="99" spans="1:21" hidden="1" outlineLevel="1" x14ac:dyDescent="0.25">
      <c r="A99" s="506"/>
      <c r="B99" s="181" t="str">
        <f>'2.a Tulud-kulud projektiga I'!B99</f>
        <v>Kulu 6</v>
      </c>
      <c r="C99" s="182" t="s">
        <v>3</v>
      </c>
      <c r="D99" s="219">
        <f>'2.a Tulud-kulud projektiga I'!P99</f>
        <v>0</v>
      </c>
      <c r="E99" s="219">
        <f>'2.a Tulud-kulud projektiga I'!AC99</f>
        <v>0</v>
      </c>
      <c r="F99" s="219">
        <f>'2.a Tulud-kulud projektiga I'!AP99</f>
        <v>0</v>
      </c>
      <c r="G99" s="219">
        <f>'2.a Tulud-kulud projektiga I'!BC99</f>
        <v>0</v>
      </c>
      <c r="H99" s="219">
        <f>'2.a Tulud-kulud projektiga I'!BP99</f>
        <v>0</v>
      </c>
      <c r="I99" s="219">
        <f>'2.a Tulud-kulud projektiga I'!CC99</f>
        <v>0</v>
      </c>
      <c r="J99" s="219">
        <f>'2.a Tulud-kulud projektiga I'!CP99</f>
        <v>0</v>
      </c>
      <c r="K99" s="183"/>
      <c r="L99" s="183"/>
      <c r="M99" s="183"/>
      <c r="N99" s="183"/>
      <c r="O99" s="183"/>
      <c r="P99" s="183"/>
      <c r="Q99" s="183"/>
      <c r="R99" s="183"/>
      <c r="S99" s="199"/>
      <c r="T99" s="199"/>
      <c r="U99" s="200"/>
    </row>
    <row r="100" spans="1:21" hidden="1" outlineLevel="1" x14ac:dyDescent="0.25">
      <c r="A100" s="506"/>
      <c r="B100" s="181" t="str">
        <f>'2.a Tulud-kulud projektiga I'!B100</f>
        <v>Kulu 7</v>
      </c>
      <c r="C100" s="182" t="s">
        <v>3</v>
      </c>
      <c r="D100" s="219">
        <f>'2.a Tulud-kulud projektiga I'!P100</f>
        <v>0</v>
      </c>
      <c r="E100" s="219">
        <f>'2.a Tulud-kulud projektiga I'!AC100</f>
        <v>0</v>
      </c>
      <c r="F100" s="219">
        <f>'2.a Tulud-kulud projektiga I'!AP100</f>
        <v>0</v>
      </c>
      <c r="G100" s="219">
        <f>'2.a Tulud-kulud projektiga I'!BC100</f>
        <v>0</v>
      </c>
      <c r="H100" s="219">
        <f>'2.a Tulud-kulud projektiga I'!BP100</f>
        <v>0</v>
      </c>
      <c r="I100" s="219">
        <f>'2.a Tulud-kulud projektiga I'!CC100</f>
        <v>0</v>
      </c>
      <c r="J100" s="219">
        <f>'2.a Tulud-kulud projektiga I'!CP100</f>
        <v>0</v>
      </c>
      <c r="K100" s="183"/>
      <c r="L100" s="183"/>
      <c r="M100" s="183"/>
      <c r="N100" s="183"/>
      <c r="O100" s="183"/>
      <c r="P100" s="183"/>
      <c r="Q100" s="183"/>
      <c r="R100" s="183"/>
      <c r="S100" s="199"/>
      <c r="T100" s="199"/>
      <c r="U100" s="200"/>
    </row>
    <row r="101" spans="1:21" hidden="1" outlineLevel="1" x14ac:dyDescent="0.25">
      <c r="A101" s="506"/>
      <c r="B101" s="181" t="str">
        <f>'2.a Tulud-kulud projektiga I'!B101</f>
        <v>Kulu 8</v>
      </c>
      <c r="C101" s="182" t="s">
        <v>3</v>
      </c>
      <c r="D101" s="219">
        <f>'2.a Tulud-kulud projektiga I'!P101</f>
        <v>0</v>
      </c>
      <c r="E101" s="219">
        <f>'2.a Tulud-kulud projektiga I'!AC101</f>
        <v>0</v>
      </c>
      <c r="F101" s="219">
        <f>'2.a Tulud-kulud projektiga I'!AP101</f>
        <v>0</v>
      </c>
      <c r="G101" s="219">
        <f>'2.a Tulud-kulud projektiga I'!BC101</f>
        <v>0</v>
      </c>
      <c r="H101" s="219">
        <f>'2.a Tulud-kulud projektiga I'!BP101</f>
        <v>0</v>
      </c>
      <c r="I101" s="219">
        <f>'2.a Tulud-kulud projektiga I'!CC101</f>
        <v>0</v>
      </c>
      <c r="J101" s="219">
        <f>'2.a Tulud-kulud projektiga I'!CP101</f>
        <v>0</v>
      </c>
      <c r="K101" s="183"/>
      <c r="L101" s="183"/>
      <c r="M101" s="183"/>
      <c r="N101" s="183"/>
      <c r="O101" s="183"/>
      <c r="P101" s="183"/>
      <c r="Q101" s="183"/>
      <c r="R101" s="183"/>
      <c r="S101" s="199"/>
      <c r="T101" s="199"/>
      <c r="U101" s="200"/>
    </row>
    <row r="102" spans="1:21" hidden="1" outlineLevel="1" x14ac:dyDescent="0.25">
      <c r="A102" s="506"/>
      <c r="B102" s="181" t="str">
        <f>'2.a Tulud-kulud projektiga I'!B102</f>
        <v>Kulu 9</v>
      </c>
      <c r="C102" s="182" t="s">
        <v>3</v>
      </c>
      <c r="D102" s="219">
        <f>'2.a Tulud-kulud projektiga I'!P102</f>
        <v>0</v>
      </c>
      <c r="E102" s="219">
        <f>'2.a Tulud-kulud projektiga I'!AC102</f>
        <v>0</v>
      </c>
      <c r="F102" s="219">
        <f>'2.a Tulud-kulud projektiga I'!AP102</f>
        <v>0</v>
      </c>
      <c r="G102" s="219">
        <f>'2.a Tulud-kulud projektiga I'!BC102</f>
        <v>0</v>
      </c>
      <c r="H102" s="219">
        <f>'2.a Tulud-kulud projektiga I'!BP102</f>
        <v>0</v>
      </c>
      <c r="I102" s="219">
        <f>'2.a Tulud-kulud projektiga I'!CC102</f>
        <v>0</v>
      </c>
      <c r="J102" s="219">
        <f>'2.a Tulud-kulud projektiga I'!CP102</f>
        <v>0</v>
      </c>
      <c r="K102" s="183"/>
      <c r="L102" s="183"/>
      <c r="M102" s="183"/>
      <c r="N102" s="183"/>
      <c r="O102" s="183"/>
      <c r="P102" s="183"/>
      <c r="Q102" s="183"/>
      <c r="R102" s="183"/>
      <c r="S102" s="199"/>
      <c r="T102" s="199"/>
      <c r="U102" s="200"/>
    </row>
    <row r="103" spans="1:21" hidden="1" outlineLevel="1" x14ac:dyDescent="0.25">
      <c r="A103" s="507"/>
      <c r="B103" s="181" t="str">
        <f>'2.a Tulud-kulud projektiga I'!B103</f>
        <v>Kulu 10</v>
      </c>
      <c r="C103" s="182" t="s">
        <v>3</v>
      </c>
      <c r="D103" s="219">
        <f>'2.a Tulud-kulud projektiga I'!P103</f>
        <v>0</v>
      </c>
      <c r="E103" s="219">
        <f>'2.a Tulud-kulud projektiga I'!AC103</f>
        <v>0</v>
      </c>
      <c r="F103" s="219">
        <f>'2.a Tulud-kulud projektiga I'!AP103</f>
        <v>0</v>
      </c>
      <c r="G103" s="219">
        <f>'2.a Tulud-kulud projektiga I'!BC103</f>
        <v>0</v>
      </c>
      <c r="H103" s="219">
        <f>'2.a Tulud-kulud projektiga I'!BP103</f>
        <v>0</v>
      </c>
      <c r="I103" s="219">
        <f>'2.a Tulud-kulud projektiga I'!CC103</f>
        <v>0</v>
      </c>
      <c r="J103" s="219">
        <f>'2.a Tulud-kulud projektiga I'!CP103</f>
        <v>0</v>
      </c>
      <c r="K103" s="183"/>
      <c r="L103" s="183"/>
      <c r="M103" s="183"/>
      <c r="N103" s="183"/>
      <c r="O103" s="183"/>
      <c r="P103" s="183"/>
      <c r="Q103" s="183"/>
      <c r="R103" s="183"/>
      <c r="S103" s="199"/>
      <c r="T103" s="199"/>
      <c r="U103" s="200"/>
    </row>
    <row r="104" spans="1:21" s="209" customFormat="1" collapsed="1" x14ac:dyDescent="0.25">
      <c r="A104" s="498" t="s">
        <v>60</v>
      </c>
      <c r="B104" s="499"/>
      <c r="C104" s="203"/>
      <c r="D104" s="204">
        <f t="shared" ref="D104:E104" si="81">SUM(D94:D103)</f>
        <v>0</v>
      </c>
      <c r="E104" s="204">
        <f t="shared" si="81"/>
        <v>0</v>
      </c>
      <c r="F104" s="204">
        <f t="shared" ref="F104:I104" si="82">SUM(F94:F103)</f>
        <v>0</v>
      </c>
      <c r="G104" s="204">
        <f t="shared" si="82"/>
        <v>0</v>
      </c>
      <c r="H104" s="204">
        <f t="shared" si="82"/>
        <v>0</v>
      </c>
      <c r="I104" s="204">
        <f t="shared" si="82"/>
        <v>0</v>
      </c>
      <c r="J104" s="204">
        <f t="shared" ref="J104" si="83">SUM(J94:J103)</f>
        <v>0</v>
      </c>
      <c r="K104" s="204">
        <f t="shared" ref="K104:R104" si="84">SUM(K94:K103)</f>
        <v>0</v>
      </c>
      <c r="L104" s="204">
        <f t="shared" si="84"/>
        <v>0</v>
      </c>
      <c r="M104" s="204">
        <f t="shared" si="84"/>
        <v>0</v>
      </c>
      <c r="N104" s="204">
        <f t="shared" si="84"/>
        <v>0</v>
      </c>
      <c r="O104" s="204">
        <f t="shared" ref="O104:Q104" si="85">SUM(O94:O103)</f>
        <v>0</v>
      </c>
      <c r="P104" s="204">
        <f t="shared" si="85"/>
        <v>0</v>
      </c>
      <c r="Q104" s="204">
        <f t="shared" si="85"/>
        <v>0</v>
      </c>
      <c r="R104" s="204">
        <f t="shared" si="84"/>
        <v>0</v>
      </c>
      <c r="S104" s="207"/>
      <c r="T104" s="207"/>
      <c r="U104" s="208"/>
    </row>
    <row r="105" spans="1:21" ht="4.7" customHeight="1" x14ac:dyDescent="0.25">
      <c r="A105" s="167"/>
      <c r="B105" s="168"/>
      <c r="C105" s="170"/>
      <c r="D105" s="205"/>
      <c r="E105" s="205"/>
      <c r="F105" s="205"/>
      <c r="G105" s="205"/>
      <c r="H105" s="205"/>
      <c r="I105" s="205"/>
      <c r="J105" s="205"/>
      <c r="K105" s="205"/>
      <c r="L105" s="205"/>
      <c r="M105" s="205"/>
      <c r="N105" s="205"/>
      <c r="O105" s="205"/>
      <c r="P105" s="205"/>
      <c r="Q105" s="205"/>
      <c r="R105" s="206"/>
      <c r="S105" s="199"/>
      <c r="T105" s="199"/>
      <c r="U105" s="200"/>
    </row>
    <row r="106" spans="1:21" ht="16.5" customHeight="1" x14ac:dyDescent="0.25">
      <c r="A106" s="504" t="str">
        <f>'2.a Tulud-kulud projektiga I'!A106:B106</f>
        <v>Muu kulu 1</v>
      </c>
      <c r="B106" s="504"/>
      <c r="C106" s="182" t="s">
        <v>3</v>
      </c>
      <c r="D106" s="219">
        <f>'2.a Tulud-kulud projektiga I'!P106</f>
        <v>0</v>
      </c>
      <c r="E106" s="219">
        <f>'2.a Tulud-kulud projektiga I'!AC106</f>
        <v>0</v>
      </c>
      <c r="F106" s="219">
        <f>'2.a Tulud-kulud projektiga I'!AP106</f>
        <v>0</v>
      </c>
      <c r="G106" s="219">
        <f>'2.a Tulud-kulud projektiga I'!BC106</f>
        <v>0</v>
      </c>
      <c r="H106" s="219">
        <f>'2.a Tulud-kulud projektiga I'!BP106</f>
        <v>0</v>
      </c>
      <c r="I106" s="219">
        <f>'2.a Tulud-kulud projektiga I'!CC106</f>
        <v>0</v>
      </c>
      <c r="J106" s="219">
        <f>'2.a Tulud-kulud projektiga I'!CP106</f>
        <v>0</v>
      </c>
      <c r="K106" s="183"/>
      <c r="L106" s="183"/>
      <c r="M106" s="183"/>
      <c r="N106" s="183"/>
      <c r="O106" s="183"/>
      <c r="P106" s="183"/>
      <c r="Q106" s="183"/>
      <c r="R106" s="183"/>
      <c r="S106" s="199"/>
      <c r="T106" s="199"/>
      <c r="U106" s="200"/>
    </row>
    <row r="107" spans="1:21" ht="16.5" customHeight="1" x14ac:dyDescent="0.25">
      <c r="A107" s="504" t="str">
        <f>'2.a Tulud-kulud projektiga I'!A107:B107</f>
        <v>Muu kulu 2</v>
      </c>
      <c r="B107" s="504"/>
      <c r="C107" s="182" t="s">
        <v>3</v>
      </c>
      <c r="D107" s="219">
        <f>'2.a Tulud-kulud projektiga I'!P107</f>
        <v>0</v>
      </c>
      <c r="E107" s="219">
        <f>'2.a Tulud-kulud projektiga I'!AC107</f>
        <v>0</v>
      </c>
      <c r="F107" s="219">
        <f>'2.a Tulud-kulud projektiga I'!AP107</f>
        <v>0</v>
      </c>
      <c r="G107" s="219">
        <f>'2.a Tulud-kulud projektiga I'!BC107</f>
        <v>0</v>
      </c>
      <c r="H107" s="219">
        <f>'2.a Tulud-kulud projektiga I'!BP107</f>
        <v>0</v>
      </c>
      <c r="I107" s="219">
        <f>'2.a Tulud-kulud projektiga I'!CC107</f>
        <v>0</v>
      </c>
      <c r="J107" s="219">
        <f>'2.a Tulud-kulud projektiga I'!CP107</f>
        <v>0</v>
      </c>
      <c r="K107" s="183"/>
      <c r="L107" s="183"/>
      <c r="M107" s="183"/>
      <c r="N107" s="183"/>
      <c r="O107" s="183"/>
      <c r="P107" s="183"/>
      <c r="Q107" s="183"/>
      <c r="R107" s="183"/>
      <c r="S107" s="199"/>
      <c r="T107" s="199"/>
      <c r="U107" s="200"/>
    </row>
    <row r="108" spans="1:21" ht="16.5" customHeight="1" x14ac:dyDescent="0.25">
      <c r="A108" s="504" t="str">
        <f>'2.a Tulud-kulud projektiga I'!A108:B108</f>
        <v>Muu kulu 3</v>
      </c>
      <c r="B108" s="504"/>
      <c r="C108" s="182" t="s">
        <v>3</v>
      </c>
      <c r="D108" s="219">
        <f>'2.a Tulud-kulud projektiga I'!P108</f>
        <v>0</v>
      </c>
      <c r="E108" s="219">
        <f>'2.a Tulud-kulud projektiga I'!AC108</f>
        <v>0</v>
      </c>
      <c r="F108" s="219">
        <f>'2.a Tulud-kulud projektiga I'!AP108</f>
        <v>0</v>
      </c>
      <c r="G108" s="219">
        <f>'2.a Tulud-kulud projektiga I'!BC108</f>
        <v>0</v>
      </c>
      <c r="H108" s="219">
        <f>'2.a Tulud-kulud projektiga I'!BP108</f>
        <v>0</v>
      </c>
      <c r="I108" s="219">
        <f>'2.a Tulud-kulud projektiga I'!CC108</f>
        <v>0</v>
      </c>
      <c r="J108" s="219">
        <f>'2.a Tulud-kulud projektiga I'!CP108</f>
        <v>0</v>
      </c>
      <c r="K108" s="183"/>
      <c r="L108" s="183"/>
      <c r="M108" s="183"/>
      <c r="N108" s="183"/>
      <c r="O108" s="183"/>
      <c r="P108" s="183"/>
      <c r="Q108" s="183"/>
      <c r="R108" s="183"/>
      <c r="S108" s="199"/>
      <c r="T108" s="199"/>
      <c r="U108" s="200"/>
    </row>
    <row r="109" spans="1:21" ht="16.5" customHeight="1" x14ac:dyDescent="0.25">
      <c r="A109" s="504" t="str">
        <f>'2.a Tulud-kulud projektiga I'!A109:B109</f>
        <v>Muu kulu 4</v>
      </c>
      <c r="B109" s="504"/>
      <c r="C109" s="182" t="s">
        <v>3</v>
      </c>
      <c r="D109" s="219">
        <f>'2.a Tulud-kulud projektiga I'!P109</f>
        <v>0</v>
      </c>
      <c r="E109" s="219">
        <f>'2.a Tulud-kulud projektiga I'!AC109</f>
        <v>0</v>
      </c>
      <c r="F109" s="219">
        <f>'2.a Tulud-kulud projektiga I'!AP109</f>
        <v>0</v>
      </c>
      <c r="G109" s="219">
        <f>'2.a Tulud-kulud projektiga I'!BC109</f>
        <v>0</v>
      </c>
      <c r="H109" s="219">
        <f>'2.a Tulud-kulud projektiga I'!BP109</f>
        <v>0</v>
      </c>
      <c r="I109" s="219">
        <f>'2.a Tulud-kulud projektiga I'!CC109</f>
        <v>0</v>
      </c>
      <c r="J109" s="219">
        <f>'2.a Tulud-kulud projektiga I'!CP109</f>
        <v>0</v>
      </c>
      <c r="K109" s="183"/>
      <c r="L109" s="183"/>
      <c r="M109" s="183"/>
      <c r="N109" s="183"/>
      <c r="O109" s="183"/>
      <c r="P109" s="183"/>
      <c r="Q109" s="183"/>
      <c r="R109" s="183"/>
      <c r="S109" s="199"/>
      <c r="T109" s="199"/>
      <c r="U109" s="200"/>
    </row>
    <row r="110" spans="1:21" ht="16.5" customHeight="1" x14ac:dyDescent="0.25">
      <c r="A110" s="504" t="str">
        <f>'2.a Tulud-kulud projektiga I'!A110:B110</f>
        <v>Muu kulu 5</v>
      </c>
      <c r="B110" s="504"/>
      <c r="C110" s="182" t="s">
        <v>3</v>
      </c>
      <c r="D110" s="219">
        <f>'2.a Tulud-kulud projektiga I'!P110</f>
        <v>0</v>
      </c>
      <c r="E110" s="219">
        <f>'2.a Tulud-kulud projektiga I'!AC110</f>
        <v>0</v>
      </c>
      <c r="F110" s="219">
        <f>'2.a Tulud-kulud projektiga I'!AP110</f>
        <v>0</v>
      </c>
      <c r="G110" s="219">
        <f>'2.a Tulud-kulud projektiga I'!BC110</f>
        <v>0</v>
      </c>
      <c r="H110" s="219">
        <f>'2.a Tulud-kulud projektiga I'!BP110</f>
        <v>0</v>
      </c>
      <c r="I110" s="219">
        <f>'2.a Tulud-kulud projektiga I'!CC110</f>
        <v>0</v>
      </c>
      <c r="J110" s="219">
        <f>'2.a Tulud-kulud projektiga I'!CP110</f>
        <v>0</v>
      </c>
      <c r="K110" s="183"/>
      <c r="L110" s="183"/>
      <c r="M110" s="183"/>
      <c r="N110" s="183"/>
      <c r="O110" s="183"/>
      <c r="P110" s="183"/>
      <c r="Q110" s="183"/>
      <c r="R110" s="183"/>
      <c r="S110" s="199"/>
      <c r="T110" s="199"/>
      <c r="U110" s="200"/>
    </row>
    <row r="111" spans="1:21" ht="16.5" hidden="1" customHeight="1" outlineLevel="1" x14ac:dyDescent="0.25">
      <c r="A111" s="504" t="str">
        <f>'2.a Tulud-kulud projektiga I'!A111:B111</f>
        <v>Muu kulu 6</v>
      </c>
      <c r="B111" s="504"/>
      <c r="C111" s="182" t="s">
        <v>3</v>
      </c>
      <c r="D111" s="219">
        <f>'2.a Tulud-kulud projektiga I'!P111</f>
        <v>0</v>
      </c>
      <c r="E111" s="219">
        <f>'2.a Tulud-kulud projektiga I'!AC111</f>
        <v>0</v>
      </c>
      <c r="F111" s="219">
        <f>'2.a Tulud-kulud projektiga I'!AP111</f>
        <v>0</v>
      </c>
      <c r="G111" s="219">
        <f>'2.a Tulud-kulud projektiga I'!BC111</f>
        <v>0</v>
      </c>
      <c r="H111" s="219">
        <f>'2.a Tulud-kulud projektiga I'!BP111</f>
        <v>0</v>
      </c>
      <c r="I111" s="219">
        <f>'2.a Tulud-kulud projektiga I'!CC111</f>
        <v>0</v>
      </c>
      <c r="J111" s="219">
        <f>'2.a Tulud-kulud projektiga I'!CP111</f>
        <v>0</v>
      </c>
      <c r="K111" s="183"/>
      <c r="L111" s="183"/>
      <c r="M111" s="183"/>
      <c r="N111" s="183"/>
      <c r="O111" s="183"/>
      <c r="P111" s="183"/>
      <c r="Q111" s="183"/>
      <c r="R111" s="183"/>
      <c r="S111" s="199"/>
      <c r="T111" s="199"/>
      <c r="U111" s="200"/>
    </row>
    <row r="112" spans="1:21" ht="16.5" hidden="1" customHeight="1" outlineLevel="1" x14ac:dyDescent="0.25">
      <c r="A112" s="504" t="str">
        <f>'2.a Tulud-kulud projektiga I'!A112:B112</f>
        <v>Muu kulu 7</v>
      </c>
      <c r="B112" s="504"/>
      <c r="C112" s="182" t="s">
        <v>3</v>
      </c>
      <c r="D112" s="219">
        <f>'2.a Tulud-kulud projektiga I'!P112</f>
        <v>0</v>
      </c>
      <c r="E112" s="219">
        <f>'2.a Tulud-kulud projektiga I'!AC112</f>
        <v>0</v>
      </c>
      <c r="F112" s="219">
        <f>'2.a Tulud-kulud projektiga I'!AP112</f>
        <v>0</v>
      </c>
      <c r="G112" s="219">
        <f>'2.a Tulud-kulud projektiga I'!BC112</f>
        <v>0</v>
      </c>
      <c r="H112" s="219">
        <f>'2.a Tulud-kulud projektiga I'!BP112</f>
        <v>0</v>
      </c>
      <c r="I112" s="219">
        <f>'2.a Tulud-kulud projektiga I'!CC112</f>
        <v>0</v>
      </c>
      <c r="J112" s="219">
        <f>'2.a Tulud-kulud projektiga I'!CP112</f>
        <v>0</v>
      </c>
      <c r="K112" s="183"/>
      <c r="L112" s="183"/>
      <c r="M112" s="183"/>
      <c r="N112" s="183"/>
      <c r="O112" s="183"/>
      <c r="P112" s="183"/>
      <c r="Q112" s="183"/>
      <c r="R112" s="183"/>
      <c r="S112" s="199"/>
      <c r="T112" s="199"/>
      <c r="U112" s="200"/>
    </row>
    <row r="113" spans="1:21" ht="16.5" hidden="1" customHeight="1" outlineLevel="1" x14ac:dyDescent="0.25">
      <c r="A113" s="504" t="str">
        <f>'2.a Tulud-kulud projektiga I'!A113:B113</f>
        <v>Muu kulu 8</v>
      </c>
      <c r="B113" s="504"/>
      <c r="C113" s="182" t="s">
        <v>3</v>
      </c>
      <c r="D113" s="219">
        <f>'2.a Tulud-kulud projektiga I'!P113</f>
        <v>0</v>
      </c>
      <c r="E113" s="219">
        <f>'2.a Tulud-kulud projektiga I'!AC113</f>
        <v>0</v>
      </c>
      <c r="F113" s="219">
        <f>'2.a Tulud-kulud projektiga I'!AP113</f>
        <v>0</v>
      </c>
      <c r="G113" s="219">
        <f>'2.a Tulud-kulud projektiga I'!BC113</f>
        <v>0</v>
      </c>
      <c r="H113" s="219">
        <f>'2.a Tulud-kulud projektiga I'!BP113</f>
        <v>0</v>
      </c>
      <c r="I113" s="219">
        <f>'2.a Tulud-kulud projektiga I'!CC113</f>
        <v>0</v>
      </c>
      <c r="J113" s="219">
        <f>'2.a Tulud-kulud projektiga I'!CP113</f>
        <v>0</v>
      </c>
      <c r="K113" s="183"/>
      <c r="L113" s="183"/>
      <c r="M113" s="183"/>
      <c r="N113" s="183"/>
      <c r="O113" s="183"/>
      <c r="P113" s="183"/>
      <c r="Q113" s="183"/>
      <c r="R113" s="183"/>
      <c r="S113" s="199"/>
      <c r="T113" s="199"/>
      <c r="U113" s="200"/>
    </row>
    <row r="114" spans="1:21" ht="16.5" hidden="1" customHeight="1" outlineLevel="1" x14ac:dyDescent="0.25">
      <c r="A114" s="504" t="str">
        <f>'2.a Tulud-kulud projektiga I'!A114:B114</f>
        <v>Muu kulu 9</v>
      </c>
      <c r="B114" s="504"/>
      <c r="C114" s="182" t="s">
        <v>3</v>
      </c>
      <c r="D114" s="219">
        <f>'2.a Tulud-kulud projektiga I'!P114</f>
        <v>0</v>
      </c>
      <c r="E114" s="219">
        <f>'2.a Tulud-kulud projektiga I'!AC114</f>
        <v>0</v>
      </c>
      <c r="F114" s="219">
        <f>'2.a Tulud-kulud projektiga I'!AP114</f>
        <v>0</v>
      </c>
      <c r="G114" s="219">
        <f>'2.a Tulud-kulud projektiga I'!BC114</f>
        <v>0</v>
      </c>
      <c r="H114" s="219">
        <f>'2.a Tulud-kulud projektiga I'!BP114</f>
        <v>0</v>
      </c>
      <c r="I114" s="219">
        <f>'2.a Tulud-kulud projektiga I'!CC114</f>
        <v>0</v>
      </c>
      <c r="J114" s="219">
        <f>'2.a Tulud-kulud projektiga I'!CP114</f>
        <v>0</v>
      </c>
      <c r="K114" s="183"/>
      <c r="L114" s="183"/>
      <c r="M114" s="183"/>
      <c r="N114" s="183"/>
      <c r="O114" s="183"/>
      <c r="P114" s="183"/>
      <c r="Q114" s="183"/>
      <c r="R114" s="183"/>
      <c r="S114" s="199"/>
      <c r="T114" s="199"/>
      <c r="U114" s="200"/>
    </row>
    <row r="115" spans="1:21" ht="16.5" hidden="1" customHeight="1" outlineLevel="1" x14ac:dyDescent="0.25">
      <c r="A115" s="504" t="str">
        <f>'2.a Tulud-kulud projektiga I'!A115:B115</f>
        <v>Muu kulu 10</v>
      </c>
      <c r="B115" s="504"/>
      <c r="C115" s="182" t="s">
        <v>3</v>
      </c>
      <c r="D115" s="219">
        <f>'2.a Tulud-kulud projektiga I'!P115</f>
        <v>0</v>
      </c>
      <c r="E115" s="219">
        <f>'2.a Tulud-kulud projektiga I'!AC115</f>
        <v>0</v>
      </c>
      <c r="F115" s="219">
        <f>'2.a Tulud-kulud projektiga I'!AP115</f>
        <v>0</v>
      </c>
      <c r="G115" s="219">
        <f>'2.a Tulud-kulud projektiga I'!BC115</f>
        <v>0</v>
      </c>
      <c r="H115" s="219">
        <f>'2.a Tulud-kulud projektiga I'!BP115</f>
        <v>0</v>
      </c>
      <c r="I115" s="219">
        <f>'2.a Tulud-kulud projektiga I'!CC115</f>
        <v>0</v>
      </c>
      <c r="J115" s="219">
        <f>'2.a Tulud-kulud projektiga I'!CP115</f>
        <v>0</v>
      </c>
      <c r="K115" s="183"/>
      <c r="L115" s="183"/>
      <c r="M115" s="183"/>
      <c r="N115" s="183"/>
      <c r="O115" s="183"/>
      <c r="P115" s="183"/>
      <c r="Q115" s="183"/>
      <c r="R115" s="183"/>
      <c r="S115" s="199"/>
      <c r="T115" s="199"/>
      <c r="U115" s="200"/>
    </row>
    <row r="116" spans="1:21" s="209" customFormat="1" collapsed="1" x14ac:dyDescent="0.25">
      <c r="A116" s="498" t="s">
        <v>61</v>
      </c>
      <c r="B116" s="499"/>
      <c r="C116" s="210" t="s">
        <v>3</v>
      </c>
      <c r="D116" s="204">
        <f t="shared" ref="D116:E116" si="86">SUM(D106:D115)</f>
        <v>0</v>
      </c>
      <c r="E116" s="204">
        <f t="shared" si="86"/>
        <v>0</v>
      </c>
      <c r="F116" s="204">
        <f t="shared" ref="F116:I116" si="87">SUM(F106:F115)</f>
        <v>0</v>
      </c>
      <c r="G116" s="204">
        <f t="shared" si="87"/>
        <v>0</v>
      </c>
      <c r="H116" s="204">
        <f t="shared" si="87"/>
        <v>0</v>
      </c>
      <c r="I116" s="204">
        <f t="shared" si="87"/>
        <v>0</v>
      </c>
      <c r="J116" s="204">
        <f t="shared" ref="J116" si="88">SUM(J106:J115)</f>
        <v>0</v>
      </c>
      <c r="K116" s="204">
        <f t="shared" ref="K116:R116" si="89">SUM(K106:K115)</f>
        <v>0</v>
      </c>
      <c r="L116" s="204">
        <f t="shared" si="89"/>
        <v>0</v>
      </c>
      <c r="M116" s="204">
        <f t="shared" si="89"/>
        <v>0</v>
      </c>
      <c r="N116" s="204">
        <f t="shared" si="89"/>
        <v>0</v>
      </c>
      <c r="O116" s="204">
        <f t="shared" ref="O116:Q116" si="90">SUM(O106:O115)</f>
        <v>0</v>
      </c>
      <c r="P116" s="204">
        <f t="shared" si="90"/>
        <v>0</v>
      </c>
      <c r="Q116" s="204">
        <f t="shared" si="90"/>
        <v>0</v>
      </c>
      <c r="R116" s="204">
        <f t="shared" si="89"/>
        <v>0</v>
      </c>
      <c r="S116" s="207"/>
      <c r="T116" s="207"/>
      <c r="U116" s="208"/>
    </row>
    <row r="117" spans="1:21" ht="4.7" customHeight="1" x14ac:dyDescent="0.25">
      <c r="A117" s="167"/>
      <c r="B117" s="168"/>
      <c r="C117" s="170"/>
      <c r="D117" s="205"/>
      <c r="E117" s="205"/>
      <c r="F117" s="205"/>
      <c r="G117" s="205"/>
      <c r="H117" s="205"/>
      <c r="I117" s="205"/>
      <c r="J117" s="205"/>
      <c r="K117" s="205"/>
      <c r="L117" s="205"/>
      <c r="M117" s="205"/>
      <c r="N117" s="205"/>
      <c r="O117" s="205"/>
      <c r="P117" s="205"/>
      <c r="Q117" s="205"/>
      <c r="R117" s="206"/>
      <c r="S117" s="199"/>
      <c r="T117" s="199"/>
      <c r="U117" s="200"/>
    </row>
    <row r="118" spans="1:21" s="196" customFormat="1" ht="20.25" customHeight="1" x14ac:dyDescent="0.25">
      <c r="A118" s="508" t="s">
        <v>62</v>
      </c>
      <c r="B118" s="509"/>
      <c r="C118" s="211" t="s">
        <v>3</v>
      </c>
      <c r="D118" s="194">
        <f t="shared" ref="D118:J118" si="91">D80+D92+D104+D116</f>
        <v>0</v>
      </c>
      <c r="E118" s="194">
        <f t="shared" si="91"/>
        <v>0</v>
      </c>
      <c r="F118" s="194">
        <f t="shared" si="91"/>
        <v>0</v>
      </c>
      <c r="G118" s="194">
        <f t="shared" ref="G118:I118" si="92">G80+G92+G104+G116</f>
        <v>0</v>
      </c>
      <c r="H118" s="194">
        <f t="shared" si="92"/>
        <v>0</v>
      </c>
      <c r="I118" s="194">
        <f t="shared" si="92"/>
        <v>0</v>
      </c>
      <c r="J118" s="194">
        <f t="shared" si="91"/>
        <v>0</v>
      </c>
      <c r="K118" s="194">
        <f t="shared" ref="K118:R118" si="93">K80+K92+K104+K116</f>
        <v>0</v>
      </c>
      <c r="L118" s="194">
        <f t="shared" si="93"/>
        <v>0</v>
      </c>
      <c r="M118" s="194">
        <f t="shared" si="93"/>
        <v>0</v>
      </c>
      <c r="N118" s="194">
        <f t="shared" si="93"/>
        <v>0</v>
      </c>
      <c r="O118" s="194">
        <f t="shared" ref="O118:Q118" si="94">O80+O92+O104+O116</f>
        <v>0</v>
      </c>
      <c r="P118" s="194">
        <f t="shared" si="94"/>
        <v>0</v>
      </c>
      <c r="Q118" s="194">
        <f t="shared" si="94"/>
        <v>0</v>
      </c>
      <c r="R118" s="194">
        <f t="shared" si="93"/>
        <v>0</v>
      </c>
      <c r="S118" s="212"/>
      <c r="T118" s="212"/>
      <c r="U118" s="213"/>
    </row>
    <row r="119" spans="1:21" ht="4.7" customHeight="1" x14ac:dyDescent="0.25">
      <c r="A119" s="167"/>
      <c r="B119" s="168"/>
      <c r="C119" s="170"/>
      <c r="D119" s="205"/>
      <c r="E119" s="205"/>
      <c r="F119" s="205"/>
      <c r="G119" s="205"/>
      <c r="H119" s="205"/>
      <c r="I119" s="205"/>
      <c r="J119" s="205"/>
      <c r="K119" s="205"/>
      <c r="L119" s="205"/>
      <c r="M119" s="205"/>
      <c r="N119" s="205"/>
      <c r="O119" s="205"/>
      <c r="P119" s="205"/>
      <c r="Q119" s="205"/>
      <c r="R119" s="206"/>
      <c r="S119" s="199"/>
      <c r="T119" s="199"/>
      <c r="U119" s="200"/>
    </row>
    <row r="120" spans="1:21" ht="23.25" customHeight="1" x14ac:dyDescent="0.25">
      <c r="A120" s="214"/>
      <c r="B120" s="175"/>
      <c r="C120" s="177"/>
      <c r="D120" s="215"/>
      <c r="E120" s="215"/>
      <c r="F120" s="215"/>
      <c r="G120" s="215"/>
      <c r="H120" s="215"/>
      <c r="I120" s="215"/>
      <c r="J120" s="215"/>
      <c r="K120" s="215"/>
      <c r="L120" s="215"/>
      <c r="M120" s="215"/>
      <c r="N120" s="215"/>
      <c r="O120" s="215"/>
      <c r="P120" s="215"/>
      <c r="Q120" s="215"/>
      <c r="R120" s="216"/>
      <c r="S120" s="199"/>
      <c r="T120" s="199"/>
      <c r="U120" s="200"/>
    </row>
    <row r="121" spans="1:21" s="196" customFormat="1" ht="21" customHeight="1" x14ac:dyDescent="0.25">
      <c r="A121" s="510" t="s">
        <v>63</v>
      </c>
      <c r="B121" s="511"/>
      <c r="C121" s="217" t="s">
        <v>3</v>
      </c>
      <c r="D121" s="218">
        <f t="shared" ref="D121:R121" si="95">D53-D118</f>
        <v>0</v>
      </c>
      <c r="E121" s="218">
        <f t="shared" si="95"/>
        <v>0</v>
      </c>
      <c r="F121" s="218">
        <f t="shared" si="95"/>
        <v>0</v>
      </c>
      <c r="G121" s="218">
        <f t="shared" ref="G121:I121" si="96">G53-G118</f>
        <v>0</v>
      </c>
      <c r="H121" s="218">
        <f t="shared" si="96"/>
        <v>0</v>
      </c>
      <c r="I121" s="218">
        <f t="shared" si="96"/>
        <v>0</v>
      </c>
      <c r="J121" s="218">
        <f t="shared" si="95"/>
        <v>0</v>
      </c>
      <c r="K121" s="218">
        <f t="shared" si="95"/>
        <v>0</v>
      </c>
      <c r="L121" s="218">
        <f t="shared" si="95"/>
        <v>0</v>
      </c>
      <c r="M121" s="218">
        <f t="shared" si="95"/>
        <v>0</v>
      </c>
      <c r="N121" s="218">
        <f t="shared" si="95"/>
        <v>0</v>
      </c>
      <c r="O121" s="218">
        <f t="shared" ref="O121:Q121" si="97">O53-O118</f>
        <v>0</v>
      </c>
      <c r="P121" s="218">
        <f t="shared" si="97"/>
        <v>0</v>
      </c>
      <c r="Q121" s="218">
        <f t="shared" si="97"/>
        <v>0</v>
      </c>
      <c r="R121" s="218">
        <f t="shared" si="95"/>
        <v>0</v>
      </c>
      <c r="S121" s="212"/>
      <c r="T121" s="212"/>
      <c r="U121" s="213"/>
    </row>
    <row r="122" spans="1:21" ht="4.7" customHeight="1" x14ac:dyDescent="0.25">
      <c r="A122" s="167"/>
      <c r="B122" s="168"/>
      <c r="C122" s="170"/>
      <c r="D122" s="205"/>
      <c r="E122" s="205"/>
      <c r="F122" s="205"/>
      <c r="G122" s="205"/>
      <c r="H122" s="205"/>
      <c r="I122" s="205"/>
      <c r="J122" s="205"/>
      <c r="K122" s="205"/>
      <c r="L122" s="205"/>
      <c r="M122" s="205"/>
      <c r="N122" s="205"/>
      <c r="O122" s="205"/>
      <c r="P122" s="205"/>
      <c r="Q122" s="205"/>
      <c r="R122" s="206"/>
      <c r="S122" s="199"/>
      <c r="T122" s="199"/>
      <c r="U122" s="200"/>
    </row>
    <row r="123" spans="1:21" s="346" customFormat="1" ht="12" customHeight="1" x14ac:dyDescent="0.25">
      <c r="A123" s="340"/>
      <c r="B123" s="341"/>
      <c r="C123" s="342"/>
      <c r="D123" s="343"/>
      <c r="E123" s="343"/>
      <c r="F123" s="343"/>
      <c r="G123" s="343"/>
      <c r="H123" s="343"/>
      <c r="I123" s="343"/>
      <c r="J123" s="343"/>
      <c r="K123" s="343"/>
      <c r="L123" s="343"/>
      <c r="M123" s="343"/>
      <c r="N123" s="343"/>
      <c r="O123" s="343"/>
      <c r="P123" s="343"/>
      <c r="Q123" s="343"/>
      <c r="R123" s="343"/>
      <c r="S123" s="344"/>
      <c r="T123" s="344"/>
      <c r="U123" s="345"/>
    </row>
    <row r="124" spans="1:21" s="349" customFormat="1" ht="17.25" customHeight="1" x14ac:dyDescent="0.25">
      <c r="A124" s="512" t="s">
        <v>217</v>
      </c>
      <c r="B124" s="513"/>
      <c r="C124" s="217" t="s">
        <v>3</v>
      </c>
      <c r="D124" s="192">
        <f>D121</f>
        <v>0</v>
      </c>
      <c r="E124" s="192">
        <f>D124+E121</f>
        <v>0</v>
      </c>
      <c r="F124" s="192">
        <f t="shared" ref="F124:N124" si="98">E124+F121</f>
        <v>0</v>
      </c>
      <c r="G124" s="192">
        <f t="shared" si="98"/>
        <v>0</v>
      </c>
      <c r="H124" s="192">
        <f t="shared" si="98"/>
        <v>0</v>
      </c>
      <c r="I124" s="192">
        <f t="shared" si="98"/>
        <v>0</v>
      </c>
      <c r="J124" s="192">
        <f t="shared" si="98"/>
        <v>0</v>
      </c>
      <c r="K124" s="192">
        <f t="shared" si="98"/>
        <v>0</v>
      </c>
      <c r="L124" s="192">
        <f t="shared" si="98"/>
        <v>0</v>
      </c>
      <c r="M124" s="192">
        <f t="shared" si="98"/>
        <v>0</v>
      </c>
      <c r="N124" s="192">
        <f t="shared" si="98"/>
        <v>0</v>
      </c>
      <c r="O124" s="192">
        <f t="shared" ref="O124" si="99">N124+O121</f>
        <v>0</v>
      </c>
      <c r="P124" s="192">
        <f t="shared" ref="P124" si="100">O124+P121</f>
        <v>0</v>
      </c>
      <c r="Q124" s="192">
        <f t="shared" ref="Q124" si="101">P124+Q121</f>
        <v>0</v>
      </c>
      <c r="R124" s="192">
        <f t="shared" ref="R124" si="102">Q124+R121</f>
        <v>0</v>
      </c>
      <c r="S124" s="347"/>
      <c r="T124" s="347"/>
      <c r="U124" s="348"/>
    </row>
    <row r="125" spans="1:21" s="349" customFormat="1" ht="4.7" customHeight="1" x14ac:dyDescent="0.25">
      <c r="A125" s="350"/>
      <c r="B125" s="351"/>
      <c r="C125" s="352"/>
      <c r="D125" s="296"/>
      <c r="E125" s="296"/>
      <c r="F125" s="296"/>
      <c r="G125" s="296"/>
      <c r="H125" s="296"/>
      <c r="I125" s="296"/>
      <c r="J125" s="296"/>
      <c r="K125" s="296"/>
      <c r="L125" s="296"/>
      <c r="M125" s="296"/>
      <c r="N125" s="296"/>
      <c r="O125" s="296"/>
      <c r="P125" s="296"/>
      <c r="Q125" s="296"/>
      <c r="R125" s="353"/>
      <c r="S125" s="347"/>
      <c r="T125" s="347"/>
      <c r="U125" s="348"/>
    </row>
    <row r="126" spans="1:21" s="371" customFormat="1" ht="12.75" customHeight="1" x14ac:dyDescent="0.25">
      <c r="A126" s="365"/>
      <c r="B126" s="366"/>
      <c r="C126" s="367"/>
      <c r="D126" s="368"/>
      <c r="E126" s="368"/>
      <c r="F126" s="368"/>
      <c r="G126" s="368"/>
      <c r="H126" s="368"/>
      <c r="I126" s="368"/>
      <c r="J126" s="368"/>
      <c r="K126" s="368"/>
      <c r="L126" s="368"/>
      <c r="M126" s="368"/>
      <c r="N126" s="368"/>
      <c r="O126" s="368"/>
      <c r="P126" s="368"/>
      <c r="Q126" s="368"/>
      <c r="R126" s="368"/>
      <c r="S126" s="369"/>
      <c r="T126" s="369"/>
      <c r="U126" s="370"/>
    </row>
    <row r="127" spans="1:21" x14ac:dyDescent="0.25">
      <c r="B127" s="197"/>
      <c r="C127" s="173"/>
      <c r="D127" s="199"/>
      <c r="E127" s="199"/>
      <c r="F127" s="199"/>
      <c r="G127" s="199"/>
      <c r="H127" s="199"/>
      <c r="I127" s="199"/>
      <c r="J127" s="199"/>
      <c r="K127" s="199"/>
      <c r="L127" s="199"/>
      <c r="M127" s="199"/>
      <c r="N127" s="199"/>
      <c r="O127" s="199"/>
      <c r="P127" s="199"/>
      <c r="Q127" s="199"/>
      <c r="R127" s="199"/>
      <c r="S127" s="199"/>
      <c r="T127" s="199"/>
      <c r="U127" s="200"/>
    </row>
    <row r="128" spans="1:21" x14ac:dyDescent="0.25">
      <c r="B128" s="197"/>
      <c r="C128" s="173"/>
      <c r="D128" s="199"/>
      <c r="E128" s="199"/>
      <c r="F128" s="199"/>
      <c r="G128" s="199"/>
      <c r="H128" s="199"/>
      <c r="I128" s="199"/>
      <c r="J128" s="199"/>
      <c r="K128" s="199"/>
      <c r="L128" s="199"/>
      <c r="M128" s="199"/>
      <c r="N128" s="199"/>
      <c r="O128" s="199"/>
      <c r="P128" s="199"/>
      <c r="Q128" s="199"/>
      <c r="R128" s="199"/>
      <c r="S128" s="199"/>
      <c r="T128" s="199"/>
      <c r="U128" s="200"/>
    </row>
    <row r="129" spans="2:21" x14ac:dyDescent="0.25">
      <c r="B129" s="197"/>
      <c r="C129" s="173"/>
      <c r="D129" s="199"/>
      <c r="E129" s="199"/>
      <c r="F129" s="199"/>
      <c r="G129" s="199"/>
      <c r="H129" s="199"/>
      <c r="I129" s="199"/>
      <c r="J129" s="199"/>
      <c r="K129" s="199"/>
      <c r="L129" s="199"/>
      <c r="M129" s="199"/>
      <c r="N129" s="199"/>
      <c r="O129" s="199"/>
      <c r="P129" s="199"/>
      <c r="Q129" s="199"/>
      <c r="R129" s="199"/>
      <c r="S129" s="199"/>
      <c r="T129" s="199"/>
      <c r="U129" s="200"/>
    </row>
    <row r="130" spans="2:21" x14ac:dyDescent="0.25">
      <c r="B130" s="197"/>
      <c r="C130" s="173"/>
      <c r="D130" s="199"/>
      <c r="E130" s="199"/>
      <c r="F130" s="199"/>
      <c r="G130" s="199"/>
      <c r="H130" s="199"/>
      <c r="I130" s="199"/>
      <c r="J130" s="199"/>
      <c r="K130" s="199"/>
      <c r="L130" s="199"/>
      <c r="M130" s="199"/>
      <c r="N130" s="199"/>
      <c r="O130" s="199"/>
      <c r="P130" s="199"/>
      <c r="Q130" s="199"/>
      <c r="R130" s="199"/>
      <c r="S130" s="199"/>
      <c r="T130" s="199"/>
      <c r="U130" s="200"/>
    </row>
    <row r="131" spans="2:21" x14ac:dyDescent="0.25">
      <c r="B131" s="197"/>
      <c r="C131" s="173"/>
      <c r="D131" s="199"/>
      <c r="E131" s="199"/>
      <c r="F131" s="199"/>
      <c r="G131" s="199"/>
      <c r="H131" s="199"/>
      <c r="I131" s="199"/>
      <c r="J131" s="199"/>
      <c r="K131" s="199"/>
      <c r="L131" s="199"/>
      <c r="M131" s="199"/>
      <c r="N131" s="199"/>
      <c r="O131" s="199"/>
      <c r="P131" s="199"/>
      <c r="Q131" s="199"/>
      <c r="R131" s="199"/>
      <c r="S131" s="199"/>
      <c r="T131" s="199"/>
      <c r="U131" s="200"/>
    </row>
    <row r="132" spans="2:21" x14ac:dyDescent="0.25">
      <c r="B132" s="197"/>
      <c r="C132" s="173"/>
      <c r="D132" s="199"/>
      <c r="E132" s="199"/>
      <c r="F132" s="199"/>
      <c r="G132" s="199"/>
      <c r="H132" s="199"/>
      <c r="I132" s="199"/>
      <c r="J132" s="199"/>
      <c r="K132" s="199"/>
      <c r="L132" s="199"/>
      <c r="M132" s="199"/>
      <c r="N132" s="199"/>
      <c r="O132" s="199"/>
      <c r="P132" s="199"/>
      <c r="Q132" s="199"/>
      <c r="R132" s="199"/>
      <c r="S132" s="199"/>
      <c r="T132" s="199"/>
      <c r="U132" s="200"/>
    </row>
    <row r="133" spans="2:21" x14ac:dyDescent="0.25">
      <c r="B133" s="197"/>
      <c r="C133" s="173"/>
      <c r="D133" s="199"/>
      <c r="E133" s="199"/>
      <c r="F133" s="199"/>
      <c r="G133" s="199"/>
      <c r="H133" s="199"/>
      <c r="I133" s="199"/>
      <c r="J133" s="199"/>
      <c r="K133" s="199"/>
      <c r="L133" s="199"/>
      <c r="M133" s="199"/>
      <c r="N133" s="199"/>
      <c r="O133" s="199"/>
      <c r="P133" s="199"/>
      <c r="Q133" s="199"/>
      <c r="R133" s="199"/>
      <c r="S133" s="199"/>
      <c r="T133" s="199"/>
      <c r="U133" s="200"/>
    </row>
    <row r="134" spans="2:21" x14ac:dyDescent="0.25">
      <c r="B134" s="197"/>
      <c r="C134" s="173"/>
      <c r="D134" s="199"/>
      <c r="E134" s="199"/>
      <c r="F134" s="199"/>
      <c r="G134" s="199"/>
      <c r="H134" s="199"/>
      <c r="I134" s="199"/>
      <c r="J134" s="199"/>
      <c r="K134" s="199"/>
      <c r="L134" s="199"/>
      <c r="M134" s="199"/>
      <c r="N134" s="199"/>
      <c r="O134" s="199"/>
      <c r="P134" s="199"/>
      <c r="Q134" s="199"/>
      <c r="R134" s="199"/>
      <c r="S134" s="199"/>
      <c r="T134" s="199"/>
      <c r="U134" s="200"/>
    </row>
    <row r="135" spans="2:21" x14ac:dyDescent="0.25">
      <c r="B135" s="197"/>
      <c r="C135" s="173"/>
      <c r="D135" s="199"/>
      <c r="E135" s="199"/>
      <c r="F135" s="199"/>
      <c r="G135" s="199"/>
      <c r="H135" s="199"/>
      <c r="I135" s="199"/>
      <c r="J135" s="199"/>
      <c r="K135" s="199"/>
      <c r="L135" s="199"/>
      <c r="M135" s="199"/>
      <c r="N135" s="199"/>
      <c r="O135" s="199"/>
      <c r="P135" s="199"/>
      <c r="Q135" s="199"/>
      <c r="R135" s="199"/>
      <c r="S135" s="199"/>
      <c r="T135" s="199"/>
      <c r="U135" s="200"/>
    </row>
    <row r="136" spans="2:21" x14ac:dyDescent="0.25">
      <c r="B136" s="197"/>
      <c r="C136" s="173"/>
      <c r="D136" s="199"/>
      <c r="E136" s="199"/>
      <c r="F136" s="199"/>
      <c r="G136" s="199"/>
      <c r="H136" s="199"/>
      <c r="I136" s="199"/>
      <c r="J136" s="199"/>
      <c r="K136" s="199"/>
      <c r="L136" s="199"/>
      <c r="M136" s="199"/>
      <c r="N136" s="199"/>
      <c r="O136" s="199"/>
      <c r="P136" s="199"/>
      <c r="Q136" s="199"/>
      <c r="R136" s="199"/>
      <c r="S136" s="199"/>
      <c r="T136" s="199"/>
      <c r="U136" s="200"/>
    </row>
    <row r="137" spans="2:21" x14ac:dyDescent="0.25">
      <c r="B137" s="197"/>
      <c r="C137" s="173"/>
      <c r="D137" s="199"/>
      <c r="E137" s="199"/>
      <c r="F137" s="199"/>
      <c r="G137" s="199"/>
      <c r="H137" s="199"/>
      <c r="I137" s="199"/>
      <c r="J137" s="199"/>
      <c r="K137" s="199"/>
      <c r="L137" s="199"/>
      <c r="M137" s="199"/>
      <c r="N137" s="199"/>
      <c r="O137" s="199"/>
      <c r="P137" s="199"/>
      <c r="Q137" s="199"/>
      <c r="R137" s="199"/>
      <c r="S137" s="199"/>
      <c r="T137" s="199"/>
      <c r="U137" s="200"/>
    </row>
    <row r="138" spans="2:21" x14ac:dyDescent="0.25">
      <c r="B138" s="197"/>
      <c r="C138" s="173"/>
      <c r="D138" s="199"/>
      <c r="E138" s="199"/>
      <c r="F138" s="199"/>
      <c r="G138" s="199"/>
      <c r="H138" s="199"/>
      <c r="I138" s="199"/>
      <c r="J138" s="199"/>
      <c r="K138" s="199"/>
      <c r="L138" s="199"/>
      <c r="M138" s="199"/>
      <c r="N138" s="199"/>
      <c r="O138" s="199"/>
      <c r="P138" s="199"/>
      <c r="Q138" s="199"/>
      <c r="R138" s="199"/>
      <c r="S138" s="199"/>
      <c r="T138" s="199"/>
      <c r="U138" s="200"/>
    </row>
    <row r="139" spans="2:21" x14ac:dyDescent="0.25">
      <c r="B139" s="197"/>
      <c r="C139" s="173"/>
      <c r="D139" s="199"/>
      <c r="E139" s="199"/>
      <c r="F139" s="199"/>
      <c r="G139" s="199"/>
      <c r="H139" s="199"/>
      <c r="I139" s="199"/>
      <c r="J139" s="199"/>
      <c r="K139" s="199"/>
      <c r="L139" s="199"/>
      <c r="M139" s="199"/>
      <c r="N139" s="199"/>
      <c r="O139" s="199"/>
      <c r="P139" s="199"/>
      <c r="Q139" s="199"/>
      <c r="R139" s="199"/>
      <c r="S139" s="199"/>
      <c r="T139" s="199"/>
      <c r="U139" s="200"/>
    </row>
    <row r="140" spans="2:21" x14ac:dyDescent="0.25">
      <c r="B140" s="197"/>
      <c r="C140" s="173"/>
      <c r="D140" s="199"/>
      <c r="E140" s="199"/>
      <c r="F140" s="199"/>
      <c r="G140" s="199"/>
      <c r="H140" s="199"/>
      <c r="I140" s="199"/>
      <c r="J140" s="199"/>
      <c r="K140" s="199"/>
      <c r="L140" s="199"/>
      <c r="M140" s="199"/>
      <c r="N140" s="199"/>
      <c r="O140" s="199"/>
      <c r="P140" s="199"/>
      <c r="Q140" s="199"/>
      <c r="R140" s="199"/>
      <c r="S140" s="199"/>
      <c r="T140" s="199"/>
      <c r="U140" s="200"/>
    </row>
    <row r="141" spans="2:21" x14ac:dyDescent="0.25">
      <c r="B141" s="197"/>
      <c r="C141" s="173"/>
      <c r="D141" s="199"/>
      <c r="E141" s="199"/>
      <c r="F141" s="199"/>
      <c r="G141" s="199"/>
      <c r="H141" s="199"/>
      <c r="I141" s="199"/>
      <c r="J141" s="199"/>
      <c r="K141" s="199"/>
      <c r="L141" s="199"/>
      <c r="M141" s="199"/>
      <c r="N141" s="199"/>
      <c r="O141" s="199"/>
      <c r="P141" s="199"/>
      <c r="Q141" s="199"/>
      <c r="R141" s="199"/>
      <c r="S141" s="199"/>
      <c r="T141" s="199"/>
      <c r="U141" s="200"/>
    </row>
    <row r="142" spans="2:21" x14ac:dyDescent="0.25">
      <c r="B142" s="197"/>
      <c r="C142" s="173"/>
      <c r="D142" s="199"/>
      <c r="E142" s="199"/>
      <c r="F142" s="199"/>
      <c r="G142" s="199"/>
      <c r="H142" s="199"/>
      <c r="I142" s="199"/>
      <c r="J142" s="199"/>
      <c r="K142" s="199"/>
      <c r="L142" s="199"/>
      <c r="M142" s="199"/>
      <c r="N142" s="199"/>
      <c r="O142" s="199"/>
      <c r="P142" s="199"/>
      <c r="Q142" s="199"/>
      <c r="R142" s="199"/>
      <c r="S142" s="199"/>
      <c r="T142" s="199"/>
      <c r="U142" s="200"/>
    </row>
    <row r="143" spans="2:21" x14ac:dyDescent="0.25">
      <c r="B143" s="197"/>
      <c r="C143" s="173"/>
      <c r="D143" s="199"/>
      <c r="E143" s="199"/>
      <c r="F143" s="199"/>
      <c r="G143" s="199"/>
      <c r="H143" s="199"/>
      <c r="I143" s="199"/>
      <c r="J143" s="199"/>
      <c r="K143" s="199"/>
      <c r="L143" s="199"/>
      <c r="M143" s="199"/>
      <c r="N143" s="199"/>
      <c r="O143" s="199"/>
      <c r="P143" s="199"/>
      <c r="Q143" s="199"/>
      <c r="R143" s="199"/>
      <c r="S143" s="199"/>
      <c r="T143" s="199"/>
      <c r="U143" s="200"/>
    </row>
    <row r="144" spans="2:21" x14ac:dyDescent="0.25">
      <c r="B144" s="197"/>
      <c r="C144" s="173"/>
      <c r="D144" s="199"/>
      <c r="E144" s="199"/>
      <c r="F144" s="199"/>
      <c r="G144" s="199"/>
      <c r="H144" s="199"/>
      <c r="I144" s="199"/>
      <c r="J144" s="199"/>
      <c r="K144" s="199"/>
      <c r="L144" s="199"/>
      <c r="M144" s="199"/>
      <c r="N144" s="199"/>
      <c r="O144" s="199"/>
      <c r="P144" s="199"/>
      <c r="Q144" s="199"/>
      <c r="R144" s="199"/>
      <c r="S144" s="199"/>
      <c r="T144" s="199"/>
      <c r="U144" s="200"/>
    </row>
    <row r="145" spans="2:21" x14ac:dyDescent="0.25">
      <c r="B145" s="197"/>
      <c r="C145" s="173"/>
      <c r="D145" s="199"/>
      <c r="E145" s="199"/>
      <c r="F145" s="199"/>
      <c r="G145" s="199"/>
      <c r="H145" s="199"/>
      <c r="I145" s="199"/>
      <c r="J145" s="199"/>
      <c r="K145" s="199"/>
      <c r="L145" s="199"/>
      <c r="M145" s="199"/>
      <c r="N145" s="199"/>
      <c r="O145" s="199"/>
      <c r="P145" s="199"/>
      <c r="Q145" s="199"/>
      <c r="R145" s="199"/>
      <c r="S145" s="199"/>
      <c r="T145" s="199"/>
      <c r="U145" s="200"/>
    </row>
    <row r="146" spans="2:21" x14ac:dyDescent="0.25">
      <c r="B146" s="197"/>
      <c r="C146" s="173"/>
      <c r="D146" s="199"/>
      <c r="E146" s="199"/>
      <c r="F146" s="199"/>
      <c r="G146" s="199"/>
      <c r="H146" s="199"/>
      <c r="I146" s="199"/>
      <c r="J146" s="199"/>
      <c r="K146" s="199"/>
      <c r="L146" s="199"/>
      <c r="M146" s="199"/>
      <c r="N146" s="199"/>
      <c r="O146" s="199"/>
      <c r="P146" s="199"/>
      <c r="Q146" s="199"/>
      <c r="R146" s="199"/>
      <c r="S146" s="199"/>
      <c r="T146" s="199"/>
      <c r="U146" s="200"/>
    </row>
    <row r="147" spans="2:21" x14ac:dyDescent="0.25">
      <c r="B147" s="197"/>
      <c r="C147" s="173"/>
      <c r="D147" s="199"/>
      <c r="E147" s="199"/>
      <c r="F147" s="199"/>
      <c r="G147" s="199"/>
      <c r="H147" s="199"/>
      <c r="I147" s="199"/>
      <c r="J147" s="199"/>
      <c r="K147" s="199"/>
      <c r="L147" s="199"/>
      <c r="M147" s="199"/>
      <c r="N147" s="199"/>
      <c r="O147" s="199"/>
      <c r="P147" s="199"/>
      <c r="Q147" s="199"/>
      <c r="R147" s="199"/>
      <c r="S147" s="199"/>
      <c r="T147" s="199"/>
      <c r="U147" s="200"/>
    </row>
    <row r="148" spans="2:21" x14ac:dyDescent="0.25">
      <c r="B148" s="197"/>
      <c r="C148" s="173"/>
      <c r="D148" s="199"/>
      <c r="E148" s="199"/>
      <c r="F148" s="199"/>
      <c r="G148" s="199"/>
      <c r="H148" s="199"/>
      <c r="I148" s="199"/>
      <c r="J148" s="199"/>
      <c r="K148" s="199"/>
      <c r="L148" s="199"/>
      <c r="M148" s="199"/>
      <c r="N148" s="199"/>
      <c r="O148" s="199"/>
      <c r="P148" s="199"/>
      <c r="Q148" s="199"/>
      <c r="R148" s="199"/>
      <c r="S148" s="199"/>
      <c r="T148" s="199"/>
      <c r="U148" s="200"/>
    </row>
    <row r="149" spans="2:21" x14ac:dyDescent="0.25">
      <c r="B149" s="197"/>
      <c r="C149" s="173"/>
      <c r="D149" s="199"/>
      <c r="E149" s="199"/>
      <c r="F149" s="199"/>
      <c r="G149" s="199"/>
      <c r="H149" s="199"/>
      <c r="I149" s="199"/>
      <c r="J149" s="199"/>
      <c r="K149" s="199"/>
      <c r="L149" s="199"/>
      <c r="M149" s="199"/>
      <c r="N149" s="199"/>
      <c r="O149" s="199"/>
      <c r="P149" s="199"/>
      <c r="Q149" s="199"/>
      <c r="R149" s="199"/>
      <c r="S149" s="199"/>
      <c r="T149" s="199"/>
      <c r="U149" s="200"/>
    </row>
    <row r="150" spans="2:21" x14ac:dyDescent="0.25">
      <c r="B150" s="197"/>
      <c r="C150" s="173"/>
      <c r="D150" s="199"/>
      <c r="E150" s="199"/>
      <c r="F150" s="199"/>
      <c r="G150" s="199"/>
      <c r="H150" s="199"/>
      <c r="I150" s="199"/>
      <c r="J150" s="199"/>
      <c r="K150" s="199"/>
      <c r="L150" s="199"/>
      <c r="M150" s="199"/>
      <c r="N150" s="199"/>
      <c r="O150" s="199"/>
      <c r="P150" s="199"/>
      <c r="Q150" s="199"/>
      <c r="R150" s="199"/>
      <c r="S150" s="199"/>
      <c r="T150" s="199"/>
      <c r="U150" s="200"/>
    </row>
    <row r="151" spans="2:21" x14ac:dyDescent="0.25">
      <c r="B151" s="197"/>
      <c r="C151" s="173"/>
      <c r="D151" s="199"/>
      <c r="E151" s="199"/>
      <c r="F151" s="199"/>
      <c r="G151" s="199"/>
      <c r="H151" s="199"/>
      <c r="I151" s="199"/>
      <c r="J151" s="199"/>
      <c r="K151" s="199"/>
      <c r="L151" s="199"/>
      <c r="M151" s="199"/>
      <c r="N151" s="199"/>
      <c r="O151" s="199"/>
      <c r="P151" s="199"/>
      <c r="Q151" s="199"/>
      <c r="R151" s="199"/>
      <c r="S151" s="199"/>
      <c r="T151" s="199"/>
      <c r="U151" s="200"/>
    </row>
    <row r="152" spans="2:21" x14ac:dyDescent="0.25">
      <c r="B152" s="197"/>
      <c r="C152" s="173"/>
      <c r="D152" s="199"/>
      <c r="E152" s="199"/>
      <c r="F152" s="199"/>
      <c r="G152" s="199"/>
      <c r="H152" s="199"/>
      <c r="I152" s="199"/>
      <c r="J152" s="199"/>
      <c r="K152" s="199"/>
      <c r="L152" s="199"/>
      <c r="M152" s="199"/>
      <c r="N152" s="199"/>
      <c r="O152" s="199"/>
      <c r="P152" s="199"/>
      <c r="Q152" s="199"/>
      <c r="R152" s="199"/>
      <c r="S152" s="199"/>
      <c r="T152" s="199"/>
      <c r="U152" s="200"/>
    </row>
    <row r="153" spans="2:21" x14ac:dyDescent="0.25">
      <c r="B153" s="197"/>
      <c r="C153" s="173"/>
      <c r="D153" s="199"/>
      <c r="E153" s="199"/>
      <c r="F153" s="199"/>
      <c r="G153" s="199"/>
      <c r="H153" s="199"/>
      <c r="I153" s="199"/>
      <c r="J153" s="199"/>
      <c r="K153" s="199"/>
      <c r="L153" s="199"/>
      <c r="M153" s="199"/>
      <c r="N153" s="199"/>
      <c r="O153" s="199"/>
      <c r="P153" s="199"/>
      <c r="Q153" s="199"/>
      <c r="R153" s="199"/>
      <c r="S153" s="199"/>
      <c r="T153" s="199"/>
      <c r="U153" s="200"/>
    </row>
    <row r="154" spans="2:21" x14ac:dyDescent="0.25">
      <c r="B154" s="197"/>
      <c r="C154" s="173"/>
      <c r="D154" s="199"/>
      <c r="E154" s="199"/>
      <c r="F154" s="199"/>
      <c r="G154" s="199"/>
      <c r="H154" s="199"/>
      <c r="I154" s="199"/>
      <c r="J154" s="199"/>
      <c r="K154" s="199"/>
      <c r="L154" s="199"/>
      <c r="M154" s="199"/>
      <c r="N154" s="199"/>
      <c r="O154" s="199"/>
      <c r="P154" s="199"/>
      <c r="Q154" s="199"/>
      <c r="R154" s="199"/>
      <c r="S154" s="199"/>
      <c r="T154" s="199"/>
      <c r="U154" s="200"/>
    </row>
    <row r="155" spans="2:21" x14ac:dyDescent="0.25">
      <c r="B155" s="197"/>
      <c r="C155" s="173"/>
      <c r="D155" s="199"/>
      <c r="E155" s="199"/>
      <c r="F155" s="199"/>
      <c r="G155" s="199"/>
      <c r="H155" s="199"/>
      <c r="I155" s="199"/>
      <c r="J155" s="199"/>
      <c r="K155" s="199"/>
      <c r="L155" s="199"/>
      <c r="M155" s="199"/>
      <c r="N155" s="199"/>
      <c r="O155" s="199"/>
      <c r="P155" s="199"/>
      <c r="Q155" s="199"/>
      <c r="R155" s="199"/>
      <c r="S155" s="199"/>
      <c r="T155" s="199"/>
      <c r="U155" s="200"/>
    </row>
    <row r="156" spans="2:21" x14ac:dyDescent="0.25">
      <c r="B156" s="197"/>
      <c r="C156" s="173"/>
      <c r="D156" s="199"/>
      <c r="E156" s="199"/>
      <c r="F156" s="199"/>
      <c r="G156" s="199"/>
      <c r="H156" s="199"/>
      <c r="I156" s="199"/>
      <c r="J156" s="199"/>
      <c r="K156" s="199"/>
      <c r="L156" s="199"/>
      <c r="M156" s="199"/>
      <c r="N156" s="199"/>
      <c r="O156" s="199"/>
      <c r="P156" s="199"/>
      <c r="Q156" s="199"/>
      <c r="R156" s="199"/>
      <c r="S156" s="199"/>
      <c r="T156" s="199"/>
      <c r="U156" s="200"/>
    </row>
    <row r="157" spans="2:21" x14ac:dyDescent="0.25">
      <c r="B157" s="197"/>
      <c r="C157" s="173"/>
      <c r="D157" s="199"/>
      <c r="E157" s="199"/>
      <c r="F157" s="199"/>
      <c r="G157" s="199"/>
      <c r="H157" s="199"/>
      <c r="I157" s="199"/>
      <c r="J157" s="199"/>
      <c r="K157" s="199"/>
      <c r="L157" s="199"/>
      <c r="M157" s="199"/>
      <c r="N157" s="199"/>
      <c r="O157" s="199"/>
      <c r="P157" s="199"/>
      <c r="Q157" s="199"/>
      <c r="R157" s="199"/>
      <c r="S157" s="199"/>
      <c r="T157" s="199"/>
      <c r="U157" s="200"/>
    </row>
    <row r="158" spans="2:21" x14ac:dyDescent="0.25">
      <c r="B158" s="197"/>
      <c r="C158" s="173"/>
      <c r="D158" s="199"/>
      <c r="E158" s="199"/>
      <c r="F158" s="199"/>
      <c r="G158" s="199"/>
      <c r="H158" s="199"/>
      <c r="I158" s="199"/>
      <c r="J158" s="199"/>
      <c r="K158" s="199"/>
      <c r="L158" s="199"/>
      <c r="M158" s="199"/>
      <c r="N158" s="199"/>
      <c r="O158" s="199"/>
      <c r="P158" s="199"/>
      <c r="Q158" s="199"/>
      <c r="R158" s="199"/>
      <c r="S158" s="199"/>
      <c r="T158" s="199"/>
      <c r="U158" s="200"/>
    </row>
    <row r="159" spans="2:21" x14ac:dyDescent="0.25">
      <c r="B159" s="197"/>
      <c r="C159" s="173"/>
      <c r="D159" s="199"/>
      <c r="E159" s="199"/>
      <c r="F159" s="199"/>
      <c r="G159" s="199"/>
      <c r="H159" s="199"/>
      <c r="I159" s="199"/>
      <c r="J159" s="199"/>
      <c r="K159" s="199"/>
      <c r="L159" s="199"/>
      <c r="M159" s="199"/>
      <c r="N159" s="199"/>
      <c r="O159" s="199"/>
      <c r="P159" s="199"/>
      <c r="Q159" s="199"/>
      <c r="R159" s="199"/>
      <c r="S159" s="199"/>
      <c r="T159" s="199"/>
      <c r="U159" s="200"/>
    </row>
    <row r="160" spans="2:21" x14ac:dyDescent="0.25">
      <c r="B160" s="197"/>
      <c r="C160" s="173"/>
      <c r="D160" s="199"/>
      <c r="E160" s="199"/>
      <c r="F160" s="199"/>
      <c r="G160" s="199"/>
      <c r="H160" s="199"/>
      <c r="I160" s="199"/>
      <c r="J160" s="199"/>
      <c r="K160" s="199"/>
      <c r="L160" s="199"/>
      <c r="M160" s="199"/>
      <c r="N160" s="199"/>
      <c r="O160" s="199"/>
      <c r="P160" s="199"/>
      <c r="Q160" s="199"/>
      <c r="R160" s="199"/>
      <c r="S160" s="199"/>
      <c r="T160" s="199"/>
      <c r="U160" s="200"/>
    </row>
    <row r="161" spans="2:21" x14ac:dyDescent="0.25">
      <c r="B161" s="197"/>
      <c r="C161" s="173"/>
      <c r="D161" s="199"/>
      <c r="E161" s="199"/>
      <c r="F161" s="199"/>
      <c r="G161" s="199"/>
      <c r="H161" s="199"/>
      <c r="I161" s="199"/>
      <c r="J161" s="199"/>
      <c r="K161" s="199"/>
      <c r="L161" s="199"/>
      <c r="M161" s="199"/>
      <c r="N161" s="199"/>
      <c r="O161" s="199"/>
      <c r="P161" s="199"/>
      <c r="Q161" s="199"/>
      <c r="R161" s="199"/>
      <c r="S161" s="199"/>
      <c r="T161" s="199"/>
      <c r="U161" s="200"/>
    </row>
    <row r="162" spans="2:21" x14ac:dyDescent="0.25">
      <c r="B162" s="197"/>
      <c r="C162" s="173"/>
      <c r="D162" s="199"/>
      <c r="E162" s="199"/>
      <c r="F162" s="199"/>
      <c r="G162" s="199"/>
      <c r="H162" s="199"/>
      <c r="I162" s="199"/>
      <c r="J162" s="199"/>
      <c r="K162" s="199"/>
      <c r="L162" s="199"/>
      <c r="M162" s="199"/>
      <c r="N162" s="199"/>
      <c r="O162" s="199"/>
      <c r="P162" s="199"/>
      <c r="Q162" s="199"/>
      <c r="R162" s="199"/>
      <c r="S162" s="199"/>
      <c r="T162" s="199"/>
      <c r="U162" s="200"/>
    </row>
    <row r="163" spans="2:21" x14ac:dyDescent="0.25">
      <c r="B163" s="197"/>
      <c r="C163" s="173"/>
      <c r="D163" s="199"/>
      <c r="E163" s="199"/>
      <c r="F163" s="199"/>
      <c r="G163" s="199"/>
      <c r="H163" s="199"/>
      <c r="I163" s="199"/>
      <c r="J163" s="199"/>
      <c r="K163" s="199"/>
      <c r="L163" s="199"/>
      <c r="M163" s="199"/>
      <c r="N163" s="199"/>
      <c r="O163" s="199"/>
      <c r="P163" s="199"/>
      <c r="Q163" s="199"/>
      <c r="R163" s="199"/>
      <c r="S163" s="199"/>
      <c r="T163" s="199"/>
      <c r="U163" s="200"/>
    </row>
    <row r="164" spans="2:21" x14ac:dyDescent="0.25">
      <c r="B164" s="197"/>
      <c r="C164" s="173"/>
      <c r="D164" s="199"/>
      <c r="E164" s="199"/>
      <c r="F164" s="199"/>
      <c r="G164" s="199"/>
      <c r="H164" s="199"/>
      <c r="I164" s="199"/>
      <c r="J164" s="199"/>
      <c r="K164" s="199"/>
      <c r="L164" s="199"/>
      <c r="M164" s="199"/>
      <c r="N164" s="199"/>
      <c r="O164" s="199"/>
      <c r="P164" s="199"/>
      <c r="Q164" s="199"/>
      <c r="R164" s="199"/>
      <c r="S164" s="199"/>
      <c r="T164" s="199"/>
      <c r="U164" s="200"/>
    </row>
    <row r="165" spans="2:21" x14ac:dyDescent="0.25">
      <c r="B165" s="197"/>
      <c r="C165" s="173"/>
      <c r="D165" s="199"/>
      <c r="E165" s="199"/>
      <c r="F165" s="199"/>
      <c r="G165" s="199"/>
      <c r="H165" s="199"/>
      <c r="I165" s="199"/>
      <c r="J165" s="199"/>
      <c r="K165" s="199"/>
      <c r="L165" s="199"/>
      <c r="M165" s="199"/>
      <c r="N165" s="199"/>
      <c r="O165" s="199"/>
      <c r="P165" s="199"/>
      <c r="Q165" s="199"/>
      <c r="R165" s="199"/>
      <c r="S165" s="199"/>
      <c r="T165" s="199"/>
      <c r="U165" s="200"/>
    </row>
    <row r="166" spans="2:21" x14ac:dyDescent="0.25">
      <c r="B166" s="197"/>
      <c r="C166" s="173"/>
      <c r="D166" s="199"/>
      <c r="E166" s="199"/>
      <c r="F166" s="199"/>
      <c r="G166" s="199"/>
      <c r="H166" s="199"/>
      <c r="I166" s="199"/>
      <c r="J166" s="199"/>
      <c r="K166" s="199"/>
      <c r="L166" s="199"/>
      <c r="M166" s="199"/>
      <c r="N166" s="199"/>
      <c r="O166" s="199"/>
      <c r="P166" s="199"/>
      <c r="Q166" s="199"/>
      <c r="R166" s="199"/>
      <c r="S166" s="199"/>
      <c r="T166" s="199"/>
      <c r="U166" s="200"/>
    </row>
    <row r="167" spans="2:21" x14ac:dyDescent="0.25">
      <c r="B167" s="197"/>
      <c r="C167" s="173"/>
      <c r="D167" s="199"/>
      <c r="E167" s="199"/>
      <c r="F167" s="199"/>
      <c r="G167" s="199"/>
      <c r="H167" s="199"/>
      <c r="I167" s="199"/>
      <c r="J167" s="199"/>
      <c r="K167" s="199"/>
      <c r="L167" s="199"/>
      <c r="M167" s="199"/>
      <c r="N167" s="199"/>
      <c r="O167" s="199"/>
      <c r="P167" s="199"/>
      <c r="Q167" s="199"/>
      <c r="R167" s="199"/>
      <c r="S167" s="199"/>
      <c r="T167" s="199"/>
      <c r="U167" s="200"/>
    </row>
    <row r="168" spans="2:21" x14ac:dyDescent="0.25">
      <c r="B168" s="197"/>
      <c r="C168" s="173"/>
      <c r="D168" s="199"/>
      <c r="E168" s="199"/>
      <c r="F168" s="199"/>
      <c r="G168" s="199"/>
      <c r="H168" s="199"/>
      <c r="I168" s="199"/>
      <c r="J168" s="199"/>
      <c r="K168" s="199"/>
      <c r="L168" s="199"/>
      <c r="M168" s="199"/>
      <c r="N168" s="199"/>
      <c r="O168" s="199"/>
      <c r="P168" s="199"/>
      <c r="Q168" s="199"/>
      <c r="R168" s="199"/>
      <c r="S168" s="199"/>
      <c r="T168" s="199"/>
      <c r="U168" s="200"/>
    </row>
    <row r="169" spans="2:21" x14ac:dyDescent="0.25">
      <c r="B169" s="197"/>
      <c r="C169" s="173"/>
      <c r="D169" s="199"/>
      <c r="E169" s="199"/>
      <c r="F169" s="199"/>
      <c r="G169" s="199"/>
      <c r="H169" s="199"/>
      <c r="I169" s="199"/>
      <c r="J169" s="199"/>
      <c r="K169" s="199"/>
      <c r="L169" s="199"/>
      <c r="M169" s="199"/>
      <c r="N169" s="199"/>
      <c r="O169" s="199"/>
      <c r="P169" s="199"/>
      <c r="Q169" s="199"/>
      <c r="R169" s="199"/>
      <c r="S169" s="199"/>
      <c r="T169" s="199"/>
      <c r="U169" s="200"/>
    </row>
    <row r="170" spans="2:21" x14ac:dyDescent="0.25">
      <c r="B170" s="197"/>
      <c r="C170" s="173"/>
      <c r="D170" s="199"/>
      <c r="E170" s="199"/>
      <c r="F170" s="199"/>
      <c r="G170" s="199"/>
      <c r="H170" s="199"/>
      <c r="I170" s="199"/>
      <c r="J170" s="199"/>
      <c r="K170" s="199"/>
      <c r="L170" s="199"/>
      <c r="M170" s="199"/>
      <c r="N170" s="199"/>
      <c r="O170" s="199"/>
      <c r="P170" s="199"/>
      <c r="Q170" s="199"/>
      <c r="R170" s="199"/>
      <c r="S170" s="199"/>
      <c r="T170" s="199"/>
      <c r="U170" s="200"/>
    </row>
    <row r="171" spans="2:21" x14ac:dyDescent="0.25">
      <c r="B171" s="197"/>
      <c r="C171" s="173"/>
      <c r="D171" s="199"/>
      <c r="E171" s="199"/>
      <c r="F171" s="199"/>
      <c r="G171" s="199"/>
      <c r="H171" s="199"/>
      <c r="I171" s="199"/>
      <c r="J171" s="199"/>
      <c r="K171" s="199"/>
      <c r="L171" s="199"/>
      <c r="M171" s="199"/>
      <c r="N171" s="199"/>
      <c r="O171" s="199"/>
      <c r="P171" s="199"/>
      <c r="Q171" s="199"/>
      <c r="R171" s="199"/>
      <c r="S171" s="199"/>
      <c r="T171" s="199"/>
      <c r="U171" s="200"/>
    </row>
    <row r="172" spans="2:21" x14ac:dyDescent="0.25">
      <c r="B172" s="197"/>
      <c r="C172" s="173"/>
      <c r="D172" s="199"/>
      <c r="E172" s="199"/>
      <c r="F172" s="199"/>
      <c r="G172" s="199"/>
      <c r="H172" s="199"/>
      <c r="I172" s="199"/>
      <c r="J172" s="199"/>
      <c r="K172" s="199"/>
      <c r="L172" s="199"/>
      <c r="M172" s="199"/>
      <c r="N172" s="199"/>
      <c r="O172" s="199"/>
      <c r="P172" s="199"/>
      <c r="Q172" s="199"/>
      <c r="R172" s="199"/>
      <c r="S172" s="199"/>
      <c r="T172" s="199"/>
      <c r="U172" s="200"/>
    </row>
    <row r="173" spans="2:21" x14ac:dyDescent="0.25">
      <c r="B173" s="197"/>
      <c r="C173" s="173"/>
      <c r="D173" s="199"/>
      <c r="E173" s="199"/>
      <c r="F173" s="199"/>
      <c r="G173" s="199"/>
      <c r="H173" s="199"/>
      <c r="I173" s="199"/>
      <c r="J173" s="199"/>
      <c r="K173" s="199"/>
      <c r="L173" s="199"/>
      <c r="M173" s="199"/>
      <c r="N173" s="199"/>
      <c r="O173" s="199"/>
      <c r="P173" s="199"/>
      <c r="Q173" s="199"/>
      <c r="R173" s="199"/>
      <c r="S173" s="199"/>
      <c r="T173" s="199"/>
      <c r="U173" s="200"/>
    </row>
    <row r="174" spans="2:21" x14ac:dyDescent="0.25">
      <c r="B174" s="197"/>
      <c r="C174" s="173"/>
      <c r="D174" s="199"/>
      <c r="E174" s="199"/>
      <c r="F174" s="199"/>
      <c r="G174" s="199"/>
      <c r="H174" s="199"/>
      <c r="I174" s="199"/>
      <c r="J174" s="199"/>
      <c r="K174" s="199"/>
      <c r="L174" s="199"/>
      <c r="M174" s="199"/>
      <c r="N174" s="199"/>
      <c r="O174" s="199"/>
      <c r="P174" s="199"/>
      <c r="Q174" s="199"/>
      <c r="R174" s="199"/>
      <c r="S174" s="199"/>
      <c r="T174" s="199"/>
      <c r="U174" s="200"/>
    </row>
    <row r="175" spans="2:21" x14ac:dyDescent="0.25">
      <c r="B175" s="197"/>
      <c r="C175" s="173"/>
      <c r="D175" s="199"/>
      <c r="E175" s="199"/>
      <c r="F175" s="199"/>
      <c r="G175" s="199"/>
      <c r="H175" s="199"/>
      <c r="I175" s="199"/>
      <c r="J175" s="199"/>
      <c r="K175" s="199"/>
      <c r="L175" s="199"/>
      <c r="M175" s="199"/>
      <c r="N175" s="199"/>
      <c r="O175" s="199"/>
      <c r="P175" s="199"/>
      <c r="Q175" s="199"/>
      <c r="R175" s="199"/>
      <c r="S175" s="199"/>
      <c r="T175" s="199"/>
      <c r="U175" s="200"/>
    </row>
    <row r="176" spans="2:21" x14ac:dyDescent="0.25">
      <c r="B176" s="197"/>
      <c r="C176" s="173"/>
      <c r="D176" s="199"/>
      <c r="E176" s="199"/>
      <c r="F176" s="199"/>
      <c r="G176" s="199"/>
      <c r="H176" s="199"/>
      <c r="I176" s="199"/>
      <c r="J176" s="199"/>
      <c r="K176" s="199"/>
      <c r="L176" s="199"/>
      <c r="M176" s="199"/>
      <c r="N176" s="199"/>
      <c r="O176" s="199"/>
      <c r="P176" s="199"/>
      <c r="Q176" s="199"/>
      <c r="R176" s="199"/>
      <c r="S176" s="199"/>
      <c r="T176" s="199"/>
      <c r="U176" s="200"/>
    </row>
    <row r="177" spans="2:21" x14ac:dyDescent="0.25">
      <c r="B177" s="197"/>
      <c r="C177" s="173"/>
      <c r="D177" s="199"/>
      <c r="E177" s="199"/>
      <c r="F177" s="199"/>
      <c r="G177" s="199"/>
      <c r="H177" s="199"/>
      <c r="I177" s="199"/>
      <c r="J177" s="199"/>
      <c r="K177" s="199"/>
      <c r="L177" s="199"/>
      <c r="M177" s="199"/>
      <c r="N177" s="199"/>
      <c r="O177" s="199"/>
      <c r="P177" s="199"/>
      <c r="Q177" s="199"/>
      <c r="R177" s="199"/>
      <c r="S177" s="199"/>
      <c r="T177" s="199"/>
      <c r="U177" s="200"/>
    </row>
    <row r="178" spans="2:21" x14ac:dyDescent="0.25">
      <c r="B178" s="197"/>
      <c r="C178" s="173"/>
      <c r="D178" s="199"/>
      <c r="E178" s="199"/>
      <c r="F178" s="199"/>
      <c r="G178" s="199"/>
      <c r="H178" s="199"/>
      <c r="I178" s="199"/>
      <c r="J178" s="199"/>
      <c r="K178" s="199"/>
      <c r="L178" s="199"/>
      <c r="M178" s="199"/>
      <c r="N178" s="199"/>
      <c r="O178" s="199"/>
      <c r="P178" s="199"/>
      <c r="Q178" s="199"/>
      <c r="R178" s="199"/>
      <c r="S178" s="199"/>
      <c r="T178" s="199"/>
      <c r="U178" s="200"/>
    </row>
    <row r="179" spans="2:21" x14ac:dyDescent="0.25">
      <c r="B179" s="197"/>
      <c r="C179" s="173"/>
      <c r="D179" s="199"/>
      <c r="E179" s="199"/>
      <c r="F179" s="199"/>
      <c r="G179" s="199"/>
      <c r="H179" s="199"/>
      <c r="I179" s="199"/>
      <c r="J179" s="199"/>
      <c r="K179" s="199"/>
      <c r="L179" s="199"/>
      <c r="M179" s="199"/>
      <c r="N179" s="199"/>
      <c r="O179" s="199"/>
      <c r="P179" s="199"/>
      <c r="Q179" s="199"/>
      <c r="R179" s="199"/>
      <c r="S179" s="199"/>
      <c r="T179" s="199"/>
      <c r="U179" s="200"/>
    </row>
    <row r="180" spans="2:21" x14ac:dyDescent="0.25">
      <c r="B180" s="197"/>
      <c r="C180" s="173"/>
      <c r="D180" s="199"/>
      <c r="E180" s="199"/>
      <c r="F180" s="199"/>
      <c r="G180" s="199"/>
      <c r="H180" s="199"/>
      <c r="I180" s="199"/>
      <c r="J180" s="199"/>
      <c r="K180" s="199"/>
      <c r="L180" s="199"/>
      <c r="M180" s="199"/>
      <c r="N180" s="199"/>
      <c r="O180" s="199"/>
      <c r="P180" s="199"/>
      <c r="Q180" s="199"/>
      <c r="R180" s="199"/>
      <c r="S180" s="199"/>
      <c r="T180" s="199"/>
      <c r="U180" s="200"/>
    </row>
    <row r="181" spans="2:21" x14ac:dyDescent="0.25">
      <c r="B181" s="197"/>
      <c r="C181" s="173"/>
      <c r="D181" s="199"/>
      <c r="E181" s="199"/>
      <c r="F181" s="199"/>
      <c r="G181" s="199"/>
      <c r="H181" s="199"/>
      <c r="I181" s="199"/>
      <c r="J181" s="199"/>
      <c r="K181" s="199"/>
      <c r="L181" s="199"/>
      <c r="M181" s="199"/>
      <c r="N181" s="199"/>
      <c r="O181" s="199"/>
      <c r="P181" s="199"/>
      <c r="Q181" s="199"/>
      <c r="R181" s="199"/>
      <c r="S181" s="199"/>
      <c r="T181" s="199"/>
      <c r="U181" s="200"/>
    </row>
    <row r="182" spans="2:21" x14ac:dyDescent="0.25">
      <c r="B182" s="197"/>
      <c r="C182" s="173"/>
      <c r="D182" s="199"/>
      <c r="E182" s="199"/>
      <c r="F182" s="199"/>
      <c r="G182" s="199"/>
      <c r="H182" s="199"/>
      <c r="I182" s="199"/>
      <c r="J182" s="199"/>
      <c r="K182" s="199"/>
      <c r="L182" s="199"/>
      <c r="M182" s="199"/>
      <c r="N182" s="199"/>
      <c r="O182" s="199"/>
      <c r="P182" s="199"/>
      <c r="Q182" s="199"/>
      <c r="R182" s="199"/>
      <c r="S182" s="199"/>
      <c r="T182" s="199"/>
      <c r="U182" s="200"/>
    </row>
    <row r="183" spans="2:21" x14ac:dyDescent="0.25">
      <c r="B183" s="197"/>
      <c r="C183" s="173"/>
      <c r="D183" s="199"/>
      <c r="E183" s="199"/>
      <c r="F183" s="199"/>
      <c r="G183" s="199"/>
      <c r="H183" s="199"/>
      <c r="I183" s="199"/>
      <c r="J183" s="199"/>
      <c r="K183" s="199"/>
      <c r="L183" s="199"/>
      <c r="M183" s="199"/>
      <c r="N183" s="199"/>
      <c r="O183" s="199"/>
      <c r="P183" s="199"/>
      <c r="Q183" s="199"/>
      <c r="R183" s="199"/>
      <c r="S183" s="199"/>
      <c r="T183" s="199"/>
      <c r="U183" s="200"/>
    </row>
    <row r="184" spans="2:21" x14ac:dyDescent="0.25">
      <c r="B184" s="197"/>
      <c r="C184" s="173"/>
      <c r="D184" s="199"/>
      <c r="E184" s="199"/>
      <c r="F184" s="199"/>
      <c r="G184" s="199"/>
      <c r="H184" s="199"/>
      <c r="I184" s="199"/>
      <c r="J184" s="199"/>
      <c r="K184" s="199"/>
      <c r="L184" s="199"/>
      <c r="M184" s="199"/>
      <c r="N184" s="199"/>
      <c r="O184" s="199"/>
      <c r="P184" s="199"/>
      <c r="Q184" s="199"/>
      <c r="R184" s="199"/>
      <c r="S184" s="199"/>
      <c r="T184" s="199"/>
      <c r="U184" s="200"/>
    </row>
    <row r="185" spans="2:21" x14ac:dyDescent="0.25">
      <c r="B185" s="197"/>
      <c r="C185" s="173"/>
      <c r="D185" s="199"/>
      <c r="E185" s="199"/>
      <c r="F185" s="199"/>
      <c r="G185" s="199"/>
      <c r="H185" s="199"/>
      <c r="I185" s="199"/>
      <c r="J185" s="199"/>
      <c r="K185" s="199"/>
      <c r="L185" s="199"/>
      <c r="M185" s="199"/>
      <c r="N185" s="199"/>
      <c r="O185" s="199"/>
      <c r="P185" s="199"/>
      <c r="Q185" s="199"/>
      <c r="R185" s="199"/>
      <c r="S185" s="199"/>
      <c r="T185" s="199"/>
      <c r="U185" s="200"/>
    </row>
    <row r="186" spans="2:21" x14ac:dyDescent="0.25">
      <c r="B186" s="197"/>
      <c r="C186" s="173"/>
      <c r="D186" s="199"/>
      <c r="E186" s="199"/>
      <c r="F186" s="199"/>
      <c r="G186" s="199"/>
      <c r="H186" s="199"/>
      <c r="I186" s="199"/>
      <c r="J186" s="199"/>
      <c r="K186" s="199"/>
      <c r="L186" s="199"/>
      <c r="M186" s="199"/>
      <c r="N186" s="199"/>
      <c r="O186" s="199"/>
      <c r="P186" s="199"/>
      <c r="Q186" s="199"/>
      <c r="R186" s="199"/>
      <c r="S186" s="199"/>
      <c r="T186" s="199"/>
      <c r="U186" s="200"/>
    </row>
    <row r="187" spans="2:21" x14ac:dyDescent="0.25">
      <c r="B187" s="197"/>
      <c r="C187" s="173"/>
      <c r="D187" s="199"/>
      <c r="E187" s="199"/>
      <c r="F187" s="199"/>
      <c r="G187" s="199"/>
      <c r="H187" s="199"/>
      <c r="I187" s="199"/>
      <c r="J187" s="199"/>
      <c r="K187" s="199"/>
      <c r="L187" s="199"/>
      <c r="M187" s="199"/>
      <c r="N187" s="199"/>
      <c r="O187" s="199"/>
      <c r="P187" s="199"/>
      <c r="Q187" s="199"/>
      <c r="R187" s="199"/>
      <c r="S187" s="199"/>
      <c r="T187" s="199"/>
      <c r="U187" s="200"/>
    </row>
    <row r="188" spans="2:21" x14ac:dyDescent="0.25">
      <c r="B188" s="197"/>
      <c r="C188" s="173"/>
      <c r="D188" s="199"/>
      <c r="E188" s="199"/>
      <c r="F188" s="199"/>
      <c r="G188" s="199"/>
      <c r="H188" s="199"/>
      <c r="I188" s="199"/>
      <c r="J188" s="199"/>
      <c r="K188" s="199"/>
      <c r="L188" s="199"/>
      <c r="M188" s="199"/>
      <c r="N188" s="199"/>
      <c r="O188" s="199"/>
      <c r="P188" s="199"/>
      <c r="Q188" s="199"/>
      <c r="R188" s="199"/>
      <c r="S188" s="199"/>
      <c r="T188" s="199"/>
      <c r="U188" s="200"/>
    </row>
    <row r="189" spans="2:21" x14ac:dyDescent="0.25">
      <c r="B189" s="197"/>
      <c r="C189" s="173"/>
      <c r="D189" s="199"/>
      <c r="E189" s="199"/>
      <c r="F189" s="199"/>
      <c r="G189" s="199"/>
      <c r="H189" s="199"/>
      <c r="I189" s="199"/>
      <c r="J189" s="199"/>
      <c r="K189" s="199"/>
      <c r="L189" s="199"/>
      <c r="M189" s="199"/>
      <c r="N189" s="199"/>
      <c r="O189" s="199"/>
      <c r="P189" s="199"/>
      <c r="Q189" s="199"/>
      <c r="R189" s="199"/>
      <c r="S189" s="199"/>
      <c r="T189" s="199"/>
      <c r="U189" s="200"/>
    </row>
    <row r="190" spans="2:21" x14ac:dyDescent="0.25">
      <c r="B190" s="197"/>
      <c r="C190" s="173"/>
      <c r="D190" s="199"/>
      <c r="E190" s="199"/>
      <c r="F190" s="199"/>
      <c r="G190" s="199"/>
      <c r="H190" s="199"/>
      <c r="I190" s="199"/>
      <c r="J190" s="199"/>
      <c r="K190" s="199"/>
      <c r="L190" s="199"/>
      <c r="M190" s="199"/>
      <c r="N190" s="199"/>
      <c r="O190" s="199"/>
      <c r="P190" s="199"/>
      <c r="Q190" s="199"/>
      <c r="R190" s="199"/>
      <c r="S190" s="199"/>
      <c r="T190" s="199"/>
      <c r="U190" s="200"/>
    </row>
    <row r="191" spans="2:21" x14ac:dyDescent="0.25">
      <c r="B191" s="197"/>
      <c r="C191" s="173"/>
      <c r="D191" s="199"/>
      <c r="E191" s="199"/>
      <c r="F191" s="199"/>
      <c r="G191" s="199"/>
      <c r="H191" s="199"/>
      <c r="I191" s="199"/>
      <c r="J191" s="199"/>
      <c r="K191" s="199"/>
      <c r="L191" s="199"/>
      <c r="M191" s="199"/>
      <c r="N191" s="199"/>
      <c r="O191" s="199"/>
      <c r="P191" s="199"/>
      <c r="Q191" s="199"/>
      <c r="R191" s="199"/>
      <c r="S191" s="199"/>
      <c r="T191" s="199"/>
      <c r="U191" s="200"/>
    </row>
    <row r="192" spans="2:21" x14ac:dyDescent="0.25">
      <c r="B192" s="197"/>
      <c r="C192" s="173"/>
      <c r="D192" s="199"/>
      <c r="E192" s="199"/>
      <c r="F192" s="199"/>
      <c r="G192" s="199"/>
      <c r="H192" s="199"/>
      <c r="I192" s="199"/>
      <c r="J192" s="199"/>
      <c r="K192" s="199"/>
      <c r="L192" s="199"/>
      <c r="M192" s="199"/>
      <c r="N192" s="199"/>
      <c r="O192" s="199"/>
      <c r="P192" s="199"/>
      <c r="Q192" s="199"/>
      <c r="R192" s="199"/>
      <c r="S192" s="199"/>
      <c r="T192" s="199"/>
      <c r="U192" s="200"/>
    </row>
    <row r="193" spans="2:21" x14ac:dyDescent="0.25">
      <c r="B193" s="197"/>
      <c r="C193" s="173"/>
      <c r="D193" s="199"/>
      <c r="E193" s="199"/>
      <c r="F193" s="199"/>
      <c r="G193" s="199"/>
      <c r="H193" s="199"/>
      <c r="I193" s="199"/>
      <c r="J193" s="199"/>
      <c r="K193" s="199"/>
      <c r="L193" s="199"/>
      <c r="M193" s="199"/>
      <c r="N193" s="199"/>
      <c r="O193" s="199"/>
      <c r="P193" s="199"/>
      <c r="Q193" s="199"/>
      <c r="R193" s="199"/>
      <c r="S193" s="199"/>
      <c r="T193" s="199"/>
      <c r="U193" s="200"/>
    </row>
    <row r="194" spans="2:21" x14ac:dyDescent="0.25">
      <c r="B194" s="197"/>
      <c r="C194" s="173"/>
      <c r="D194" s="199"/>
      <c r="E194" s="199"/>
      <c r="F194" s="199"/>
      <c r="G194" s="199"/>
      <c r="H194" s="199"/>
      <c r="I194" s="199"/>
      <c r="J194" s="199"/>
      <c r="K194" s="199"/>
      <c r="L194" s="199"/>
      <c r="M194" s="199"/>
      <c r="N194" s="199"/>
      <c r="O194" s="199"/>
      <c r="P194" s="199"/>
      <c r="Q194" s="199"/>
      <c r="R194" s="199"/>
      <c r="S194" s="199"/>
      <c r="T194" s="199"/>
      <c r="U194" s="200"/>
    </row>
    <row r="195" spans="2:21" x14ac:dyDescent="0.25">
      <c r="B195" s="197"/>
      <c r="C195" s="173"/>
      <c r="D195" s="199"/>
      <c r="E195" s="199"/>
      <c r="F195" s="199"/>
      <c r="G195" s="199"/>
      <c r="H195" s="199"/>
      <c r="I195" s="199"/>
      <c r="J195" s="199"/>
      <c r="K195" s="199"/>
      <c r="L195" s="199"/>
      <c r="M195" s="199"/>
      <c r="N195" s="199"/>
      <c r="O195" s="199"/>
      <c r="P195" s="199"/>
      <c r="Q195" s="199"/>
      <c r="R195" s="199"/>
      <c r="S195" s="199"/>
      <c r="T195" s="199"/>
      <c r="U195" s="200"/>
    </row>
    <row r="196" spans="2:21" x14ac:dyDescent="0.25">
      <c r="B196" s="197"/>
      <c r="C196" s="173"/>
      <c r="D196" s="199"/>
      <c r="E196" s="199"/>
      <c r="F196" s="199"/>
      <c r="G196" s="199"/>
      <c r="H196" s="199"/>
      <c r="I196" s="199"/>
      <c r="J196" s="199"/>
      <c r="K196" s="199"/>
      <c r="L196" s="199"/>
      <c r="M196" s="199"/>
      <c r="N196" s="199"/>
      <c r="O196" s="199"/>
      <c r="P196" s="199"/>
      <c r="Q196" s="199"/>
      <c r="R196" s="199"/>
      <c r="S196" s="199"/>
      <c r="T196" s="199"/>
      <c r="U196" s="200"/>
    </row>
    <row r="197" spans="2:21" x14ac:dyDescent="0.25">
      <c r="B197" s="197"/>
      <c r="C197" s="173"/>
      <c r="D197" s="199"/>
      <c r="E197" s="199"/>
      <c r="F197" s="199"/>
      <c r="G197" s="199"/>
      <c r="H197" s="199"/>
      <c r="I197" s="199"/>
      <c r="J197" s="199"/>
      <c r="K197" s="199"/>
      <c r="L197" s="199"/>
      <c r="M197" s="199"/>
      <c r="N197" s="199"/>
      <c r="O197" s="199"/>
      <c r="P197" s="199"/>
      <c r="Q197" s="199"/>
      <c r="R197" s="199"/>
      <c r="S197" s="199"/>
      <c r="T197" s="199"/>
      <c r="U197" s="200"/>
    </row>
    <row r="198" spans="2:21" x14ac:dyDescent="0.25">
      <c r="B198" s="197"/>
      <c r="C198" s="173"/>
      <c r="D198" s="199"/>
      <c r="E198" s="199"/>
      <c r="F198" s="199"/>
      <c r="G198" s="199"/>
      <c r="H198" s="199"/>
      <c r="I198" s="199"/>
      <c r="J198" s="199"/>
      <c r="K198" s="199"/>
      <c r="L198" s="199"/>
      <c r="M198" s="199"/>
      <c r="N198" s="199"/>
      <c r="O198" s="199"/>
      <c r="P198" s="199"/>
      <c r="Q198" s="199"/>
      <c r="R198" s="199"/>
      <c r="S198" s="199"/>
      <c r="T198" s="199"/>
      <c r="U198" s="200"/>
    </row>
    <row r="199" spans="2:21" x14ac:dyDescent="0.25">
      <c r="B199" s="197"/>
      <c r="C199" s="173"/>
      <c r="D199" s="199"/>
      <c r="E199" s="199"/>
      <c r="F199" s="199"/>
      <c r="G199" s="199"/>
      <c r="H199" s="199"/>
      <c r="I199" s="199"/>
      <c r="J199" s="199"/>
      <c r="K199" s="199"/>
      <c r="L199" s="199"/>
      <c r="M199" s="199"/>
      <c r="N199" s="199"/>
      <c r="O199" s="199"/>
      <c r="P199" s="199"/>
      <c r="Q199" s="199"/>
      <c r="R199" s="199"/>
      <c r="S199" s="199"/>
      <c r="T199" s="199"/>
      <c r="U199" s="200"/>
    </row>
    <row r="200" spans="2:21" x14ac:dyDescent="0.25">
      <c r="B200" s="197"/>
      <c r="C200" s="173"/>
      <c r="D200" s="199"/>
      <c r="E200" s="199"/>
      <c r="F200" s="199"/>
      <c r="G200" s="199"/>
      <c r="H200" s="199"/>
      <c r="I200" s="199"/>
      <c r="J200" s="199"/>
      <c r="K200" s="199"/>
      <c r="L200" s="199"/>
      <c r="M200" s="199"/>
      <c r="N200" s="199"/>
      <c r="O200" s="199"/>
      <c r="P200" s="199"/>
      <c r="Q200" s="199"/>
      <c r="R200" s="199"/>
      <c r="S200" s="199"/>
      <c r="T200" s="199"/>
      <c r="U200" s="200"/>
    </row>
    <row r="201" spans="2:21" x14ac:dyDescent="0.25">
      <c r="B201" s="197"/>
      <c r="C201" s="173"/>
      <c r="D201" s="199"/>
      <c r="E201" s="199"/>
      <c r="F201" s="199"/>
      <c r="G201" s="199"/>
      <c r="H201" s="199"/>
      <c r="I201" s="199"/>
      <c r="J201" s="199"/>
      <c r="K201" s="199"/>
      <c r="L201" s="199"/>
      <c r="M201" s="199"/>
      <c r="N201" s="199"/>
      <c r="O201" s="199"/>
      <c r="P201" s="199"/>
      <c r="Q201" s="199"/>
      <c r="R201" s="199"/>
      <c r="S201" s="199"/>
      <c r="T201" s="199"/>
      <c r="U201" s="200"/>
    </row>
    <row r="202" spans="2:21" x14ac:dyDescent="0.25">
      <c r="B202" s="197"/>
      <c r="C202" s="173"/>
      <c r="D202" s="199"/>
      <c r="E202" s="199"/>
      <c r="F202" s="199"/>
      <c r="G202" s="199"/>
      <c r="H202" s="199"/>
      <c r="I202" s="199"/>
      <c r="J202" s="199"/>
      <c r="K202" s="199"/>
      <c r="L202" s="199"/>
      <c r="M202" s="199"/>
      <c r="N202" s="199"/>
      <c r="O202" s="199"/>
      <c r="P202" s="199"/>
      <c r="Q202" s="199"/>
      <c r="R202" s="199"/>
      <c r="S202" s="199"/>
      <c r="T202" s="199"/>
      <c r="U202" s="200"/>
    </row>
    <row r="203" spans="2:21" x14ac:dyDescent="0.25">
      <c r="B203" s="197"/>
      <c r="C203" s="173"/>
      <c r="D203" s="199"/>
      <c r="E203" s="199"/>
      <c r="F203" s="199"/>
      <c r="G203" s="199"/>
      <c r="H203" s="199"/>
      <c r="I203" s="199"/>
      <c r="J203" s="199"/>
      <c r="K203" s="199"/>
      <c r="L203" s="199"/>
      <c r="M203" s="199"/>
      <c r="N203" s="199"/>
      <c r="O203" s="199"/>
      <c r="P203" s="199"/>
      <c r="Q203" s="199"/>
      <c r="R203" s="199"/>
      <c r="S203" s="199"/>
      <c r="T203" s="199"/>
      <c r="U203" s="200"/>
    </row>
    <row r="204" spans="2:21" x14ac:dyDescent="0.25">
      <c r="B204" s="197"/>
      <c r="C204" s="173"/>
      <c r="D204" s="199"/>
      <c r="E204" s="199"/>
      <c r="F204" s="199"/>
      <c r="G204" s="199"/>
      <c r="H204" s="199"/>
      <c r="I204" s="199"/>
      <c r="J204" s="199"/>
      <c r="K204" s="199"/>
      <c r="L204" s="199"/>
      <c r="M204" s="199"/>
      <c r="N204" s="199"/>
      <c r="O204" s="199"/>
      <c r="P204" s="199"/>
      <c r="Q204" s="199"/>
      <c r="R204" s="199"/>
      <c r="S204" s="199"/>
      <c r="T204" s="199"/>
      <c r="U204" s="200"/>
    </row>
    <row r="205" spans="2:21" x14ac:dyDescent="0.25">
      <c r="B205" s="197"/>
      <c r="C205" s="173"/>
      <c r="D205" s="199"/>
      <c r="E205" s="199"/>
      <c r="F205" s="199"/>
      <c r="G205" s="199"/>
      <c r="H205" s="199"/>
      <c r="I205" s="199"/>
      <c r="J205" s="199"/>
      <c r="K205" s="199"/>
      <c r="L205" s="199"/>
      <c r="M205" s="199"/>
      <c r="N205" s="199"/>
      <c r="O205" s="199"/>
      <c r="P205" s="199"/>
      <c r="Q205" s="199"/>
      <c r="R205" s="199"/>
      <c r="S205" s="199"/>
      <c r="T205" s="199"/>
      <c r="U205" s="200"/>
    </row>
    <row r="206" spans="2:21" x14ac:dyDescent="0.25">
      <c r="B206" s="197"/>
      <c r="C206" s="173"/>
      <c r="D206" s="199"/>
      <c r="E206" s="199"/>
      <c r="F206" s="199"/>
      <c r="G206" s="199"/>
      <c r="H206" s="199"/>
      <c r="I206" s="199"/>
      <c r="J206" s="199"/>
      <c r="K206" s="199"/>
      <c r="L206" s="199"/>
      <c r="M206" s="199"/>
      <c r="N206" s="199"/>
      <c r="O206" s="199"/>
      <c r="P206" s="199"/>
      <c r="Q206" s="199"/>
      <c r="R206" s="199"/>
      <c r="S206" s="199"/>
      <c r="T206" s="199"/>
      <c r="U206" s="200"/>
    </row>
    <row r="207" spans="2:21" x14ac:dyDescent="0.25">
      <c r="B207" s="197"/>
      <c r="C207" s="173"/>
      <c r="D207" s="199"/>
      <c r="E207" s="199"/>
      <c r="F207" s="199"/>
      <c r="G207" s="199"/>
      <c r="H207" s="199"/>
      <c r="I207" s="199"/>
      <c r="J207" s="199"/>
      <c r="K207" s="199"/>
      <c r="L207" s="199"/>
      <c r="M207" s="199"/>
      <c r="N207" s="199"/>
      <c r="O207" s="199"/>
      <c r="P207" s="199"/>
      <c r="Q207" s="199"/>
      <c r="R207" s="199"/>
      <c r="S207" s="199"/>
      <c r="T207" s="199"/>
      <c r="U207" s="200"/>
    </row>
    <row r="208" spans="2:21" x14ac:dyDescent="0.25">
      <c r="B208" s="197"/>
      <c r="C208" s="173"/>
      <c r="D208" s="199"/>
      <c r="E208" s="199"/>
      <c r="F208" s="199"/>
      <c r="G208" s="199"/>
      <c r="H208" s="199"/>
      <c r="I208" s="199"/>
      <c r="J208" s="199"/>
      <c r="K208" s="199"/>
      <c r="L208" s="199"/>
      <c r="M208" s="199"/>
      <c r="N208" s="199"/>
      <c r="O208" s="199"/>
      <c r="P208" s="199"/>
      <c r="Q208" s="199"/>
      <c r="R208" s="199"/>
      <c r="S208" s="199"/>
      <c r="T208" s="199"/>
      <c r="U208" s="200"/>
    </row>
    <row r="209" spans="2:21" x14ac:dyDescent="0.25">
      <c r="B209" s="197"/>
      <c r="C209" s="173"/>
      <c r="D209" s="199"/>
      <c r="E209" s="199"/>
      <c r="F209" s="199"/>
      <c r="G209" s="199"/>
      <c r="H209" s="199"/>
      <c r="I209" s="199"/>
      <c r="J209" s="199"/>
      <c r="K209" s="199"/>
      <c r="L209" s="199"/>
      <c r="M209" s="199"/>
      <c r="N209" s="199"/>
      <c r="O209" s="199"/>
      <c r="P209" s="199"/>
      <c r="Q209" s="199"/>
      <c r="R209" s="199"/>
      <c r="S209" s="199"/>
      <c r="T209" s="199"/>
      <c r="U209" s="200"/>
    </row>
    <row r="210" spans="2:21" x14ac:dyDescent="0.25">
      <c r="B210" s="197"/>
      <c r="C210" s="173"/>
      <c r="D210" s="199"/>
      <c r="E210" s="199"/>
      <c r="F210" s="199"/>
      <c r="G210" s="199"/>
      <c r="H210" s="199"/>
      <c r="I210" s="199"/>
      <c r="J210" s="199"/>
      <c r="K210" s="199"/>
      <c r="L210" s="199"/>
      <c r="M210" s="199"/>
      <c r="N210" s="199"/>
      <c r="O210" s="199"/>
      <c r="P210" s="199"/>
      <c r="Q210" s="199"/>
      <c r="R210" s="199"/>
      <c r="S210" s="199"/>
      <c r="T210" s="199"/>
      <c r="U210" s="200"/>
    </row>
    <row r="211" spans="2:21" x14ac:dyDescent="0.25">
      <c r="B211" s="197"/>
      <c r="C211" s="173"/>
      <c r="D211" s="199"/>
      <c r="E211" s="199"/>
      <c r="F211" s="199"/>
      <c r="G211" s="199"/>
      <c r="H211" s="199"/>
      <c r="I211" s="199"/>
      <c r="J211" s="199"/>
      <c r="K211" s="199"/>
      <c r="L211" s="199"/>
      <c r="M211" s="199"/>
      <c r="N211" s="199"/>
      <c r="O211" s="199"/>
      <c r="P211" s="199"/>
      <c r="Q211" s="199"/>
      <c r="R211" s="199"/>
      <c r="S211" s="199"/>
      <c r="T211" s="199"/>
      <c r="U211" s="200"/>
    </row>
    <row r="212" spans="2:21" x14ac:dyDescent="0.25">
      <c r="B212" s="197"/>
      <c r="C212" s="173"/>
      <c r="D212" s="199"/>
      <c r="E212" s="199"/>
      <c r="F212" s="199"/>
      <c r="G212" s="199"/>
      <c r="H212" s="199"/>
      <c r="I212" s="199"/>
      <c r="J212" s="199"/>
      <c r="K212" s="199"/>
      <c r="L212" s="199"/>
      <c r="M212" s="199"/>
      <c r="N212" s="199"/>
      <c r="O212" s="199"/>
      <c r="P212" s="199"/>
      <c r="Q212" s="199"/>
      <c r="R212" s="199"/>
      <c r="S212" s="199"/>
      <c r="T212" s="199"/>
      <c r="U212" s="200"/>
    </row>
    <row r="213" spans="2:21" x14ac:dyDescent="0.25">
      <c r="B213" s="197"/>
      <c r="C213" s="173"/>
      <c r="D213" s="199"/>
      <c r="E213" s="199"/>
      <c r="F213" s="199"/>
      <c r="G213" s="199"/>
      <c r="H213" s="199"/>
      <c r="I213" s="199"/>
      <c r="J213" s="199"/>
      <c r="K213" s="199"/>
      <c r="L213" s="199"/>
      <c r="M213" s="199"/>
      <c r="N213" s="199"/>
      <c r="O213" s="199"/>
      <c r="P213" s="199"/>
      <c r="Q213" s="199"/>
      <c r="R213" s="199"/>
      <c r="S213" s="199"/>
      <c r="T213" s="199"/>
      <c r="U213" s="200"/>
    </row>
    <row r="214" spans="2:21" x14ac:dyDescent="0.25">
      <c r="B214" s="197"/>
      <c r="C214" s="173"/>
      <c r="D214" s="199"/>
      <c r="E214" s="199"/>
      <c r="F214" s="199"/>
      <c r="G214" s="199"/>
      <c r="H214" s="199"/>
      <c r="I214" s="199"/>
      <c r="J214" s="199"/>
      <c r="K214" s="199"/>
      <c r="L214" s="199"/>
      <c r="M214" s="199"/>
      <c r="N214" s="199"/>
      <c r="O214" s="199"/>
      <c r="P214" s="199"/>
      <c r="Q214" s="199"/>
      <c r="R214" s="199"/>
      <c r="S214" s="199"/>
      <c r="T214" s="199"/>
      <c r="U214" s="200"/>
    </row>
    <row r="215" spans="2:21" x14ac:dyDescent="0.25">
      <c r="B215" s="197"/>
      <c r="C215" s="173"/>
      <c r="D215" s="199"/>
      <c r="E215" s="199"/>
      <c r="F215" s="199"/>
      <c r="G215" s="199"/>
      <c r="H215" s="199"/>
      <c r="I215" s="199"/>
      <c r="J215" s="199"/>
      <c r="K215" s="199"/>
      <c r="L215" s="199"/>
      <c r="M215" s="199"/>
      <c r="N215" s="199"/>
      <c r="O215" s="199"/>
      <c r="P215" s="199"/>
      <c r="Q215" s="199"/>
      <c r="R215" s="199"/>
      <c r="S215" s="199"/>
      <c r="T215" s="199"/>
      <c r="U215" s="200"/>
    </row>
    <row r="216" spans="2:21" x14ac:dyDescent="0.25">
      <c r="B216" s="197"/>
      <c r="C216" s="173"/>
      <c r="D216" s="199"/>
      <c r="E216" s="199"/>
      <c r="F216" s="199"/>
      <c r="G216" s="199"/>
      <c r="H216" s="199"/>
      <c r="I216" s="199"/>
      <c r="J216" s="199"/>
      <c r="K216" s="199"/>
      <c r="L216" s="199"/>
      <c r="M216" s="199"/>
      <c r="N216" s="199"/>
      <c r="O216" s="199"/>
      <c r="P216" s="199"/>
      <c r="Q216" s="199"/>
      <c r="R216" s="199"/>
      <c r="S216" s="199"/>
      <c r="T216" s="199"/>
      <c r="U216" s="200"/>
    </row>
    <row r="217" spans="2:21" x14ac:dyDescent="0.25">
      <c r="B217" s="197"/>
      <c r="C217" s="173"/>
      <c r="D217" s="199"/>
      <c r="E217" s="199"/>
      <c r="F217" s="199"/>
      <c r="G217" s="199"/>
      <c r="H217" s="199"/>
      <c r="I217" s="199"/>
      <c r="J217" s="199"/>
      <c r="K217" s="199"/>
      <c r="L217" s="199"/>
      <c r="M217" s="199"/>
      <c r="N217" s="199"/>
      <c r="O217" s="199"/>
      <c r="P217" s="199"/>
      <c r="Q217" s="199"/>
      <c r="R217" s="199"/>
      <c r="S217" s="199"/>
      <c r="T217" s="199"/>
      <c r="U217" s="200"/>
    </row>
    <row r="218" spans="2:21" x14ac:dyDescent="0.25">
      <c r="B218" s="197"/>
      <c r="C218" s="173"/>
      <c r="D218" s="199"/>
      <c r="E218" s="199"/>
      <c r="F218" s="199"/>
      <c r="G218" s="199"/>
      <c r="H218" s="199"/>
      <c r="I218" s="199"/>
      <c r="J218" s="199"/>
      <c r="K218" s="199"/>
      <c r="L218" s="199"/>
      <c r="M218" s="199"/>
      <c r="N218" s="199"/>
      <c r="O218" s="199"/>
      <c r="P218" s="199"/>
      <c r="Q218" s="199"/>
      <c r="R218" s="199"/>
      <c r="S218" s="199"/>
      <c r="T218" s="199"/>
      <c r="U218" s="200"/>
    </row>
    <row r="219" spans="2:21" x14ac:dyDescent="0.25">
      <c r="B219" s="197"/>
      <c r="C219" s="173"/>
      <c r="D219" s="199"/>
      <c r="E219" s="199"/>
      <c r="F219" s="199"/>
      <c r="G219" s="199"/>
      <c r="H219" s="199"/>
      <c r="I219" s="199"/>
      <c r="J219" s="199"/>
      <c r="K219" s="199"/>
      <c r="L219" s="199"/>
      <c r="M219" s="199"/>
      <c r="N219" s="199"/>
      <c r="O219" s="199"/>
      <c r="P219" s="199"/>
      <c r="Q219" s="199"/>
      <c r="R219" s="199"/>
      <c r="S219" s="199"/>
      <c r="T219" s="199"/>
      <c r="U219" s="200"/>
    </row>
    <row r="220" spans="2:21" x14ac:dyDescent="0.25">
      <c r="B220" s="197"/>
      <c r="C220" s="173"/>
      <c r="D220" s="199"/>
      <c r="E220" s="199"/>
      <c r="F220" s="199"/>
      <c r="G220" s="199"/>
      <c r="H220" s="199"/>
      <c r="I220" s="199"/>
      <c r="J220" s="199"/>
      <c r="K220" s="199"/>
      <c r="L220" s="199"/>
      <c r="M220" s="199"/>
      <c r="N220" s="199"/>
      <c r="O220" s="199"/>
      <c r="P220" s="199"/>
      <c r="Q220" s="199"/>
      <c r="R220" s="199"/>
      <c r="S220" s="199"/>
      <c r="T220" s="199"/>
      <c r="U220" s="200"/>
    </row>
    <row r="221" spans="2:21" x14ac:dyDescent="0.25">
      <c r="B221" s="197"/>
      <c r="C221" s="173"/>
      <c r="D221" s="199"/>
      <c r="E221" s="199"/>
      <c r="F221" s="199"/>
      <c r="G221" s="199"/>
      <c r="H221" s="199"/>
      <c r="I221" s="199"/>
      <c r="J221" s="199"/>
      <c r="K221" s="199"/>
      <c r="L221" s="199"/>
      <c r="M221" s="199"/>
      <c r="N221" s="199"/>
      <c r="O221" s="199"/>
      <c r="P221" s="199"/>
      <c r="Q221" s="199"/>
      <c r="R221" s="199"/>
      <c r="S221" s="199"/>
      <c r="T221" s="199"/>
      <c r="U221" s="200"/>
    </row>
    <row r="222" spans="2:21" x14ac:dyDescent="0.25">
      <c r="B222" s="197"/>
      <c r="C222" s="173"/>
      <c r="D222" s="199"/>
      <c r="E222" s="199"/>
      <c r="F222" s="199"/>
      <c r="G222" s="199"/>
      <c r="H222" s="199"/>
      <c r="I222" s="199"/>
      <c r="J222" s="199"/>
      <c r="K222" s="199"/>
      <c r="L222" s="199"/>
      <c r="M222" s="199"/>
      <c r="N222" s="199"/>
      <c r="O222" s="199"/>
      <c r="P222" s="199"/>
      <c r="Q222" s="199"/>
      <c r="R222" s="199"/>
      <c r="S222" s="199"/>
      <c r="T222" s="199"/>
      <c r="U222" s="200"/>
    </row>
    <row r="223" spans="2:21" x14ac:dyDescent="0.25">
      <c r="B223" s="197"/>
      <c r="C223" s="173"/>
      <c r="D223" s="199"/>
      <c r="E223" s="199"/>
      <c r="F223" s="199"/>
      <c r="G223" s="199"/>
      <c r="H223" s="199"/>
      <c r="I223" s="199"/>
      <c r="J223" s="199"/>
      <c r="K223" s="199"/>
      <c r="L223" s="199"/>
      <c r="M223" s="199"/>
      <c r="N223" s="199"/>
      <c r="O223" s="199"/>
      <c r="P223" s="199"/>
      <c r="Q223" s="199"/>
      <c r="R223" s="199"/>
      <c r="S223" s="199"/>
      <c r="T223" s="199"/>
      <c r="U223" s="200"/>
    </row>
    <row r="224" spans="2:21" x14ac:dyDescent="0.25">
      <c r="B224" s="197"/>
      <c r="C224" s="173"/>
      <c r="D224" s="199"/>
      <c r="E224" s="199"/>
      <c r="F224" s="199"/>
      <c r="G224" s="199"/>
      <c r="H224" s="199"/>
      <c r="I224" s="199"/>
      <c r="J224" s="199"/>
      <c r="K224" s="199"/>
      <c r="L224" s="199"/>
      <c r="M224" s="199"/>
      <c r="N224" s="199"/>
      <c r="O224" s="199"/>
      <c r="P224" s="199"/>
      <c r="Q224" s="199"/>
      <c r="R224" s="199"/>
      <c r="S224" s="199"/>
      <c r="T224" s="199"/>
      <c r="U224" s="200"/>
    </row>
    <row r="225" spans="2:21" x14ac:dyDescent="0.25">
      <c r="B225" s="197"/>
      <c r="C225" s="173"/>
      <c r="D225" s="199"/>
      <c r="E225" s="199"/>
      <c r="F225" s="199"/>
      <c r="G225" s="199"/>
      <c r="H225" s="199"/>
      <c r="I225" s="199"/>
      <c r="J225" s="199"/>
      <c r="K225" s="199"/>
      <c r="L225" s="199"/>
      <c r="M225" s="199"/>
      <c r="N225" s="199"/>
      <c r="O225" s="199"/>
      <c r="P225" s="199"/>
      <c r="Q225" s="199"/>
      <c r="R225" s="199"/>
      <c r="S225" s="199"/>
      <c r="T225" s="199"/>
      <c r="U225" s="200"/>
    </row>
    <row r="226" spans="2:21" x14ac:dyDescent="0.25">
      <c r="B226" s="197"/>
      <c r="C226" s="173"/>
      <c r="D226" s="199"/>
      <c r="E226" s="199"/>
      <c r="F226" s="199"/>
      <c r="G226" s="199"/>
      <c r="H226" s="199"/>
      <c r="I226" s="199"/>
      <c r="J226" s="199"/>
      <c r="K226" s="199"/>
      <c r="L226" s="199"/>
      <c r="M226" s="199"/>
      <c r="N226" s="199"/>
      <c r="O226" s="199"/>
      <c r="P226" s="199"/>
      <c r="Q226" s="199"/>
      <c r="R226" s="199"/>
      <c r="S226" s="199"/>
      <c r="T226" s="199"/>
      <c r="U226" s="200"/>
    </row>
    <row r="227" spans="2:21" x14ac:dyDescent="0.25">
      <c r="B227" s="197"/>
      <c r="C227" s="173"/>
      <c r="D227" s="199"/>
      <c r="E227" s="199"/>
      <c r="F227" s="199"/>
      <c r="G227" s="199"/>
      <c r="H227" s="199"/>
      <c r="I227" s="199"/>
      <c r="J227" s="199"/>
      <c r="K227" s="199"/>
      <c r="L227" s="199"/>
      <c r="M227" s="199"/>
      <c r="N227" s="199"/>
      <c r="O227" s="199"/>
      <c r="P227" s="199"/>
      <c r="Q227" s="199"/>
      <c r="R227" s="199"/>
      <c r="S227" s="199"/>
      <c r="T227" s="199"/>
      <c r="U227" s="200"/>
    </row>
    <row r="228" spans="2:21" x14ac:dyDescent="0.25">
      <c r="B228" s="197"/>
      <c r="C228" s="173"/>
      <c r="D228" s="199"/>
      <c r="E228" s="199"/>
      <c r="F228" s="199"/>
      <c r="G228" s="199"/>
      <c r="H228" s="199"/>
      <c r="I228" s="199"/>
      <c r="J228" s="199"/>
      <c r="K228" s="199"/>
      <c r="L228" s="199"/>
      <c r="M228" s="199"/>
      <c r="N228" s="199"/>
      <c r="O228" s="199"/>
      <c r="P228" s="199"/>
      <c r="Q228" s="199"/>
      <c r="R228" s="199"/>
      <c r="S228" s="199"/>
      <c r="T228" s="199"/>
      <c r="U228" s="200"/>
    </row>
    <row r="229" spans="2:21" x14ac:dyDescent="0.25">
      <c r="B229" s="197"/>
      <c r="C229" s="173"/>
      <c r="D229" s="199"/>
      <c r="E229" s="199"/>
      <c r="F229" s="199"/>
      <c r="G229" s="199"/>
      <c r="H229" s="199"/>
      <c r="I229" s="199"/>
      <c r="J229" s="199"/>
      <c r="K229" s="199"/>
      <c r="L229" s="199"/>
      <c r="M229" s="199"/>
      <c r="N229" s="199"/>
      <c r="O229" s="199"/>
      <c r="P229" s="199"/>
      <c r="Q229" s="199"/>
      <c r="R229" s="199"/>
      <c r="S229" s="199"/>
      <c r="T229" s="199"/>
      <c r="U229" s="200"/>
    </row>
    <row r="230" spans="2:21" x14ac:dyDescent="0.25">
      <c r="B230" s="197"/>
      <c r="C230" s="173"/>
      <c r="D230" s="199"/>
      <c r="E230" s="199"/>
      <c r="F230" s="199"/>
      <c r="G230" s="199"/>
      <c r="H230" s="199"/>
      <c r="I230" s="199"/>
      <c r="J230" s="199"/>
      <c r="K230" s="199"/>
      <c r="L230" s="199"/>
      <c r="M230" s="199"/>
      <c r="N230" s="199"/>
      <c r="O230" s="199"/>
      <c r="P230" s="199"/>
      <c r="Q230" s="199"/>
      <c r="R230" s="199"/>
      <c r="S230" s="199"/>
      <c r="T230" s="199"/>
      <c r="U230" s="200"/>
    </row>
    <row r="231" spans="2:21" x14ac:dyDescent="0.25">
      <c r="B231" s="197"/>
      <c r="C231" s="173"/>
      <c r="D231" s="199"/>
      <c r="E231" s="199"/>
      <c r="F231" s="199"/>
      <c r="G231" s="199"/>
      <c r="H231" s="199"/>
      <c r="I231" s="199"/>
      <c r="J231" s="199"/>
      <c r="K231" s="199"/>
      <c r="L231" s="199"/>
      <c r="M231" s="199"/>
      <c r="N231" s="199"/>
      <c r="O231" s="199"/>
      <c r="P231" s="199"/>
      <c r="Q231" s="199"/>
      <c r="R231" s="199"/>
      <c r="S231" s="199"/>
      <c r="T231" s="199"/>
      <c r="U231" s="200"/>
    </row>
    <row r="232" spans="2:21" x14ac:dyDescent="0.25">
      <c r="B232" s="197"/>
      <c r="C232" s="173"/>
      <c r="D232" s="199"/>
      <c r="E232" s="199"/>
      <c r="F232" s="199"/>
      <c r="G232" s="199"/>
      <c r="H232" s="199"/>
      <c r="I232" s="199"/>
      <c r="J232" s="199"/>
      <c r="K232" s="199"/>
      <c r="L232" s="199"/>
      <c r="M232" s="199"/>
      <c r="N232" s="199"/>
      <c r="O232" s="199"/>
      <c r="P232" s="199"/>
      <c r="Q232" s="199"/>
      <c r="R232" s="199"/>
      <c r="S232" s="199"/>
      <c r="T232" s="199"/>
      <c r="U232" s="200"/>
    </row>
    <row r="233" spans="2:21" x14ac:dyDescent="0.25">
      <c r="B233" s="197"/>
      <c r="C233" s="173"/>
      <c r="D233" s="199"/>
      <c r="E233" s="199"/>
      <c r="F233" s="199"/>
      <c r="G233" s="199"/>
      <c r="H233" s="199"/>
      <c r="I233" s="199"/>
      <c r="J233" s="199"/>
      <c r="K233" s="199"/>
      <c r="L233" s="199"/>
      <c r="M233" s="199"/>
      <c r="N233" s="199"/>
      <c r="O233" s="199"/>
      <c r="P233" s="199"/>
      <c r="Q233" s="199"/>
      <c r="R233" s="199"/>
      <c r="S233" s="199"/>
      <c r="T233" s="199"/>
      <c r="U233" s="200"/>
    </row>
    <row r="234" spans="2:21" x14ac:dyDescent="0.25">
      <c r="B234" s="197"/>
      <c r="C234" s="173"/>
      <c r="D234" s="199"/>
      <c r="E234" s="199"/>
      <c r="F234" s="199"/>
      <c r="G234" s="199"/>
      <c r="H234" s="199"/>
      <c r="I234" s="199"/>
      <c r="J234" s="199"/>
      <c r="K234" s="199"/>
      <c r="L234" s="199"/>
      <c r="M234" s="199"/>
      <c r="N234" s="199"/>
      <c r="O234" s="199"/>
      <c r="P234" s="199"/>
      <c r="Q234" s="199"/>
      <c r="R234" s="199"/>
      <c r="S234" s="199"/>
      <c r="T234" s="199"/>
      <c r="U234" s="200"/>
    </row>
    <row r="235" spans="2:21" x14ac:dyDescent="0.25">
      <c r="B235" s="197"/>
      <c r="C235" s="173"/>
      <c r="D235" s="199"/>
      <c r="E235" s="199"/>
      <c r="F235" s="199"/>
      <c r="G235" s="199"/>
      <c r="H235" s="199"/>
      <c r="I235" s="199"/>
      <c r="J235" s="199"/>
      <c r="K235" s="199"/>
      <c r="L235" s="199"/>
      <c r="M235" s="199"/>
      <c r="N235" s="199"/>
      <c r="O235" s="199"/>
      <c r="P235" s="199"/>
      <c r="Q235" s="199"/>
      <c r="R235" s="199"/>
      <c r="S235" s="199"/>
      <c r="T235" s="199"/>
      <c r="U235" s="200"/>
    </row>
    <row r="236" spans="2:21" x14ac:dyDescent="0.25">
      <c r="B236" s="197"/>
      <c r="C236" s="173"/>
      <c r="D236" s="199"/>
      <c r="E236" s="199"/>
      <c r="F236" s="199"/>
      <c r="G236" s="199"/>
      <c r="H236" s="199"/>
      <c r="I236" s="199"/>
      <c r="J236" s="199"/>
      <c r="K236" s="199"/>
      <c r="L236" s="199"/>
      <c r="M236" s="199"/>
      <c r="N236" s="199"/>
      <c r="O236" s="199"/>
      <c r="P236" s="199"/>
      <c r="Q236" s="199"/>
      <c r="R236" s="199"/>
      <c r="S236" s="199"/>
      <c r="T236" s="199"/>
      <c r="U236" s="200"/>
    </row>
    <row r="237" spans="2:21" x14ac:dyDescent="0.25">
      <c r="B237" s="197"/>
      <c r="C237" s="173"/>
      <c r="D237" s="199"/>
      <c r="E237" s="199"/>
      <c r="F237" s="199"/>
      <c r="G237" s="199"/>
      <c r="H237" s="199"/>
      <c r="I237" s="199"/>
      <c r="J237" s="199"/>
      <c r="K237" s="199"/>
      <c r="L237" s="199"/>
      <c r="M237" s="199"/>
      <c r="N237" s="199"/>
      <c r="O237" s="199"/>
      <c r="P237" s="199"/>
      <c r="Q237" s="199"/>
      <c r="R237" s="199"/>
      <c r="S237" s="199"/>
      <c r="T237" s="199"/>
      <c r="U237" s="200"/>
    </row>
    <row r="238" spans="2:21" x14ac:dyDescent="0.25">
      <c r="B238" s="197"/>
      <c r="C238" s="173"/>
      <c r="D238" s="199"/>
      <c r="E238" s="199"/>
      <c r="F238" s="199"/>
      <c r="G238" s="199"/>
      <c r="H238" s="199"/>
      <c r="I238" s="199"/>
      <c r="J238" s="199"/>
      <c r="K238" s="199"/>
      <c r="L238" s="199"/>
      <c r="M238" s="199"/>
      <c r="N238" s="199"/>
      <c r="O238" s="199"/>
      <c r="P238" s="199"/>
      <c r="Q238" s="199"/>
      <c r="R238" s="199"/>
      <c r="S238" s="199"/>
      <c r="T238" s="199"/>
      <c r="U238" s="200"/>
    </row>
    <row r="239" spans="2:21" x14ac:dyDescent="0.25">
      <c r="B239" s="197"/>
      <c r="C239" s="173"/>
      <c r="D239" s="199"/>
      <c r="E239" s="199"/>
      <c r="F239" s="199"/>
      <c r="G239" s="199"/>
      <c r="H239" s="199"/>
      <c r="I239" s="199"/>
      <c r="J239" s="199"/>
      <c r="K239" s="199"/>
      <c r="L239" s="199"/>
      <c r="M239" s="199"/>
      <c r="N239" s="199"/>
      <c r="O239" s="199"/>
      <c r="P239" s="199"/>
      <c r="Q239" s="199"/>
      <c r="R239" s="199"/>
      <c r="S239" s="199"/>
      <c r="T239" s="199"/>
      <c r="U239" s="200"/>
    </row>
    <row r="240" spans="2:21" x14ac:dyDescent="0.25">
      <c r="B240" s="197"/>
      <c r="C240" s="173"/>
      <c r="D240" s="199"/>
      <c r="E240" s="199"/>
      <c r="F240" s="199"/>
      <c r="G240" s="199"/>
      <c r="H240" s="199"/>
      <c r="I240" s="199"/>
      <c r="J240" s="199"/>
      <c r="K240" s="199"/>
      <c r="L240" s="199"/>
      <c r="M240" s="199"/>
      <c r="N240" s="199"/>
      <c r="O240" s="199"/>
      <c r="P240" s="199"/>
      <c r="Q240" s="199"/>
      <c r="R240" s="199"/>
      <c r="S240" s="199"/>
      <c r="T240" s="199"/>
      <c r="U240" s="200"/>
    </row>
    <row r="241" spans="2:21" x14ac:dyDescent="0.25">
      <c r="B241" s="197"/>
      <c r="C241" s="173"/>
      <c r="D241" s="199"/>
      <c r="E241" s="199"/>
      <c r="F241" s="199"/>
      <c r="G241" s="199"/>
      <c r="H241" s="199"/>
      <c r="I241" s="199"/>
      <c r="J241" s="199"/>
      <c r="K241" s="199"/>
      <c r="L241" s="199"/>
      <c r="M241" s="199"/>
      <c r="N241" s="199"/>
      <c r="O241" s="199"/>
      <c r="P241" s="199"/>
      <c r="Q241" s="199"/>
      <c r="R241" s="199"/>
      <c r="S241" s="199"/>
      <c r="T241" s="199"/>
      <c r="U241" s="200"/>
    </row>
    <row r="242" spans="2:21" x14ac:dyDescent="0.25">
      <c r="B242" s="197"/>
      <c r="C242" s="173"/>
      <c r="D242" s="199"/>
      <c r="E242" s="199"/>
      <c r="F242" s="199"/>
      <c r="G242" s="199"/>
      <c r="H242" s="199"/>
      <c r="I242" s="199"/>
      <c r="J242" s="199"/>
      <c r="K242" s="199"/>
      <c r="L242" s="199"/>
      <c r="M242" s="199"/>
      <c r="N242" s="199"/>
      <c r="O242" s="199"/>
      <c r="P242" s="199"/>
      <c r="Q242" s="199"/>
      <c r="R242" s="199"/>
      <c r="S242" s="199"/>
      <c r="T242" s="199"/>
      <c r="U242" s="200"/>
    </row>
    <row r="243" spans="2:21" x14ac:dyDescent="0.25">
      <c r="B243" s="197"/>
      <c r="C243" s="173"/>
      <c r="D243" s="199"/>
      <c r="E243" s="199"/>
      <c r="F243" s="199"/>
      <c r="G243" s="199"/>
      <c r="H243" s="199"/>
      <c r="I243" s="199"/>
      <c r="J243" s="199"/>
      <c r="K243" s="199"/>
      <c r="L243" s="199"/>
      <c r="M243" s="199"/>
      <c r="N243" s="199"/>
      <c r="O243" s="199"/>
      <c r="P243" s="199"/>
      <c r="Q243" s="199"/>
      <c r="R243" s="199"/>
      <c r="S243" s="199"/>
      <c r="T243" s="199"/>
      <c r="U243" s="200"/>
    </row>
    <row r="244" spans="2:21" x14ac:dyDescent="0.25">
      <c r="B244" s="197"/>
      <c r="C244" s="173"/>
      <c r="D244" s="199"/>
      <c r="E244" s="199"/>
      <c r="F244" s="199"/>
      <c r="G244" s="199"/>
      <c r="H244" s="199"/>
      <c r="I244" s="199"/>
      <c r="J244" s="199"/>
      <c r="K244" s="199"/>
      <c r="L244" s="199"/>
      <c r="M244" s="199"/>
      <c r="N244" s="199"/>
      <c r="O244" s="199"/>
      <c r="P244" s="199"/>
      <c r="Q244" s="199"/>
      <c r="R244" s="199"/>
      <c r="S244" s="199"/>
      <c r="T244" s="199"/>
      <c r="U244" s="200"/>
    </row>
    <row r="245" spans="2:21" x14ac:dyDescent="0.25">
      <c r="B245" s="197"/>
      <c r="C245" s="173"/>
      <c r="D245" s="199"/>
      <c r="E245" s="199"/>
      <c r="F245" s="199"/>
      <c r="G245" s="199"/>
      <c r="H245" s="199"/>
      <c r="I245" s="199"/>
      <c r="J245" s="199"/>
      <c r="K245" s="199"/>
      <c r="L245" s="199"/>
      <c r="M245" s="199"/>
      <c r="N245" s="199"/>
      <c r="O245" s="199"/>
      <c r="P245" s="199"/>
      <c r="Q245" s="199"/>
      <c r="R245" s="199"/>
      <c r="S245" s="199"/>
      <c r="T245" s="199"/>
      <c r="U245" s="200"/>
    </row>
    <row r="246" spans="2:21" x14ac:dyDescent="0.25">
      <c r="B246" s="197"/>
      <c r="C246" s="173"/>
      <c r="D246" s="199"/>
      <c r="E246" s="199"/>
      <c r="F246" s="199"/>
      <c r="G246" s="199"/>
      <c r="H246" s="199"/>
      <c r="I246" s="199"/>
      <c r="J246" s="199"/>
      <c r="K246" s="199"/>
      <c r="L246" s="199"/>
      <c r="M246" s="199"/>
      <c r="N246" s="199"/>
      <c r="O246" s="199"/>
      <c r="P246" s="199"/>
      <c r="Q246" s="199"/>
      <c r="R246" s="199"/>
      <c r="S246" s="199"/>
      <c r="T246" s="199"/>
      <c r="U246" s="200"/>
    </row>
    <row r="247" spans="2:21" x14ac:dyDescent="0.25">
      <c r="B247" s="197"/>
      <c r="C247" s="173"/>
      <c r="D247" s="199"/>
      <c r="E247" s="199"/>
      <c r="F247" s="199"/>
      <c r="G247" s="199"/>
      <c r="H247" s="199"/>
      <c r="I247" s="199"/>
      <c r="J247" s="199"/>
      <c r="K247" s="199"/>
      <c r="L247" s="199"/>
      <c r="M247" s="199"/>
      <c r="N247" s="199"/>
      <c r="O247" s="199"/>
      <c r="P247" s="199"/>
      <c r="Q247" s="199"/>
      <c r="R247" s="199"/>
      <c r="S247" s="199"/>
      <c r="T247" s="199"/>
      <c r="U247" s="200"/>
    </row>
    <row r="248" spans="2:21" x14ac:dyDescent="0.25">
      <c r="B248" s="197"/>
      <c r="C248" s="173"/>
      <c r="D248" s="199"/>
      <c r="E248" s="199"/>
      <c r="F248" s="199"/>
      <c r="G248" s="199"/>
      <c r="H248" s="199"/>
      <c r="I248" s="199"/>
      <c r="J248" s="199"/>
      <c r="K248" s="199"/>
      <c r="L248" s="199"/>
      <c r="M248" s="199"/>
      <c r="N248" s="199"/>
      <c r="O248" s="199"/>
      <c r="P248" s="199"/>
      <c r="Q248" s="199"/>
      <c r="R248" s="199"/>
      <c r="S248" s="199"/>
      <c r="T248" s="199"/>
      <c r="U248" s="200"/>
    </row>
    <row r="249" spans="2:21" x14ac:dyDescent="0.25">
      <c r="B249" s="197"/>
      <c r="C249" s="173"/>
      <c r="D249" s="199"/>
      <c r="E249" s="199"/>
      <c r="F249" s="199"/>
      <c r="G249" s="199"/>
      <c r="H249" s="199"/>
      <c r="I249" s="199"/>
      <c r="J249" s="199"/>
      <c r="K249" s="199"/>
      <c r="L249" s="199"/>
      <c r="M249" s="199"/>
      <c r="N249" s="199"/>
      <c r="O249" s="199"/>
      <c r="P249" s="199"/>
      <c r="Q249" s="199"/>
      <c r="R249" s="199"/>
      <c r="S249" s="199"/>
      <c r="T249" s="199"/>
      <c r="U249" s="200"/>
    </row>
    <row r="250" spans="2:21" x14ac:dyDescent="0.25">
      <c r="B250" s="197"/>
      <c r="C250" s="173"/>
      <c r="D250" s="199"/>
      <c r="E250" s="199"/>
      <c r="F250" s="199"/>
      <c r="G250" s="199"/>
      <c r="H250" s="199"/>
      <c r="I250" s="199"/>
      <c r="J250" s="199"/>
      <c r="K250" s="199"/>
      <c r="L250" s="199"/>
      <c r="M250" s="199"/>
      <c r="N250" s="199"/>
      <c r="O250" s="199"/>
      <c r="P250" s="199"/>
      <c r="Q250" s="199"/>
      <c r="R250" s="199"/>
      <c r="S250" s="199"/>
      <c r="T250" s="199"/>
      <c r="U250" s="200"/>
    </row>
    <row r="251" spans="2:21" x14ac:dyDescent="0.25">
      <c r="B251" s="197"/>
      <c r="C251" s="173"/>
      <c r="D251" s="199"/>
      <c r="E251" s="199"/>
      <c r="F251" s="199"/>
      <c r="G251" s="199"/>
      <c r="H251" s="199"/>
      <c r="I251" s="199"/>
      <c r="J251" s="199"/>
      <c r="K251" s="199"/>
      <c r="L251" s="199"/>
      <c r="M251" s="199"/>
      <c r="N251" s="199"/>
      <c r="O251" s="199"/>
      <c r="P251" s="199"/>
      <c r="Q251" s="199"/>
      <c r="R251" s="199"/>
      <c r="S251" s="199"/>
      <c r="T251" s="199"/>
      <c r="U251" s="200"/>
    </row>
    <row r="252" spans="2:21" x14ac:dyDescent="0.25">
      <c r="B252" s="197"/>
      <c r="C252" s="173"/>
      <c r="D252" s="199"/>
      <c r="E252" s="199"/>
      <c r="F252" s="199"/>
      <c r="G252" s="199"/>
      <c r="H252" s="199"/>
      <c r="I252" s="199"/>
      <c r="J252" s="199"/>
      <c r="K252" s="199"/>
      <c r="L252" s="199"/>
      <c r="M252" s="199"/>
      <c r="N252" s="199"/>
      <c r="O252" s="199"/>
      <c r="P252" s="199"/>
      <c r="Q252" s="199"/>
      <c r="R252" s="199"/>
      <c r="S252" s="199"/>
      <c r="T252" s="199"/>
      <c r="U252" s="200"/>
    </row>
    <row r="253" spans="2:21" x14ac:dyDescent="0.25">
      <c r="B253" s="197"/>
      <c r="C253" s="173"/>
      <c r="D253" s="199"/>
      <c r="E253" s="199"/>
      <c r="F253" s="199"/>
      <c r="G253" s="199"/>
      <c r="H253" s="199"/>
      <c r="I253" s="199"/>
      <c r="J253" s="199"/>
      <c r="K253" s="199"/>
      <c r="L253" s="199"/>
      <c r="M253" s="199"/>
      <c r="N253" s="199"/>
      <c r="O253" s="199"/>
      <c r="P253" s="199"/>
      <c r="Q253" s="199"/>
      <c r="R253" s="199"/>
      <c r="S253" s="199"/>
      <c r="T253" s="199"/>
      <c r="U253" s="200"/>
    </row>
    <row r="254" spans="2:21" x14ac:dyDescent="0.25">
      <c r="B254" s="197"/>
      <c r="C254" s="173"/>
      <c r="D254" s="199"/>
      <c r="E254" s="199"/>
      <c r="F254" s="199"/>
      <c r="G254" s="199"/>
      <c r="H254" s="199"/>
      <c r="I254" s="199"/>
      <c r="J254" s="199"/>
      <c r="K254" s="199"/>
      <c r="L254" s="199"/>
      <c r="M254" s="199"/>
      <c r="N254" s="199"/>
      <c r="O254" s="199"/>
      <c r="P254" s="199"/>
      <c r="Q254" s="199"/>
      <c r="R254" s="199"/>
      <c r="S254" s="199"/>
      <c r="T254" s="199"/>
      <c r="U254" s="200"/>
    </row>
    <row r="255" spans="2:21" x14ac:dyDescent="0.25">
      <c r="B255" s="197"/>
      <c r="C255" s="173"/>
      <c r="D255" s="199"/>
      <c r="E255" s="199"/>
      <c r="F255" s="199"/>
      <c r="G255" s="199"/>
      <c r="H255" s="199"/>
      <c r="I255" s="199"/>
      <c r="J255" s="199"/>
      <c r="K255" s="199"/>
      <c r="L255" s="199"/>
      <c r="M255" s="199"/>
      <c r="N255" s="199"/>
      <c r="O255" s="199"/>
      <c r="P255" s="199"/>
      <c r="Q255" s="199"/>
      <c r="R255" s="199"/>
      <c r="S255" s="199"/>
      <c r="T255" s="199"/>
      <c r="U255" s="200"/>
    </row>
    <row r="256" spans="2:21" x14ac:dyDescent="0.25">
      <c r="B256" s="197"/>
      <c r="C256" s="173"/>
      <c r="D256" s="199"/>
      <c r="E256" s="199"/>
      <c r="F256" s="199"/>
      <c r="G256" s="199"/>
      <c r="H256" s="199"/>
      <c r="I256" s="199"/>
      <c r="J256" s="199"/>
      <c r="K256" s="199"/>
      <c r="L256" s="199"/>
      <c r="M256" s="199"/>
      <c r="N256" s="199"/>
      <c r="O256" s="199"/>
      <c r="P256" s="199"/>
      <c r="Q256" s="199"/>
      <c r="R256" s="199"/>
      <c r="S256" s="199"/>
      <c r="T256" s="199"/>
      <c r="U256" s="200"/>
    </row>
    <row r="257" spans="2:21" x14ac:dyDescent="0.25">
      <c r="B257" s="197"/>
      <c r="C257" s="173"/>
      <c r="D257" s="199"/>
      <c r="E257" s="199"/>
      <c r="F257" s="199"/>
      <c r="G257" s="199"/>
      <c r="H257" s="199"/>
      <c r="I257" s="199"/>
      <c r="J257" s="199"/>
      <c r="K257" s="199"/>
      <c r="L257" s="199"/>
      <c r="M257" s="199"/>
      <c r="N257" s="199"/>
      <c r="O257" s="199"/>
      <c r="P257" s="199"/>
      <c r="Q257" s="199"/>
      <c r="R257" s="199"/>
      <c r="S257" s="199"/>
      <c r="T257" s="199"/>
      <c r="U257" s="200"/>
    </row>
    <row r="258" spans="2:21" x14ac:dyDescent="0.25">
      <c r="B258" s="197"/>
      <c r="C258" s="173"/>
      <c r="D258" s="199"/>
      <c r="E258" s="199"/>
      <c r="F258" s="199"/>
      <c r="G258" s="199"/>
      <c r="H258" s="199"/>
      <c r="I258" s="199"/>
      <c r="J258" s="199"/>
      <c r="K258" s="199"/>
      <c r="L258" s="199"/>
      <c r="M258" s="199"/>
      <c r="N258" s="199"/>
      <c r="O258" s="199"/>
      <c r="P258" s="199"/>
      <c r="Q258" s="199"/>
      <c r="R258" s="199"/>
      <c r="S258" s="199"/>
      <c r="T258" s="199"/>
      <c r="U258" s="200"/>
    </row>
    <row r="259" spans="2:21" x14ac:dyDescent="0.25">
      <c r="B259" s="197"/>
      <c r="C259" s="173"/>
      <c r="D259" s="199"/>
      <c r="E259" s="199"/>
      <c r="F259" s="199"/>
      <c r="G259" s="199"/>
      <c r="H259" s="199"/>
      <c r="I259" s="199"/>
      <c r="J259" s="199"/>
      <c r="K259" s="199"/>
      <c r="L259" s="199"/>
      <c r="M259" s="199"/>
      <c r="N259" s="199"/>
      <c r="O259" s="199"/>
      <c r="P259" s="199"/>
      <c r="Q259" s="199"/>
      <c r="R259" s="199"/>
      <c r="S259" s="199"/>
      <c r="T259" s="199"/>
      <c r="U259" s="200"/>
    </row>
    <row r="260" spans="2:21" x14ac:dyDescent="0.25">
      <c r="B260" s="197"/>
      <c r="C260" s="173"/>
      <c r="D260" s="199"/>
      <c r="E260" s="199"/>
      <c r="F260" s="199"/>
      <c r="G260" s="199"/>
      <c r="H260" s="199"/>
      <c r="I260" s="199"/>
      <c r="J260" s="199"/>
      <c r="K260" s="199"/>
      <c r="L260" s="199"/>
      <c r="M260" s="199"/>
      <c r="N260" s="199"/>
      <c r="O260" s="199"/>
      <c r="P260" s="199"/>
      <c r="Q260" s="199"/>
      <c r="R260" s="199"/>
      <c r="S260" s="199"/>
      <c r="T260" s="199"/>
      <c r="U260" s="200"/>
    </row>
    <row r="261" spans="2:21" x14ac:dyDescent="0.25">
      <c r="B261" s="197"/>
      <c r="C261" s="173"/>
      <c r="D261" s="199"/>
      <c r="E261" s="199"/>
      <c r="F261" s="199"/>
      <c r="G261" s="199"/>
      <c r="H261" s="199"/>
      <c r="I261" s="199"/>
      <c r="J261" s="199"/>
      <c r="K261" s="199"/>
      <c r="L261" s="199"/>
      <c r="M261" s="199"/>
      <c r="N261" s="199"/>
      <c r="O261" s="199"/>
      <c r="P261" s="199"/>
      <c r="Q261" s="199"/>
      <c r="R261" s="199"/>
      <c r="S261" s="199"/>
      <c r="T261" s="199"/>
      <c r="U261" s="200"/>
    </row>
    <row r="262" spans="2:21" x14ac:dyDescent="0.25">
      <c r="B262" s="197"/>
      <c r="C262" s="173"/>
      <c r="D262" s="199"/>
      <c r="E262" s="199"/>
      <c r="F262" s="199"/>
      <c r="G262" s="199"/>
      <c r="H262" s="199"/>
      <c r="I262" s="199"/>
      <c r="J262" s="199"/>
      <c r="K262" s="199"/>
      <c r="L262" s="199"/>
      <c r="M262" s="199"/>
      <c r="N262" s="199"/>
      <c r="O262" s="199"/>
      <c r="P262" s="199"/>
      <c r="Q262" s="199"/>
      <c r="R262" s="199"/>
      <c r="S262" s="199"/>
      <c r="T262" s="199"/>
      <c r="U262" s="200"/>
    </row>
    <row r="263" spans="2:21" x14ac:dyDescent="0.25">
      <c r="B263" s="197"/>
      <c r="C263" s="173"/>
      <c r="D263" s="199"/>
      <c r="E263" s="199"/>
      <c r="F263" s="199"/>
      <c r="G263" s="199"/>
      <c r="H263" s="199"/>
      <c r="I263" s="199"/>
      <c r="J263" s="199"/>
      <c r="K263" s="199"/>
      <c r="L263" s="199"/>
      <c r="M263" s="199"/>
      <c r="N263" s="199"/>
      <c r="O263" s="199"/>
      <c r="P263" s="199"/>
      <c r="Q263" s="199"/>
      <c r="R263" s="199"/>
      <c r="S263" s="199"/>
      <c r="T263" s="199"/>
      <c r="U263" s="200"/>
    </row>
    <row r="264" spans="2:21" x14ac:dyDescent="0.25">
      <c r="B264" s="197"/>
      <c r="C264" s="173"/>
      <c r="D264" s="199"/>
      <c r="E264" s="199"/>
      <c r="F264" s="199"/>
      <c r="G264" s="199"/>
      <c r="H264" s="199"/>
      <c r="I264" s="199"/>
      <c r="J264" s="199"/>
      <c r="K264" s="199"/>
      <c r="L264" s="199"/>
      <c r="M264" s="199"/>
      <c r="N264" s="199"/>
      <c r="O264" s="199"/>
      <c r="P264" s="199"/>
      <c r="Q264" s="199"/>
      <c r="R264" s="199"/>
      <c r="S264" s="199"/>
      <c r="T264" s="199"/>
      <c r="U264" s="200"/>
    </row>
    <row r="265" spans="2:21" x14ac:dyDescent="0.25">
      <c r="B265" s="197"/>
      <c r="C265" s="173"/>
      <c r="D265" s="199"/>
      <c r="E265" s="199"/>
      <c r="F265" s="199"/>
      <c r="G265" s="199"/>
      <c r="H265" s="199"/>
      <c r="I265" s="199"/>
      <c r="J265" s="199"/>
      <c r="K265" s="199"/>
      <c r="L265" s="199"/>
      <c r="M265" s="199"/>
      <c r="N265" s="199"/>
      <c r="O265" s="199"/>
      <c r="P265" s="199"/>
      <c r="Q265" s="199"/>
      <c r="R265" s="199"/>
      <c r="S265" s="199"/>
      <c r="T265" s="199"/>
      <c r="U265" s="200"/>
    </row>
    <row r="266" spans="2:21" x14ac:dyDescent="0.25">
      <c r="B266" s="197"/>
      <c r="C266" s="173"/>
      <c r="D266" s="199"/>
      <c r="E266" s="199"/>
      <c r="F266" s="199"/>
      <c r="G266" s="199"/>
      <c r="H266" s="199"/>
      <c r="I266" s="199"/>
      <c r="J266" s="199"/>
      <c r="K266" s="199"/>
      <c r="L266" s="199"/>
      <c r="M266" s="199"/>
      <c r="N266" s="199"/>
      <c r="O266" s="199"/>
      <c r="P266" s="199"/>
      <c r="Q266" s="199"/>
      <c r="R266" s="199"/>
      <c r="S266" s="199"/>
      <c r="T266" s="199"/>
      <c r="U266" s="200"/>
    </row>
    <row r="267" spans="2:21" x14ac:dyDescent="0.25">
      <c r="B267" s="197"/>
      <c r="C267" s="173"/>
      <c r="D267" s="199"/>
      <c r="E267" s="199"/>
      <c r="F267" s="199"/>
      <c r="G267" s="199"/>
      <c r="H267" s="199"/>
      <c r="I267" s="199"/>
      <c r="J267" s="199"/>
      <c r="K267" s="199"/>
      <c r="L267" s="199"/>
      <c r="M267" s="199"/>
      <c r="N267" s="199"/>
      <c r="O267" s="199"/>
      <c r="P267" s="199"/>
      <c r="Q267" s="199"/>
      <c r="R267" s="199"/>
      <c r="S267" s="199"/>
      <c r="T267" s="199"/>
      <c r="U267" s="200"/>
    </row>
    <row r="268" spans="2:21" x14ac:dyDescent="0.25">
      <c r="B268" s="197"/>
      <c r="C268" s="173"/>
      <c r="D268" s="199"/>
      <c r="E268" s="199"/>
      <c r="F268" s="199"/>
      <c r="G268" s="199"/>
      <c r="H268" s="199"/>
      <c r="I268" s="199"/>
      <c r="J268" s="199"/>
      <c r="K268" s="199"/>
      <c r="L268" s="199"/>
      <c r="M268" s="199"/>
      <c r="N268" s="199"/>
      <c r="O268" s="199"/>
      <c r="P268" s="199"/>
      <c r="Q268" s="199"/>
      <c r="R268" s="199"/>
      <c r="S268" s="199"/>
      <c r="T268" s="199"/>
      <c r="U268" s="200"/>
    </row>
    <row r="269" spans="2:21" x14ac:dyDescent="0.25">
      <c r="B269" s="197"/>
      <c r="C269" s="173"/>
      <c r="D269" s="199"/>
      <c r="E269" s="199"/>
      <c r="F269" s="199"/>
      <c r="G269" s="199"/>
      <c r="H269" s="199"/>
      <c r="I269" s="199"/>
      <c r="J269" s="199"/>
      <c r="K269" s="199"/>
      <c r="L269" s="199"/>
      <c r="M269" s="199"/>
      <c r="N269" s="199"/>
      <c r="O269" s="199"/>
      <c r="P269" s="199"/>
      <c r="Q269" s="199"/>
      <c r="R269" s="199"/>
      <c r="S269" s="199"/>
      <c r="T269" s="199"/>
      <c r="U269" s="200"/>
    </row>
    <row r="270" spans="2:21" x14ac:dyDescent="0.25">
      <c r="B270" s="197"/>
      <c r="C270" s="173"/>
      <c r="D270" s="199"/>
      <c r="E270" s="199"/>
      <c r="F270" s="199"/>
      <c r="G270" s="199"/>
      <c r="H270" s="199"/>
      <c r="I270" s="199"/>
      <c r="J270" s="199"/>
      <c r="K270" s="199"/>
      <c r="L270" s="199"/>
      <c r="M270" s="199"/>
      <c r="N270" s="199"/>
      <c r="O270" s="199"/>
      <c r="P270" s="199"/>
      <c r="Q270" s="199"/>
      <c r="R270" s="199"/>
      <c r="S270" s="199"/>
      <c r="T270" s="199"/>
      <c r="U270" s="200"/>
    </row>
    <row r="271" spans="2:21" x14ac:dyDescent="0.25">
      <c r="B271" s="197"/>
      <c r="C271" s="173"/>
      <c r="D271" s="199"/>
      <c r="E271" s="199"/>
      <c r="F271" s="199"/>
      <c r="G271" s="199"/>
      <c r="H271" s="199"/>
      <c r="I271" s="199"/>
      <c r="J271" s="199"/>
      <c r="K271" s="199"/>
      <c r="L271" s="199"/>
      <c r="M271" s="199"/>
      <c r="N271" s="199"/>
      <c r="O271" s="199"/>
      <c r="P271" s="199"/>
      <c r="Q271" s="199"/>
      <c r="R271" s="199"/>
      <c r="S271" s="199"/>
      <c r="T271" s="199"/>
      <c r="U271" s="200"/>
    </row>
    <row r="272" spans="2:21" x14ac:dyDescent="0.25">
      <c r="B272" s="197"/>
      <c r="C272" s="173"/>
      <c r="D272" s="199"/>
      <c r="E272" s="199"/>
      <c r="F272" s="199"/>
      <c r="G272" s="199"/>
      <c r="H272" s="199"/>
      <c r="I272" s="199"/>
      <c r="J272" s="199"/>
      <c r="K272" s="199"/>
      <c r="L272" s="199"/>
      <c r="M272" s="199"/>
      <c r="N272" s="199"/>
      <c r="O272" s="199"/>
      <c r="P272" s="199"/>
      <c r="Q272" s="199"/>
      <c r="R272" s="199"/>
      <c r="S272" s="199"/>
      <c r="T272" s="199"/>
      <c r="U272" s="200"/>
    </row>
    <row r="273" spans="2:21" x14ac:dyDescent="0.25">
      <c r="B273" s="197"/>
      <c r="C273" s="173"/>
      <c r="D273" s="199"/>
      <c r="E273" s="199"/>
      <c r="F273" s="199"/>
      <c r="G273" s="199"/>
      <c r="H273" s="199"/>
      <c r="I273" s="199"/>
      <c r="J273" s="199"/>
      <c r="K273" s="199"/>
      <c r="L273" s="199"/>
      <c r="M273" s="199"/>
      <c r="N273" s="199"/>
      <c r="O273" s="199"/>
      <c r="P273" s="199"/>
      <c r="Q273" s="199"/>
      <c r="R273" s="199"/>
      <c r="S273" s="199"/>
      <c r="T273" s="199"/>
      <c r="U273" s="200"/>
    </row>
    <row r="274" spans="2:21" x14ac:dyDescent="0.25">
      <c r="B274" s="197"/>
      <c r="C274" s="173"/>
      <c r="D274" s="199"/>
      <c r="E274" s="199"/>
      <c r="F274" s="199"/>
      <c r="G274" s="199"/>
      <c r="H274" s="199"/>
      <c r="I274" s="199"/>
      <c r="J274" s="199"/>
      <c r="K274" s="199"/>
      <c r="L274" s="199"/>
      <c r="M274" s="199"/>
      <c r="N274" s="199"/>
      <c r="O274" s="199"/>
      <c r="P274" s="199"/>
      <c r="Q274" s="199"/>
      <c r="R274" s="199"/>
      <c r="S274" s="199"/>
      <c r="T274" s="199"/>
      <c r="U274" s="200"/>
    </row>
    <row r="275" spans="2:21" x14ac:dyDescent="0.25">
      <c r="B275" s="197"/>
      <c r="C275" s="173"/>
      <c r="D275" s="199"/>
      <c r="E275" s="199"/>
      <c r="F275" s="199"/>
      <c r="G275" s="199"/>
      <c r="H275" s="199"/>
      <c r="I275" s="199"/>
      <c r="J275" s="199"/>
      <c r="K275" s="199"/>
      <c r="L275" s="199"/>
      <c r="M275" s="199"/>
      <c r="N275" s="199"/>
      <c r="O275" s="199"/>
      <c r="P275" s="199"/>
      <c r="Q275" s="199"/>
      <c r="R275" s="199"/>
      <c r="S275" s="199"/>
      <c r="T275" s="199"/>
      <c r="U275" s="200"/>
    </row>
    <row r="276" spans="2:21" x14ac:dyDescent="0.25">
      <c r="B276" s="197"/>
      <c r="C276" s="173"/>
      <c r="D276" s="199"/>
      <c r="E276" s="199"/>
      <c r="F276" s="199"/>
      <c r="G276" s="199"/>
      <c r="H276" s="199"/>
      <c r="I276" s="199"/>
      <c r="J276" s="199"/>
      <c r="K276" s="199"/>
      <c r="L276" s="199"/>
      <c r="M276" s="199"/>
      <c r="N276" s="199"/>
      <c r="O276" s="199"/>
      <c r="P276" s="199"/>
      <c r="Q276" s="199"/>
      <c r="R276" s="199"/>
      <c r="S276" s="199"/>
      <c r="T276" s="199"/>
      <c r="U276" s="200"/>
    </row>
    <row r="277" spans="2:21" x14ac:dyDescent="0.25">
      <c r="B277" s="197"/>
      <c r="C277" s="173"/>
      <c r="D277" s="199"/>
      <c r="E277" s="199"/>
      <c r="F277" s="199"/>
      <c r="G277" s="199"/>
      <c r="H277" s="199"/>
      <c r="I277" s="199"/>
      <c r="J277" s="199"/>
      <c r="K277" s="199"/>
      <c r="L277" s="199"/>
      <c r="M277" s="199"/>
      <c r="N277" s="199"/>
      <c r="O277" s="199"/>
      <c r="P277" s="199"/>
      <c r="Q277" s="199"/>
      <c r="R277" s="199"/>
      <c r="S277" s="199"/>
      <c r="T277" s="199"/>
      <c r="U277" s="200"/>
    </row>
    <row r="278" spans="2:21" x14ac:dyDescent="0.25">
      <c r="B278" s="197"/>
      <c r="C278" s="173"/>
      <c r="D278" s="199"/>
      <c r="E278" s="199"/>
      <c r="F278" s="199"/>
      <c r="G278" s="199"/>
      <c r="H278" s="199"/>
      <c r="I278" s="199"/>
      <c r="J278" s="199"/>
      <c r="K278" s="199"/>
      <c r="L278" s="199"/>
      <c r="M278" s="199"/>
      <c r="N278" s="199"/>
      <c r="O278" s="199"/>
      <c r="P278" s="199"/>
      <c r="Q278" s="199"/>
      <c r="R278" s="199"/>
      <c r="S278" s="199"/>
      <c r="T278" s="199"/>
      <c r="U278" s="200"/>
    </row>
    <row r="279" spans="2:21" x14ac:dyDescent="0.25">
      <c r="B279" s="197"/>
      <c r="C279" s="173"/>
      <c r="D279" s="199"/>
      <c r="E279" s="199"/>
      <c r="F279" s="199"/>
      <c r="G279" s="199"/>
      <c r="H279" s="199"/>
      <c r="I279" s="199"/>
      <c r="J279" s="199"/>
      <c r="K279" s="199"/>
      <c r="L279" s="199"/>
      <c r="M279" s="199"/>
      <c r="N279" s="199"/>
      <c r="O279" s="199"/>
      <c r="P279" s="199"/>
      <c r="Q279" s="199"/>
      <c r="R279" s="199"/>
      <c r="S279" s="199"/>
      <c r="T279" s="199"/>
      <c r="U279" s="200"/>
    </row>
    <row r="280" spans="2:21" x14ac:dyDescent="0.25">
      <c r="B280" s="197"/>
      <c r="C280" s="173"/>
      <c r="D280" s="199"/>
      <c r="E280" s="199"/>
      <c r="F280" s="199"/>
      <c r="G280" s="199"/>
      <c r="H280" s="199"/>
      <c r="I280" s="199"/>
      <c r="J280" s="199"/>
      <c r="K280" s="199"/>
      <c r="L280" s="199"/>
      <c r="M280" s="199"/>
      <c r="N280" s="199"/>
      <c r="O280" s="199"/>
      <c r="P280" s="199"/>
      <c r="Q280" s="199"/>
      <c r="R280" s="199"/>
      <c r="S280" s="199"/>
      <c r="T280" s="199"/>
      <c r="U280" s="200"/>
    </row>
    <row r="281" spans="2:21" x14ac:dyDescent="0.25">
      <c r="B281" s="197"/>
      <c r="C281" s="173"/>
      <c r="D281" s="199"/>
      <c r="E281" s="199"/>
      <c r="F281" s="199"/>
      <c r="G281" s="199"/>
      <c r="H281" s="199"/>
      <c r="I281" s="199"/>
      <c r="J281" s="199"/>
      <c r="K281" s="199"/>
      <c r="L281" s="199"/>
      <c r="M281" s="199"/>
      <c r="N281" s="199"/>
      <c r="O281" s="199"/>
      <c r="P281" s="199"/>
      <c r="Q281" s="199"/>
      <c r="R281" s="199"/>
      <c r="S281" s="199"/>
      <c r="T281" s="199"/>
      <c r="U281" s="200"/>
    </row>
    <row r="282" spans="2:21" x14ac:dyDescent="0.25">
      <c r="B282" s="197"/>
      <c r="C282" s="173"/>
      <c r="D282" s="199"/>
      <c r="E282" s="199"/>
      <c r="F282" s="199"/>
      <c r="G282" s="199"/>
      <c r="H282" s="199"/>
      <c r="I282" s="199"/>
      <c r="J282" s="199"/>
      <c r="K282" s="199"/>
      <c r="L282" s="199"/>
      <c r="M282" s="199"/>
      <c r="N282" s="199"/>
      <c r="O282" s="199"/>
      <c r="P282" s="199"/>
      <c r="Q282" s="199"/>
      <c r="R282" s="199"/>
      <c r="S282" s="199"/>
      <c r="T282" s="199"/>
      <c r="U282" s="200"/>
    </row>
    <row r="283" spans="2:21" x14ac:dyDescent="0.25">
      <c r="B283" s="197"/>
      <c r="C283" s="173"/>
      <c r="D283" s="199"/>
      <c r="E283" s="199"/>
      <c r="F283" s="199"/>
      <c r="G283" s="199"/>
      <c r="H283" s="199"/>
      <c r="I283" s="199"/>
      <c r="J283" s="199"/>
      <c r="K283" s="199"/>
      <c r="L283" s="199"/>
      <c r="M283" s="199"/>
      <c r="N283" s="199"/>
      <c r="O283" s="199"/>
      <c r="P283" s="199"/>
      <c r="Q283" s="199"/>
      <c r="R283" s="199"/>
      <c r="S283" s="199"/>
      <c r="T283" s="199"/>
      <c r="U283" s="200"/>
    </row>
    <row r="284" spans="2:21" x14ac:dyDescent="0.25">
      <c r="B284" s="197"/>
      <c r="C284" s="173"/>
      <c r="D284" s="199"/>
      <c r="E284" s="199"/>
      <c r="F284" s="199"/>
      <c r="G284" s="199"/>
      <c r="H284" s="199"/>
      <c r="I284" s="199"/>
      <c r="J284" s="199"/>
      <c r="K284" s="199"/>
      <c r="L284" s="199"/>
      <c r="M284" s="199"/>
      <c r="N284" s="199"/>
      <c r="O284" s="199"/>
      <c r="P284" s="199"/>
      <c r="Q284" s="199"/>
      <c r="R284" s="199"/>
      <c r="S284" s="199"/>
      <c r="T284" s="199"/>
      <c r="U284" s="200"/>
    </row>
    <row r="285" spans="2:21" x14ac:dyDescent="0.25">
      <c r="B285" s="197"/>
      <c r="C285" s="173"/>
      <c r="D285" s="199"/>
      <c r="E285" s="199"/>
      <c r="F285" s="199"/>
      <c r="G285" s="199"/>
      <c r="H285" s="199"/>
      <c r="I285" s="199"/>
      <c r="J285" s="199"/>
      <c r="K285" s="199"/>
      <c r="L285" s="199"/>
      <c r="M285" s="199"/>
      <c r="N285" s="199"/>
      <c r="O285" s="199"/>
      <c r="P285" s="199"/>
      <c r="Q285" s="199"/>
      <c r="R285" s="199"/>
      <c r="S285" s="199"/>
      <c r="T285" s="199"/>
      <c r="U285" s="200"/>
    </row>
    <row r="286" spans="2:21" x14ac:dyDescent="0.25">
      <c r="B286" s="197"/>
      <c r="C286" s="173"/>
      <c r="D286" s="199"/>
      <c r="E286" s="199"/>
      <c r="F286" s="199"/>
      <c r="G286" s="199"/>
      <c r="H286" s="199"/>
      <c r="I286" s="199"/>
      <c r="J286" s="199"/>
      <c r="K286" s="199"/>
      <c r="L286" s="199"/>
      <c r="M286" s="199"/>
      <c r="N286" s="199"/>
      <c r="O286" s="199"/>
      <c r="P286" s="199"/>
      <c r="Q286" s="199"/>
      <c r="R286" s="199"/>
      <c r="S286" s="199"/>
      <c r="T286" s="199"/>
      <c r="U286" s="200"/>
    </row>
    <row r="287" spans="2:21" x14ac:dyDescent="0.25">
      <c r="B287" s="197"/>
      <c r="C287" s="173"/>
      <c r="D287" s="199"/>
      <c r="E287" s="199"/>
      <c r="F287" s="199"/>
      <c r="G287" s="199"/>
      <c r="H287" s="199"/>
      <c r="I287" s="199"/>
      <c r="J287" s="199"/>
      <c r="K287" s="199"/>
      <c r="L287" s="199"/>
      <c r="M287" s="199"/>
      <c r="N287" s="199"/>
      <c r="O287" s="199"/>
      <c r="P287" s="199"/>
      <c r="Q287" s="199"/>
      <c r="R287" s="199"/>
      <c r="S287" s="199"/>
      <c r="T287" s="199"/>
      <c r="U287" s="200"/>
    </row>
    <row r="288" spans="2:21" x14ac:dyDescent="0.25">
      <c r="B288" s="197"/>
      <c r="C288" s="173"/>
      <c r="D288" s="199"/>
      <c r="E288" s="199"/>
      <c r="F288" s="199"/>
      <c r="G288" s="199"/>
      <c r="H288" s="199"/>
      <c r="I288" s="199"/>
      <c r="J288" s="199"/>
      <c r="K288" s="199"/>
      <c r="L288" s="199"/>
      <c r="M288" s="199"/>
      <c r="N288" s="199"/>
      <c r="O288" s="199"/>
      <c r="P288" s="199"/>
      <c r="Q288" s="199"/>
      <c r="R288" s="199"/>
      <c r="S288" s="199"/>
      <c r="T288" s="199"/>
      <c r="U288" s="200"/>
    </row>
    <row r="289" spans="2:21" x14ac:dyDescent="0.25">
      <c r="B289" s="197"/>
      <c r="C289" s="173"/>
      <c r="D289" s="199"/>
      <c r="E289" s="199"/>
      <c r="F289" s="199"/>
      <c r="G289" s="199"/>
      <c r="H289" s="199"/>
      <c r="I289" s="199"/>
      <c r="J289" s="199"/>
      <c r="K289" s="199"/>
      <c r="L289" s="199"/>
      <c r="M289" s="199"/>
      <c r="N289" s="199"/>
      <c r="O289" s="199"/>
      <c r="P289" s="199"/>
      <c r="Q289" s="199"/>
      <c r="R289" s="199"/>
      <c r="S289" s="199"/>
      <c r="T289" s="199"/>
      <c r="U289" s="200"/>
    </row>
    <row r="290" spans="2:21" x14ac:dyDescent="0.25">
      <c r="B290" s="197"/>
      <c r="C290" s="173"/>
      <c r="D290" s="199"/>
      <c r="E290" s="199"/>
      <c r="F290" s="199"/>
      <c r="G290" s="199"/>
      <c r="H290" s="199"/>
      <c r="I290" s="199"/>
      <c r="J290" s="199"/>
      <c r="K290" s="199"/>
      <c r="L290" s="199"/>
      <c r="M290" s="199"/>
      <c r="N290" s="199"/>
      <c r="O290" s="199"/>
      <c r="P290" s="199"/>
      <c r="Q290" s="199"/>
      <c r="R290" s="199"/>
      <c r="S290" s="199"/>
      <c r="T290" s="199"/>
      <c r="U290" s="200"/>
    </row>
    <row r="291" spans="2:21" x14ac:dyDescent="0.25">
      <c r="B291" s="197"/>
      <c r="C291" s="173"/>
      <c r="D291" s="199"/>
      <c r="E291" s="199"/>
      <c r="F291" s="199"/>
      <c r="G291" s="199"/>
      <c r="H291" s="199"/>
      <c r="I291" s="199"/>
      <c r="J291" s="199"/>
      <c r="K291" s="199"/>
      <c r="L291" s="199"/>
      <c r="M291" s="199"/>
      <c r="N291" s="199"/>
      <c r="O291" s="199"/>
      <c r="P291" s="199"/>
      <c r="Q291" s="199"/>
      <c r="R291" s="199"/>
      <c r="S291" s="199"/>
      <c r="T291" s="199"/>
      <c r="U291" s="200"/>
    </row>
    <row r="292" spans="2:21" x14ac:dyDescent="0.25">
      <c r="B292" s="197"/>
      <c r="C292" s="173"/>
      <c r="D292" s="199"/>
      <c r="E292" s="199"/>
      <c r="F292" s="199"/>
      <c r="G292" s="199"/>
      <c r="H292" s="199"/>
      <c r="I292" s="199"/>
      <c r="J292" s="199"/>
      <c r="K292" s="199"/>
      <c r="L292" s="199"/>
      <c r="M292" s="199"/>
      <c r="N292" s="199"/>
      <c r="O292" s="199"/>
      <c r="P292" s="199"/>
      <c r="Q292" s="199"/>
      <c r="R292" s="199"/>
      <c r="S292" s="199"/>
      <c r="T292" s="199"/>
      <c r="U292" s="200"/>
    </row>
    <row r="293" spans="2:21" x14ac:dyDescent="0.25">
      <c r="B293" s="197"/>
      <c r="C293" s="173"/>
      <c r="D293" s="199"/>
      <c r="E293" s="199"/>
      <c r="F293" s="199"/>
      <c r="G293" s="199"/>
      <c r="H293" s="199"/>
      <c r="I293" s="199"/>
      <c r="J293" s="199"/>
      <c r="K293" s="199"/>
      <c r="L293" s="199"/>
      <c r="M293" s="199"/>
      <c r="N293" s="199"/>
      <c r="O293" s="199"/>
      <c r="P293" s="199"/>
      <c r="Q293" s="199"/>
      <c r="R293" s="199"/>
      <c r="S293" s="199"/>
      <c r="T293" s="199"/>
      <c r="U293" s="200"/>
    </row>
    <row r="294" spans="2:21" x14ac:dyDescent="0.25">
      <c r="B294" s="197"/>
      <c r="C294" s="173"/>
      <c r="D294" s="199"/>
      <c r="E294" s="199"/>
      <c r="F294" s="199"/>
      <c r="G294" s="199"/>
      <c r="H294" s="199"/>
      <c r="I294" s="199"/>
      <c r="J294" s="199"/>
      <c r="K294" s="199"/>
      <c r="L294" s="199"/>
      <c r="M294" s="199"/>
      <c r="N294" s="199"/>
      <c r="O294" s="199"/>
      <c r="P294" s="199"/>
      <c r="Q294" s="199"/>
      <c r="R294" s="199"/>
      <c r="S294" s="199"/>
      <c r="T294" s="199"/>
      <c r="U294" s="200"/>
    </row>
    <row r="295" spans="2:21" x14ac:dyDescent="0.25">
      <c r="B295" s="197"/>
      <c r="C295" s="173"/>
      <c r="D295" s="199"/>
      <c r="E295" s="199"/>
      <c r="F295" s="199"/>
      <c r="G295" s="199"/>
      <c r="H295" s="199"/>
      <c r="I295" s="199"/>
      <c r="J295" s="199"/>
      <c r="K295" s="199"/>
      <c r="L295" s="199"/>
      <c r="M295" s="199"/>
      <c r="N295" s="199"/>
      <c r="O295" s="199"/>
      <c r="P295" s="199"/>
      <c r="Q295" s="199"/>
      <c r="R295" s="199"/>
      <c r="S295" s="199"/>
      <c r="T295" s="199"/>
      <c r="U295" s="200"/>
    </row>
    <row r="296" spans="2:21" x14ac:dyDescent="0.25">
      <c r="B296" s="197"/>
      <c r="C296" s="173"/>
      <c r="D296" s="199"/>
      <c r="E296" s="199"/>
      <c r="F296" s="199"/>
      <c r="G296" s="199"/>
      <c r="H296" s="199"/>
      <c r="I296" s="199"/>
      <c r="J296" s="199"/>
      <c r="K296" s="199"/>
      <c r="L296" s="199"/>
      <c r="M296" s="199"/>
      <c r="N296" s="199"/>
      <c r="O296" s="199"/>
      <c r="P296" s="199"/>
      <c r="Q296" s="199"/>
      <c r="R296" s="199"/>
      <c r="S296" s="199"/>
      <c r="T296" s="199"/>
      <c r="U296" s="200"/>
    </row>
    <row r="297" spans="2:21" x14ac:dyDescent="0.25">
      <c r="B297" s="197"/>
      <c r="C297" s="173"/>
      <c r="D297" s="199"/>
      <c r="E297" s="199"/>
      <c r="F297" s="199"/>
      <c r="G297" s="199"/>
      <c r="H297" s="199"/>
      <c r="I297" s="199"/>
      <c r="J297" s="199"/>
      <c r="K297" s="199"/>
      <c r="L297" s="199"/>
      <c r="M297" s="199"/>
      <c r="N297" s="199"/>
      <c r="O297" s="199"/>
      <c r="P297" s="199"/>
      <c r="Q297" s="199"/>
      <c r="R297" s="199"/>
      <c r="S297" s="199"/>
      <c r="T297" s="199"/>
      <c r="U297" s="200"/>
    </row>
    <row r="298" spans="2:21" x14ac:dyDescent="0.25">
      <c r="B298" s="197"/>
      <c r="C298" s="173"/>
      <c r="D298" s="199"/>
      <c r="E298" s="199"/>
      <c r="F298" s="199"/>
      <c r="G298" s="199"/>
      <c r="H298" s="199"/>
      <c r="I298" s="199"/>
      <c r="J298" s="199"/>
      <c r="K298" s="199"/>
      <c r="L298" s="199"/>
      <c r="M298" s="199"/>
      <c r="N298" s="199"/>
      <c r="O298" s="199"/>
      <c r="P298" s="199"/>
      <c r="Q298" s="199"/>
      <c r="R298" s="199"/>
      <c r="S298" s="199"/>
      <c r="T298" s="199"/>
      <c r="U298" s="200"/>
    </row>
    <row r="299" spans="2:21" x14ac:dyDescent="0.25">
      <c r="B299" s="197"/>
      <c r="C299" s="173"/>
      <c r="D299" s="199"/>
      <c r="E299" s="199"/>
      <c r="F299" s="199"/>
      <c r="G299" s="199"/>
      <c r="H299" s="199"/>
      <c r="I299" s="199"/>
      <c r="J299" s="199"/>
      <c r="K299" s="199"/>
      <c r="L299" s="199"/>
      <c r="M299" s="199"/>
      <c r="N299" s="199"/>
      <c r="O299" s="199"/>
      <c r="P299" s="199"/>
      <c r="Q299" s="199"/>
      <c r="R299" s="199"/>
      <c r="S299" s="199"/>
      <c r="T299" s="199"/>
      <c r="U299" s="200"/>
    </row>
    <row r="300" spans="2:21" x14ac:dyDescent="0.25">
      <c r="B300" s="197"/>
      <c r="C300" s="173"/>
      <c r="D300" s="199"/>
      <c r="E300" s="199"/>
      <c r="F300" s="199"/>
      <c r="G300" s="199"/>
      <c r="H300" s="199"/>
      <c r="I300" s="199"/>
      <c r="J300" s="199"/>
      <c r="K300" s="199"/>
      <c r="L300" s="199"/>
      <c r="M300" s="199"/>
      <c r="N300" s="199"/>
      <c r="O300" s="199"/>
      <c r="P300" s="199"/>
      <c r="Q300" s="199"/>
      <c r="R300" s="199"/>
      <c r="S300" s="199"/>
      <c r="T300" s="199"/>
      <c r="U300" s="200"/>
    </row>
    <row r="301" spans="2:21" x14ac:dyDescent="0.25">
      <c r="B301" s="197"/>
      <c r="C301" s="173"/>
      <c r="D301" s="199"/>
      <c r="E301" s="199"/>
      <c r="F301" s="199"/>
      <c r="G301" s="199"/>
      <c r="H301" s="199"/>
      <c r="I301" s="199"/>
      <c r="J301" s="199"/>
      <c r="K301" s="199"/>
      <c r="L301" s="199"/>
      <c r="M301" s="199"/>
      <c r="N301" s="199"/>
      <c r="O301" s="199"/>
      <c r="P301" s="199"/>
      <c r="Q301" s="199"/>
      <c r="R301" s="199"/>
      <c r="S301" s="199"/>
      <c r="T301" s="199"/>
      <c r="U301" s="200"/>
    </row>
    <row r="302" spans="2:21" x14ac:dyDescent="0.25">
      <c r="B302" s="197"/>
      <c r="C302" s="173"/>
      <c r="D302" s="199"/>
      <c r="E302" s="199"/>
      <c r="F302" s="199"/>
      <c r="G302" s="199"/>
      <c r="H302" s="199"/>
      <c r="I302" s="199"/>
      <c r="J302" s="199"/>
      <c r="K302" s="199"/>
      <c r="L302" s="199"/>
      <c r="M302" s="199"/>
      <c r="N302" s="199"/>
      <c r="O302" s="199"/>
      <c r="P302" s="199"/>
      <c r="Q302" s="199"/>
      <c r="R302" s="199"/>
      <c r="S302" s="199"/>
      <c r="T302" s="199"/>
      <c r="U302" s="200"/>
    </row>
    <row r="303" spans="2:21" x14ac:dyDescent="0.25">
      <c r="B303" s="197"/>
      <c r="C303" s="173"/>
      <c r="D303" s="199"/>
      <c r="E303" s="199"/>
      <c r="F303" s="199"/>
      <c r="G303" s="199"/>
      <c r="H303" s="199"/>
      <c r="I303" s="199"/>
      <c r="J303" s="199"/>
      <c r="K303" s="199"/>
      <c r="L303" s="199"/>
      <c r="M303" s="199"/>
      <c r="N303" s="199"/>
      <c r="O303" s="199"/>
      <c r="P303" s="199"/>
      <c r="Q303" s="199"/>
      <c r="R303" s="199"/>
      <c r="S303" s="199"/>
      <c r="T303" s="199"/>
      <c r="U303" s="200"/>
    </row>
    <row r="304" spans="2:21" x14ac:dyDescent="0.25">
      <c r="B304" s="197"/>
      <c r="C304" s="173"/>
      <c r="D304" s="199"/>
      <c r="E304" s="199"/>
      <c r="F304" s="199"/>
      <c r="G304" s="199"/>
      <c r="H304" s="199"/>
      <c r="I304" s="199"/>
      <c r="J304" s="199"/>
      <c r="K304" s="199"/>
      <c r="L304" s="199"/>
      <c r="M304" s="199"/>
      <c r="N304" s="199"/>
      <c r="O304" s="199"/>
      <c r="P304" s="199"/>
      <c r="Q304" s="199"/>
      <c r="R304" s="199"/>
      <c r="S304" s="199"/>
      <c r="T304" s="199"/>
      <c r="U304" s="200"/>
    </row>
    <row r="305" spans="2:21" x14ac:dyDescent="0.25">
      <c r="B305" s="197"/>
      <c r="C305" s="173"/>
      <c r="D305" s="199"/>
      <c r="E305" s="199"/>
      <c r="F305" s="199"/>
      <c r="G305" s="199"/>
      <c r="H305" s="199"/>
      <c r="I305" s="199"/>
      <c r="J305" s="199"/>
      <c r="K305" s="199"/>
      <c r="L305" s="199"/>
      <c r="M305" s="199"/>
      <c r="N305" s="199"/>
      <c r="O305" s="199"/>
      <c r="P305" s="199"/>
      <c r="Q305" s="199"/>
      <c r="R305" s="199"/>
      <c r="S305" s="199"/>
      <c r="T305" s="199"/>
      <c r="U305" s="200"/>
    </row>
    <row r="306" spans="2:21" x14ac:dyDescent="0.25">
      <c r="B306" s="197"/>
      <c r="C306" s="173"/>
      <c r="D306" s="199"/>
      <c r="E306" s="199"/>
      <c r="F306" s="199"/>
      <c r="G306" s="199"/>
      <c r="H306" s="199"/>
      <c r="I306" s="199"/>
      <c r="J306" s="199"/>
      <c r="K306" s="199"/>
      <c r="L306" s="199"/>
      <c r="M306" s="199"/>
      <c r="N306" s="199"/>
      <c r="O306" s="199"/>
      <c r="P306" s="199"/>
      <c r="Q306" s="199"/>
      <c r="R306" s="199"/>
      <c r="S306" s="199"/>
      <c r="T306" s="199"/>
      <c r="U306" s="200"/>
    </row>
    <row r="307" spans="2:21" x14ac:dyDescent="0.25">
      <c r="B307" s="197"/>
      <c r="C307" s="173"/>
      <c r="D307" s="199"/>
      <c r="E307" s="199"/>
      <c r="F307" s="199"/>
      <c r="G307" s="199"/>
      <c r="H307" s="199"/>
      <c r="I307" s="199"/>
      <c r="J307" s="199"/>
      <c r="K307" s="199"/>
      <c r="L307" s="199"/>
      <c r="M307" s="199"/>
      <c r="N307" s="199"/>
      <c r="O307" s="199"/>
      <c r="P307" s="199"/>
      <c r="Q307" s="199"/>
      <c r="R307" s="199"/>
      <c r="S307" s="199"/>
      <c r="T307" s="199"/>
      <c r="U307" s="200"/>
    </row>
    <row r="308" spans="2:21" x14ac:dyDescent="0.25">
      <c r="B308" s="197"/>
      <c r="C308" s="173"/>
      <c r="D308" s="199"/>
      <c r="E308" s="199"/>
      <c r="F308" s="199"/>
      <c r="G308" s="199"/>
      <c r="H308" s="199"/>
      <c r="I308" s="199"/>
      <c r="J308" s="199"/>
      <c r="K308" s="199"/>
      <c r="L308" s="199"/>
      <c r="M308" s="199"/>
      <c r="N308" s="199"/>
      <c r="O308" s="199"/>
      <c r="P308" s="199"/>
      <c r="Q308" s="199"/>
      <c r="R308" s="199"/>
      <c r="S308" s="199"/>
      <c r="T308" s="199"/>
      <c r="U308" s="200"/>
    </row>
    <row r="309" spans="2:21" x14ac:dyDescent="0.25">
      <c r="B309" s="197"/>
      <c r="C309" s="173"/>
      <c r="D309" s="199"/>
      <c r="E309" s="199"/>
      <c r="F309" s="199"/>
      <c r="G309" s="199"/>
      <c r="H309" s="199"/>
      <c r="I309" s="199"/>
      <c r="J309" s="199"/>
      <c r="K309" s="199"/>
      <c r="L309" s="199"/>
      <c r="M309" s="199"/>
      <c r="N309" s="199"/>
      <c r="O309" s="199"/>
      <c r="P309" s="199"/>
      <c r="Q309" s="199"/>
      <c r="R309" s="199"/>
      <c r="S309" s="199"/>
      <c r="T309" s="199"/>
      <c r="U309" s="200"/>
    </row>
    <row r="310" spans="2:21" x14ac:dyDescent="0.25">
      <c r="B310" s="197"/>
      <c r="C310" s="173"/>
      <c r="D310" s="199"/>
      <c r="E310" s="199"/>
      <c r="F310" s="199"/>
      <c r="G310" s="199"/>
      <c r="H310" s="199"/>
      <c r="I310" s="199"/>
      <c r="J310" s="199"/>
      <c r="K310" s="199"/>
      <c r="L310" s="199"/>
      <c r="M310" s="199"/>
      <c r="N310" s="199"/>
      <c r="O310" s="199"/>
      <c r="P310" s="199"/>
      <c r="Q310" s="199"/>
      <c r="R310" s="199"/>
      <c r="S310" s="199"/>
      <c r="T310" s="199"/>
      <c r="U310" s="200"/>
    </row>
    <row r="311" spans="2:21" x14ac:dyDescent="0.25">
      <c r="B311" s="197"/>
      <c r="C311" s="173"/>
      <c r="D311" s="199"/>
      <c r="E311" s="199"/>
      <c r="F311" s="199"/>
      <c r="G311" s="199"/>
      <c r="H311" s="199"/>
      <c r="I311" s="199"/>
      <c r="J311" s="199"/>
      <c r="K311" s="199"/>
      <c r="L311" s="199"/>
      <c r="M311" s="199"/>
      <c r="N311" s="199"/>
      <c r="O311" s="199"/>
      <c r="P311" s="199"/>
      <c r="Q311" s="199"/>
      <c r="R311" s="199"/>
      <c r="S311" s="199"/>
      <c r="T311" s="199"/>
      <c r="U311" s="200"/>
    </row>
    <row r="312" spans="2:21" x14ac:dyDescent="0.25">
      <c r="B312" s="197"/>
      <c r="C312" s="173"/>
      <c r="D312" s="199"/>
      <c r="E312" s="199"/>
      <c r="F312" s="199"/>
      <c r="G312" s="199"/>
      <c r="H312" s="199"/>
      <c r="I312" s="199"/>
      <c r="J312" s="199"/>
      <c r="K312" s="199"/>
      <c r="L312" s="199"/>
      <c r="M312" s="199"/>
      <c r="N312" s="199"/>
      <c r="O312" s="199"/>
      <c r="P312" s="199"/>
      <c r="Q312" s="199"/>
      <c r="R312" s="199"/>
      <c r="S312" s="199"/>
      <c r="T312" s="199"/>
      <c r="U312" s="200"/>
    </row>
    <row r="313" spans="2:21" x14ac:dyDescent="0.25">
      <c r="B313" s="197"/>
      <c r="C313" s="173"/>
      <c r="D313" s="199"/>
      <c r="E313" s="199"/>
      <c r="F313" s="199"/>
      <c r="G313" s="199"/>
      <c r="H313" s="199"/>
      <c r="I313" s="199"/>
      <c r="J313" s="199"/>
      <c r="K313" s="199"/>
      <c r="L313" s="199"/>
      <c r="M313" s="199"/>
      <c r="N313" s="199"/>
      <c r="O313" s="199"/>
      <c r="P313" s="199"/>
      <c r="Q313" s="199"/>
      <c r="R313" s="199"/>
      <c r="S313" s="199"/>
      <c r="T313" s="199"/>
      <c r="U313" s="200"/>
    </row>
    <row r="314" spans="2:21" x14ac:dyDescent="0.25">
      <c r="B314" s="197"/>
      <c r="C314" s="173"/>
      <c r="D314" s="199"/>
      <c r="E314" s="199"/>
      <c r="F314" s="199"/>
      <c r="G314" s="199"/>
      <c r="H314" s="199"/>
      <c r="I314" s="199"/>
      <c r="J314" s="199"/>
      <c r="K314" s="199"/>
      <c r="L314" s="199"/>
      <c r="M314" s="199"/>
      <c r="N314" s="199"/>
      <c r="O314" s="199"/>
      <c r="P314" s="199"/>
      <c r="Q314" s="199"/>
      <c r="R314" s="199"/>
      <c r="S314" s="199"/>
      <c r="T314" s="199"/>
      <c r="U314" s="200"/>
    </row>
    <row r="315" spans="2:21" x14ac:dyDescent="0.25">
      <c r="B315" s="197"/>
      <c r="C315" s="173"/>
      <c r="D315" s="199"/>
      <c r="E315" s="199"/>
      <c r="F315" s="199"/>
      <c r="G315" s="199"/>
      <c r="H315" s="199"/>
      <c r="I315" s="199"/>
      <c r="J315" s="199"/>
      <c r="K315" s="199"/>
      <c r="L315" s="199"/>
      <c r="M315" s="199"/>
      <c r="N315" s="199"/>
      <c r="O315" s="199"/>
      <c r="P315" s="199"/>
      <c r="Q315" s="199"/>
      <c r="R315" s="199"/>
      <c r="S315" s="199"/>
      <c r="T315" s="199"/>
      <c r="U315" s="200"/>
    </row>
    <row r="316" spans="2:21" x14ac:dyDescent="0.25">
      <c r="B316" s="197"/>
      <c r="C316" s="173"/>
      <c r="D316" s="199"/>
      <c r="E316" s="199"/>
      <c r="F316" s="199"/>
      <c r="G316" s="199"/>
      <c r="H316" s="199"/>
      <c r="I316" s="199"/>
      <c r="J316" s="199"/>
      <c r="K316" s="199"/>
      <c r="L316" s="199"/>
      <c r="M316" s="199"/>
      <c r="N316" s="199"/>
      <c r="O316" s="199"/>
      <c r="P316" s="199"/>
      <c r="Q316" s="199"/>
      <c r="R316" s="199"/>
      <c r="S316" s="199"/>
      <c r="T316" s="199"/>
      <c r="U316" s="200"/>
    </row>
    <row r="317" spans="2:21" x14ac:dyDescent="0.25">
      <c r="B317" s="197"/>
      <c r="C317" s="173"/>
      <c r="D317" s="199"/>
      <c r="E317" s="199"/>
      <c r="F317" s="199"/>
      <c r="G317" s="199"/>
      <c r="H317" s="199"/>
      <c r="I317" s="199"/>
      <c r="J317" s="199"/>
      <c r="K317" s="199"/>
      <c r="L317" s="199"/>
      <c r="M317" s="199"/>
      <c r="N317" s="199"/>
      <c r="O317" s="199"/>
      <c r="P317" s="199"/>
      <c r="Q317" s="199"/>
      <c r="R317" s="199"/>
      <c r="S317" s="199"/>
      <c r="T317" s="199"/>
      <c r="U317" s="200"/>
    </row>
    <row r="318" spans="2:21" x14ac:dyDescent="0.25">
      <c r="B318" s="197"/>
      <c r="C318" s="173"/>
      <c r="D318" s="199"/>
      <c r="E318" s="199"/>
      <c r="F318" s="199"/>
      <c r="G318" s="199"/>
      <c r="H318" s="199"/>
      <c r="I318" s="199"/>
      <c r="J318" s="199"/>
      <c r="K318" s="199"/>
      <c r="L318" s="199"/>
      <c r="M318" s="199"/>
      <c r="N318" s="199"/>
      <c r="O318" s="199"/>
      <c r="P318" s="199"/>
      <c r="Q318" s="199"/>
      <c r="R318" s="199"/>
      <c r="S318" s="199"/>
      <c r="T318" s="199"/>
      <c r="U318" s="200"/>
    </row>
    <row r="319" spans="2:21" x14ac:dyDescent="0.25">
      <c r="B319" s="197"/>
      <c r="C319" s="173"/>
      <c r="D319" s="199"/>
      <c r="E319" s="199"/>
      <c r="F319" s="199"/>
      <c r="G319" s="199"/>
      <c r="H319" s="199"/>
      <c r="I319" s="199"/>
      <c r="J319" s="199"/>
      <c r="K319" s="199"/>
      <c r="L319" s="199"/>
      <c r="M319" s="199"/>
      <c r="N319" s="199"/>
      <c r="O319" s="199"/>
      <c r="P319" s="199"/>
      <c r="Q319" s="199"/>
      <c r="R319" s="199"/>
      <c r="S319" s="199"/>
      <c r="T319" s="199"/>
      <c r="U319" s="200"/>
    </row>
    <row r="320" spans="2:21" x14ac:dyDescent="0.25">
      <c r="B320" s="197"/>
      <c r="C320" s="173"/>
      <c r="D320" s="199"/>
      <c r="E320" s="199"/>
      <c r="F320" s="199"/>
      <c r="G320" s="199"/>
      <c r="H320" s="199"/>
      <c r="I320" s="199"/>
      <c r="J320" s="199"/>
      <c r="K320" s="199"/>
      <c r="L320" s="199"/>
      <c r="M320" s="199"/>
      <c r="N320" s="199"/>
      <c r="O320" s="199"/>
      <c r="P320" s="199"/>
      <c r="Q320" s="199"/>
      <c r="R320" s="199"/>
      <c r="S320" s="199"/>
      <c r="T320" s="199"/>
      <c r="U320" s="200"/>
    </row>
    <row r="321" spans="2:21" x14ac:dyDescent="0.25">
      <c r="B321" s="197"/>
      <c r="C321" s="173"/>
      <c r="D321" s="199"/>
      <c r="E321" s="199"/>
      <c r="F321" s="199"/>
      <c r="G321" s="199"/>
      <c r="H321" s="199"/>
      <c r="I321" s="199"/>
      <c r="J321" s="199"/>
      <c r="K321" s="199"/>
      <c r="L321" s="199"/>
      <c r="M321" s="199"/>
      <c r="N321" s="199"/>
      <c r="O321" s="199"/>
      <c r="P321" s="199"/>
      <c r="Q321" s="199"/>
      <c r="R321" s="199"/>
      <c r="S321" s="199"/>
      <c r="T321" s="199"/>
      <c r="U321" s="200"/>
    </row>
    <row r="322" spans="2:21" x14ac:dyDescent="0.25">
      <c r="B322" s="197"/>
      <c r="C322" s="173"/>
      <c r="D322" s="199"/>
      <c r="E322" s="199"/>
      <c r="F322" s="199"/>
      <c r="G322" s="199"/>
      <c r="H322" s="199"/>
      <c r="I322" s="199"/>
      <c r="J322" s="199"/>
      <c r="K322" s="199"/>
      <c r="L322" s="199"/>
      <c r="M322" s="199"/>
      <c r="N322" s="199"/>
      <c r="O322" s="199"/>
      <c r="P322" s="199"/>
      <c r="Q322" s="199"/>
      <c r="R322" s="199"/>
      <c r="S322" s="199"/>
      <c r="T322" s="199"/>
      <c r="U322" s="200"/>
    </row>
    <row r="323" spans="2:21" x14ac:dyDescent="0.25">
      <c r="B323" s="197"/>
      <c r="C323" s="173"/>
      <c r="D323" s="199"/>
      <c r="E323" s="199"/>
      <c r="F323" s="199"/>
      <c r="G323" s="199"/>
      <c r="H323" s="199"/>
      <c r="I323" s="199"/>
      <c r="J323" s="199"/>
      <c r="K323" s="199"/>
      <c r="L323" s="199"/>
      <c r="M323" s="199"/>
      <c r="N323" s="199"/>
      <c r="O323" s="199"/>
      <c r="P323" s="199"/>
      <c r="Q323" s="199"/>
      <c r="R323" s="199"/>
      <c r="S323" s="199"/>
      <c r="T323" s="199"/>
      <c r="U323" s="200"/>
    </row>
    <row r="324" spans="2:21" x14ac:dyDescent="0.25">
      <c r="B324" s="197"/>
      <c r="C324" s="173"/>
      <c r="D324" s="199"/>
      <c r="E324" s="199"/>
      <c r="F324" s="199"/>
      <c r="G324" s="199"/>
      <c r="H324" s="199"/>
      <c r="I324" s="199"/>
      <c r="J324" s="199"/>
      <c r="K324" s="199"/>
      <c r="L324" s="199"/>
      <c r="M324" s="199"/>
      <c r="N324" s="199"/>
      <c r="O324" s="199"/>
      <c r="P324" s="199"/>
      <c r="Q324" s="199"/>
      <c r="R324" s="199"/>
      <c r="S324" s="199"/>
      <c r="T324" s="199"/>
      <c r="U324" s="200"/>
    </row>
    <row r="325" spans="2:21" x14ac:dyDescent="0.25">
      <c r="B325" s="197"/>
      <c r="C325" s="173"/>
      <c r="D325" s="199"/>
      <c r="E325" s="199"/>
      <c r="F325" s="199"/>
      <c r="G325" s="199"/>
      <c r="H325" s="199"/>
      <c r="I325" s="199"/>
      <c r="J325" s="199"/>
      <c r="K325" s="199"/>
      <c r="L325" s="199"/>
      <c r="M325" s="199"/>
      <c r="N325" s="199"/>
      <c r="O325" s="199"/>
      <c r="P325" s="199"/>
      <c r="Q325" s="199"/>
      <c r="R325" s="199"/>
      <c r="S325" s="199"/>
      <c r="T325" s="199"/>
      <c r="U325" s="200"/>
    </row>
    <row r="326" spans="2:21" x14ac:dyDescent="0.25">
      <c r="B326" s="197"/>
      <c r="C326" s="173"/>
      <c r="D326" s="199"/>
      <c r="E326" s="199"/>
      <c r="F326" s="199"/>
      <c r="G326" s="199"/>
      <c r="H326" s="199"/>
      <c r="I326" s="199"/>
      <c r="J326" s="199"/>
      <c r="K326" s="199"/>
      <c r="L326" s="199"/>
      <c r="M326" s="199"/>
      <c r="N326" s="199"/>
      <c r="O326" s="199"/>
      <c r="P326" s="199"/>
      <c r="Q326" s="199"/>
      <c r="R326" s="199"/>
      <c r="S326" s="199"/>
      <c r="T326" s="199"/>
      <c r="U326" s="200"/>
    </row>
    <row r="327" spans="2:21" x14ac:dyDescent="0.25">
      <c r="B327" s="197"/>
      <c r="C327" s="173"/>
      <c r="D327" s="199"/>
      <c r="E327" s="199"/>
      <c r="F327" s="199"/>
      <c r="G327" s="199"/>
      <c r="H327" s="199"/>
      <c r="I327" s="199"/>
      <c r="J327" s="199"/>
      <c r="K327" s="199"/>
      <c r="L327" s="199"/>
      <c r="M327" s="199"/>
      <c r="N327" s="199"/>
      <c r="O327" s="199"/>
      <c r="P327" s="199"/>
      <c r="Q327" s="199"/>
      <c r="R327" s="199"/>
      <c r="S327" s="199"/>
      <c r="T327" s="199"/>
      <c r="U327" s="200"/>
    </row>
    <row r="328" spans="2:21" x14ac:dyDescent="0.25">
      <c r="B328" s="197"/>
      <c r="C328" s="173"/>
      <c r="D328" s="199"/>
      <c r="E328" s="199"/>
      <c r="F328" s="199"/>
      <c r="G328" s="199"/>
      <c r="H328" s="199"/>
      <c r="I328" s="199"/>
      <c r="J328" s="199"/>
      <c r="K328" s="199"/>
      <c r="L328" s="199"/>
      <c r="M328" s="199"/>
      <c r="N328" s="199"/>
      <c r="O328" s="199"/>
      <c r="P328" s="199"/>
      <c r="Q328" s="199"/>
      <c r="R328" s="199"/>
      <c r="S328" s="199"/>
      <c r="T328" s="199"/>
      <c r="U328" s="200"/>
    </row>
    <row r="329" spans="2:21" x14ac:dyDescent="0.25">
      <c r="B329" s="197"/>
      <c r="C329" s="173"/>
      <c r="D329" s="199"/>
      <c r="E329" s="199"/>
      <c r="F329" s="199"/>
      <c r="G329" s="199"/>
      <c r="H329" s="199"/>
      <c r="I329" s="199"/>
      <c r="J329" s="199"/>
      <c r="K329" s="199"/>
      <c r="L329" s="199"/>
      <c r="M329" s="199"/>
      <c r="N329" s="199"/>
      <c r="O329" s="199"/>
      <c r="P329" s="199"/>
      <c r="Q329" s="199"/>
      <c r="R329" s="199"/>
      <c r="S329" s="199"/>
      <c r="T329" s="199"/>
      <c r="U329" s="200"/>
    </row>
    <row r="330" spans="2:21" x14ac:dyDescent="0.25">
      <c r="B330" s="197"/>
      <c r="C330" s="173"/>
      <c r="D330" s="199"/>
      <c r="E330" s="199"/>
      <c r="F330" s="199"/>
      <c r="G330" s="199"/>
      <c r="H330" s="199"/>
      <c r="I330" s="199"/>
      <c r="J330" s="199"/>
      <c r="K330" s="199"/>
      <c r="L330" s="199"/>
      <c r="M330" s="199"/>
      <c r="N330" s="199"/>
      <c r="O330" s="199"/>
      <c r="P330" s="199"/>
      <c r="Q330" s="199"/>
      <c r="R330" s="199"/>
      <c r="S330" s="199"/>
      <c r="T330" s="199"/>
      <c r="U330" s="200"/>
    </row>
    <row r="331" spans="2:21" x14ac:dyDescent="0.25">
      <c r="B331" s="197"/>
      <c r="C331" s="173"/>
      <c r="D331" s="199"/>
      <c r="E331" s="199"/>
      <c r="F331" s="199"/>
      <c r="G331" s="199"/>
      <c r="H331" s="199"/>
      <c r="I331" s="199"/>
      <c r="J331" s="199"/>
      <c r="K331" s="199"/>
      <c r="L331" s="199"/>
      <c r="M331" s="199"/>
      <c r="N331" s="199"/>
      <c r="O331" s="199"/>
      <c r="P331" s="199"/>
      <c r="Q331" s="199"/>
      <c r="R331" s="199"/>
      <c r="S331" s="199"/>
      <c r="T331" s="199"/>
      <c r="U331" s="200"/>
    </row>
    <row r="332" spans="2:21" x14ac:dyDescent="0.25">
      <c r="B332" s="197"/>
      <c r="C332" s="173"/>
      <c r="D332" s="199"/>
      <c r="E332" s="199"/>
      <c r="F332" s="199"/>
      <c r="G332" s="199"/>
      <c r="H332" s="199"/>
      <c r="I332" s="199"/>
      <c r="J332" s="199"/>
      <c r="K332" s="199"/>
      <c r="L332" s="199"/>
      <c r="M332" s="199"/>
      <c r="N332" s="199"/>
      <c r="O332" s="199"/>
      <c r="P332" s="199"/>
      <c r="Q332" s="199"/>
      <c r="R332" s="199"/>
      <c r="S332" s="199"/>
      <c r="T332" s="199"/>
      <c r="U332" s="200"/>
    </row>
    <row r="333" spans="2:21" x14ac:dyDescent="0.25">
      <c r="B333" s="197"/>
      <c r="C333" s="173"/>
      <c r="D333" s="199"/>
      <c r="E333" s="199"/>
      <c r="F333" s="199"/>
      <c r="G333" s="199"/>
      <c r="H333" s="199"/>
      <c r="I333" s="199"/>
      <c r="J333" s="199"/>
      <c r="K333" s="199"/>
      <c r="L333" s="199"/>
      <c r="M333" s="199"/>
      <c r="N333" s="199"/>
      <c r="O333" s="199"/>
      <c r="P333" s="199"/>
      <c r="Q333" s="199"/>
      <c r="R333" s="199"/>
      <c r="S333" s="199"/>
      <c r="T333" s="199"/>
      <c r="U333" s="200"/>
    </row>
    <row r="334" spans="2:21" x14ac:dyDescent="0.25">
      <c r="B334" s="197"/>
      <c r="C334" s="173"/>
      <c r="D334" s="199"/>
      <c r="E334" s="199"/>
      <c r="F334" s="199"/>
      <c r="G334" s="199"/>
      <c r="H334" s="199"/>
      <c r="I334" s="199"/>
      <c r="J334" s="199"/>
      <c r="K334" s="199"/>
      <c r="L334" s="199"/>
      <c r="M334" s="199"/>
      <c r="N334" s="199"/>
      <c r="O334" s="199"/>
      <c r="P334" s="199"/>
      <c r="Q334" s="199"/>
      <c r="R334" s="199"/>
      <c r="S334" s="199"/>
      <c r="T334" s="199"/>
      <c r="U334" s="200"/>
    </row>
    <row r="335" spans="2:21" x14ac:dyDescent="0.25">
      <c r="B335" s="197"/>
      <c r="C335" s="173"/>
      <c r="D335" s="199"/>
      <c r="E335" s="199"/>
      <c r="F335" s="199"/>
      <c r="G335" s="199"/>
      <c r="H335" s="199"/>
      <c r="I335" s="199"/>
      <c r="J335" s="199"/>
      <c r="K335" s="199"/>
      <c r="L335" s="199"/>
      <c r="M335" s="199"/>
      <c r="N335" s="199"/>
      <c r="O335" s="199"/>
      <c r="P335" s="199"/>
      <c r="Q335" s="199"/>
      <c r="R335" s="199"/>
      <c r="S335" s="199"/>
      <c r="T335" s="199"/>
      <c r="U335" s="200"/>
    </row>
    <row r="336" spans="2:21" x14ac:dyDescent="0.25">
      <c r="B336" s="197"/>
      <c r="C336" s="173"/>
      <c r="D336" s="199"/>
      <c r="E336" s="199"/>
      <c r="F336" s="199"/>
      <c r="G336" s="199"/>
      <c r="H336" s="199"/>
      <c r="I336" s="199"/>
      <c r="J336" s="199"/>
      <c r="K336" s="199"/>
      <c r="L336" s="199"/>
      <c r="M336" s="199"/>
      <c r="N336" s="199"/>
      <c r="O336" s="199"/>
      <c r="P336" s="199"/>
      <c r="Q336" s="199"/>
      <c r="R336" s="199"/>
      <c r="S336" s="199"/>
      <c r="T336" s="199"/>
      <c r="U336" s="200"/>
    </row>
    <row r="337" spans="2:21" x14ac:dyDescent="0.25">
      <c r="B337" s="197"/>
      <c r="C337" s="173"/>
      <c r="D337" s="199"/>
      <c r="E337" s="199"/>
      <c r="F337" s="199"/>
      <c r="G337" s="199"/>
      <c r="H337" s="199"/>
      <c r="I337" s="199"/>
      <c r="J337" s="199"/>
      <c r="K337" s="199"/>
      <c r="L337" s="199"/>
      <c r="M337" s="199"/>
      <c r="N337" s="199"/>
      <c r="O337" s="199"/>
      <c r="P337" s="199"/>
      <c r="Q337" s="199"/>
      <c r="R337" s="199"/>
      <c r="S337" s="199"/>
      <c r="T337" s="199"/>
      <c r="U337" s="200"/>
    </row>
    <row r="338" spans="2:21" x14ac:dyDescent="0.25">
      <c r="B338" s="197"/>
      <c r="C338" s="173"/>
      <c r="D338" s="199"/>
      <c r="E338" s="199"/>
      <c r="F338" s="199"/>
      <c r="G338" s="199"/>
      <c r="H338" s="199"/>
      <c r="I338" s="199"/>
      <c r="J338" s="199"/>
      <c r="K338" s="199"/>
      <c r="L338" s="199"/>
      <c r="M338" s="199"/>
      <c r="N338" s="199"/>
      <c r="O338" s="199"/>
      <c r="P338" s="199"/>
      <c r="Q338" s="199"/>
      <c r="R338" s="199"/>
      <c r="S338" s="199"/>
      <c r="T338" s="199"/>
      <c r="U338" s="200"/>
    </row>
    <row r="339" spans="2:21" x14ac:dyDescent="0.25">
      <c r="B339" s="197"/>
      <c r="C339" s="173"/>
      <c r="D339" s="199"/>
      <c r="E339" s="199"/>
      <c r="F339" s="199"/>
      <c r="G339" s="199"/>
      <c r="H339" s="199"/>
      <c r="I339" s="199"/>
      <c r="J339" s="199"/>
      <c r="K339" s="199"/>
      <c r="L339" s="199"/>
      <c r="M339" s="199"/>
      <c r="N339" s="199"/>
      <c r="O339" s="199"/>
      <c r="P339" s="199"/>
      <c r="Q339" s="199"/>
      <c r="R339" s="199"/>
      <c r="S339" s="199"/>
      <c r="T339" s="199"/>
      <c r="U339" s="200"/>
    </row>
    <row r="340" spans="2:21" x14ac:dyDescent="0.25">
      <c r="B340" s="197"/>
      <c r="C340" s="173"/>
      <c r="D340" s="199"/>
      <c r="E340" s="199"/>
      <c r="F340" s="199"/>
      <c r="G340" s="199"/>
      <c r="H340" s="199"/>
      <c r="I340" s="199"/>
      <c r="J340" s="199"/>
      <c r="K340" s="199"/>
      <c r="L340" s="199"/>
      <c r="M340" s="199"/>
      <c r="N340" s="199"/>
      <c r="O340" s="199"/>
      <c r="P340" s="199"/>
      <c r="Q340" s="199"/>
      <c r="R340" s="199"/>
      <c r="S340" s="199"/>
      <c r="T340" s="199"/>
      <c r="U340" s="200"/>
    </row>
    <row r="341" spans="2:21" x14ac:dyDescent="0.25">
      <c r="B341" s="197"/>
      <c r="C341" s="173"/>
      <c r="D341" s="199"/>
      <c r="E341" s="199"/>
      <c r="F341" s="199"/>
      <c r="G341" s="199"/>
      <c r="H341" s="199"/>
      <c r="I341" s="199"/>
      <c r="J341" s="199"/>
      <c r="K341" s="199"/>
      <c r="L341" s="199"/>
      <c r="M341" s="199"/>
      <c r="N341" s="199"/>
      <c r="O341" s="199"/>
      <c r="P341" s="199"/>
      <c r="Q341" s="199"/>
      <c r="R341" s="199"/>
      <c r="S341" s="199"/>
      <c r="T341" s="199"/>
      <c r="U341" s="200"/>
    </row>
    <row r="342" spans="2:21" x14ac:dyDescent="0.25">
      <c r="B342" s="197"/>
      <c r="C342" s="173"/>
      <c r="D342" s="199"/>
      <c r="E342" s="199"/>
      <c r="F342" s="199"/>
      <c r="G342" s="199"/>
      <c r="H342" s="199"/>
      <c r="I342" s="199"/>
      <c r="J342" s="199"/>
      <c r="K342" s="199"/>
      <c r="L342" s="199"/>
      <c r="M342" s="199"/>
      <c r="N342" s="199"/>
      <c r="O342" s="199"/>
      <c r="P342" s="199"/>
      <c r="Q342" s="199"/>
      <c r="R342" s="199"/>
      <c r="S342" s="199"/>
      <c r="T342" s="199"/>
      <c r="U342" s="200"/>
    </row>
    <row r="343" spans="2:21" x14ac:dyDescent="0.25">
      <c r="B343" s="197"/>
      <c r="C343" s="173"/>
      <c r="D343" s="199"/>
      <c r="E343" s="199"/>
      <c r="F343" s="199"/>
      <c r="G343" s="199"/>
      <c r="H343" s="199"/>
      <c r="I343" s="199"/>
      <c r="J343" s="199"/>
      <c r="K343" s="199"/>
      <c r="L343" s="199"/>
      <c r="M343" s="199"/>
      <c r="N343" s="199"/>
      <c r="O343" s="199"/>
      <c r="P343" s="199"/>
      <c r="Q343" s="199"/>
      <c r="R343" s="199"/>
      <c r="S343" s="199"/>
      <c r="T343" s="199"/>
      <c r="U343" s="200"/>
    </row>
    <row r="344" spans="2:21" x14ac:dyDescent="0.25">
      <c r="B344" s="197"/>
      <c r="C344" s="173"/>
      <c r="D344" s="199"/>
      <c r="E344" s="199"/>
      <c r="F344" s="199"/>
      <c r="G344" s="199"/>
      <c r="H344" s="199"/>
      <c r="I344" s="199"/>
      <c r="J344" s="199"/>
      <c r="K344" s="199"/>
      <c r="L344" s="199"/>
      <c r="M344" s="199"/>
      <c r="N344" s="199"/>
      <c r="O344" s="199"/>
      <c r="P344" s="199"/>
      <c r="Q344" s="199"/>
      <c r="R344" s="199"/>
      <c r="S344" s="199"/>
      <c r="T344" s="199"/>
      <c r="U344" s="200"/>
    </row>
    <row r="345" spans="2:21" x14ac:dyDescent="0.25">
      <c r="B345" s="197"/>
      <c r="C345" s="173"/>
      <c r="D345" s="199"/>
      <c r="E345" s="199"/>
      <c r="F345" s="199"/>
      <c r="G345" s="199"/>
      <c r="H345" s="199"/>
      <c r="I345" s="199"/>
      <c r="J345" s="199"/>
      <c r="K345" s="199"/>
      <c r="L345" s="199"/>
      <c r="M345" s="199"/>
      <c r="N345" s="199"/>
      <c r="O345" s="199"/>
      <c r="P345" s="199"/>
      <c r="Q345" s="199"/>
      <c r="R345" s="199"/>
      <c r="S345" s="199"/>
      <c r="T345" s="199"/>
      <c r="U345" s="200"/>
    </row>
    <row r="346" spans="2:21" x14ac:dyDescent="0.25">
      <c r="B346" s="197"/>
      <c r="C346" s="173"/>
      <c r="D346" s="199"/>
      <c r="E346" s="199"/>
      <c r="F346" s="199"/>
      <c r="G346" s="199"/>
      <c r="H346" s="199"/>
      <c r="I346" s="199"/>
      <c r="J346" s="199"/>
      <c r="K346" s="199"/>
      <c r="L346" s="199"/>
      <c r="M346" s="199"/>
      <c r="N346" s="199"/>
      <c r="O346" s="199"/>
      <c r="P346" s="199"/>
      <c r="Q346" s="199"/>
      <c r="R346" s="199"/>
      <c r="S346" s="199"/>
      <c r="T346" s="199"/>
      <c r="U346" s="200"/>
    </row>
    <row r="347" spans="2:21" x14ac:dyDescent="0.25">
      <c r="B347" s="197"/>
      <c r="C347" s="173"/>
      <c r="D347" s="199"/>
      <c r="E347" s="199"/>
      <c r="F347" s="199"/>
      <c r="G347" s="199"/>
      <c r="H347" s="199"/>
      <c r="I347" s="199"/>
      <c r="J347" s="199"/>
      <c r="K347" s="199"/>
      <c r="L347" s="199"/>
      <c r="M347" s="199"/>
      <c r="N347" s="199"/>
      <c r="O347" s="199"/>
      <c r="P347" s="199"/>
      <c r="Q347" s="199"/>
      <c r="R347" s="199"/>
      <c r="S347" s="199"/>
      <c r="T347" s="199"/>
      <c r="U347" s="200"/>
    </row>
    <row r="348" spans="2:21" x14ac:dyDescent="0.25">
      <c r="B348" s="197"/>
      <c r="C348" s="173"/>
      <c r="D348" s="199"/>
      <c r="E348" s="199"/>
      <c r="F348" s="199"/>
      <c r="G348" s="199"/>
      <c r="H348" s="199"/>
      <c r="I348" s="199"/>
      <c r="J348" s="199"/>
      <c r="K348" s="199"/>
      <c r="L348" s="199"/>
      <c r="M348" s="199"/>
      <c r="N348" s="199"/>
      <c r="O348" s="199"/>
      <c r="P348" s="199"/>
      <c r="Q348" s="199"/>
      <c r="R348" s="199"/>
      <c r="S348" s="199"/>
      <c r="T348" s="199"/>
      <c r="U348" s="200"/>
    </row>
    <row r="349" spans="2:21" x14ac:dyDescent="0.25">
      <c r="B349" s="197"/>
      <c r="C349" s="173"/>
      <c r="D349" s="199"/>
      <c r="E349" s="199"/>
      <c r="F349" s="199"/>
      <c r="G349" s="199"/>
      <c r="H349" s="199"/>
      <c r="I349" s="199"/>
      <c r="J349" s="199"/>
      <c r="K349" s="199"/>
      <c r="L349" s="199"/>
      <c r="M349" s="199"/>
      <c r="N349" s="199"/>
      <c r="O349" s="199"/>
      <c r="P349" s="199"/>
      <c r="Q349" s="199"/>
      <c r="R349" s="199"/>
      <c r="S349" s="199"/>
      <c r="T349" s="199"/>
      <c r="U349" s="200"/>
    </row>
    <row r="350" spans="2:21" x14ac:dyDescent="0.25">
      <c r="B350" s="197"/>
      <c r="C350" s="173"/>
      <c r="D350" s="199"/>
      <c r="E350" s="199"/>
      <c r="F350" s="199"/>
      <c r="G350" s="199"/>
      <c r="H350" s="199"/>
      <c r="I350" s="199"/>
      <c r="J350" s="199"/>
      <c r="K350" s="199"/>
      <c r="L350" s="199"/>
      <c r="M350" s="199"/>
      <c r="N350" s="199"/>
      <c r="O350" s="199"/>
      <c r="P350" s="199"/>
      <c r="Q350" s="199"/>
      <c r="R350" s="199"/>
      <c r="S350" s="199"/>
      <c r="T350" s="199"/>
      <c r="U350" s="200"/>
    </row>
    <row r="351" spans="2:21" x14ac:dyDescent="0.25">
      <c r="B351" s="197"/>
      <c r="C351" s="173"/>
      <c r="D351" s="199"/>
      <c r="E351" s="199"/>
      <c r="F351" s="199"/>
      <c r="G351" s="199"/>
      <c r="H351" s="199"/>
      <c r="I351" s="199"/>
      <c r="J351" s="199"/>
      <c r="K351" s="199"/>
      <c r="L351" s="199"/>
      <c r="M351" s="199"/>
      <c r="N351" s="199"/>
      <c r="O351" s="199"/>
      <c r="P351" s="199"/>
      <c r="Q351" s="199"/>
      <c r="R351" s="199"/>
      <c r="S351" s="199"/>
      <c r="T351" s="199"/>
      <c r="U351" s="200"/>
    </row>
    <row r="352" spans="2:21" x14ac:dyDescent="0.25">
      <c r="B352" s="197"/>
      <c r="C352" s="173"/>
      <c r="D352" s="199"/>
      <c r="E352" s="199"/>
      <c r="F352" s="199"/>
      <c r="G352" s="199"/>
      <c r="H352" s="199"/>
      <c r="I352" s="199"/>
      <c r="J352" s="199"/>
      <c r="K352" s="199"/>
      <c r="L352" s="199"/>
      <c r="M352" s="199"/>
      <c r="N352" s="199"/>
      <c r="O352" s="199"/>
      <c r="P352" s="199"/>
      <c r="Q352" s="199"/>
      <c r="R352" s="199"/>
      <c r="S352" s="199"/>
      <c r="T352" s="199"/>
      <c r="U352" s="200"/>
    </row>
    <row r="353" spans="2:21" x14ac:dyDescent="0.25">
      <c r="B353" s="197"/>
      <c r="C353" s="173"/>
      <c r="D353" s="199"/>
      <c r="E353" s="199"/>
      <c r="F353" s="199"/>
      <c r="G353" s="199"/>
      <c r="H353" s="199"/>
      <c r="I353" s="199"/>
      <c r="J353" s="199"/>
      <c r="K353" s="199"/>
      <c r="L353" s="199"/>
      <c r="M353" s="199"/>
      <c r="N353" s="199"/>
      <c r="O353" s="199"/>
      <c r="P353" s="199"/>
      <c r="Q353" s="199"/>
      <c r="R353" s="199"/>
      <c r="S353" s="199"/>
      <c r="T353" s="199"/>
      <c r="U353" s="200"/>
    </row>
    <row r="354" spans="2:21" x14ac:dyDescent="0.25">
      <c r="B354" s="197"/>
      <c r="C354" s="173"/>
      <c r="D354" s="199"/>
      <c r="E354" s="199"/>
      <c r="F354" s="199"/>
      <c r="G354" s="199"/>
      <c r="H354" s="199"/>
      <c r="I354" s="199"/>
      <c r="J354" s="199"/>
      <c r="K354" s="199"/>
      <c r="L354" s="199"/>
      <c r="M354" s="199"/>
      <c r="N354" s="199"/>
      <c r="O354" s="199"/>
      <c r="P354" s="199"/>
      <c r="Q354" s="199"/>
      <c r="R354" s="199"/>
      <c r="S354" s="199"/>
      <c r="T354" s="199"/>
      <c r="U354" s="200"/>
    </row>
    <row r="355" spans="2:21" x14ac:dyDescent="0.25">
      <c r="B355" s="197"/>
      <c r="C355" s="173"/>
      <c r="D355" s="199"/>
      <c r="E355" s="199"/>
      <c r="F355" s="199"/>
      <c r="G355" s="199"/>
      <c r="H355" s="199"/>
      <c r="I355" s="199"/>
      <c r="J355" s="199"/>
      <c r="K355" s="199"/>
      <c r="L355" s="199"/>
      <c r="M355" s="199"/>
      <c r="N355" s="199"/>
      <c r="O355" s="199"/>
      <c r="P355" s="199"/>
      <c r="Q355" s="199"/>
      <c r="R355" s="199"/>
      <c r="S355" s="199"/>
      <c r="T355" s="199"/>
      <c r="U355" s="200"/>
    </row>
    <row r="356" spans="2:21" x14ac:dyDescent="0.25">
      <c r="B356" s="197"/>
      <c r="C356" s="173"/>
      <c r="D356" s="199"/>
      <c r="E356" s="199"/>
      <c r="F356" s="199"/>
      <c r="G356" s="199"/>
      <c r="H356" s="199"/>
      <c r="I356" s="199"/>
      <c r="J356" s="199"/>
      <c r="K356" s="199"/>
      <c r="L356" s="199"/>
      <c r="M356" s="199"/>
      <c r="N356" s="199"/>
      <c r="O356" s="199"/>
      <c r="P356" s="199"/>
      <c r="Q356" s="199"/>
      <c r="R356" s="199"/>
      <c r="S356" s="199"/>
      <c r="T356" s="199"/>
      <c r="U356" s="200"/>
    </row>
    <row r="357" spans="2:21" x14ac:dyDescent="0.25">
      <c r="B357" s="197"/>
      <c r="C357" s="173"/>
      <c r="D357" s="199"/>
      <c r="E357" s="199"/>
      <c r="F357" s="199"/>
      <c r="G357" s="199"/>
      <c r="H357" s="199"/>
      <c r="I357" s="199"/>
      <c r="J357" s="199"/>
      <c r="K357" s="199"/>
      <c r="L357" s="199"/>
      <c r="M357" s="199"/>
      <c r="N357" s="199"/>
      <c r="O357" s="199"/>
      <c r="P357" s="199"/>
      <c r="Q357" s="199"/>
      <c r="R357" s="199"/>
      <c r="S357" s="199"/>
      <c r="T357" s="199"/>
      <c r="U357" s="200"/>
    </row>
    <row r="358" spans="2:21" x14ac:dyDescent="0.25">
      <c r="B358" s="197"/>
      <c r="C358" s="173"/>
      <c r="D358" s="199"/>
      <c r="E358" s="199"/>
      <c r="F358" s="199"/>
      <c r="G358" s="199"/>
      <c r="H358" s="199"/>
      <c r="I358" s="199"/>
      <c r="J358" s="199"/>
      <c r="K358" s="199"/>
      <c r="L358" s="199"/>
      <c r="M358" s="199"/>
      <c r="N358" s="199"/>
      <c r="O358" s="199"/>
      <c r="P358" s="199"/>
      <c r="Q358" s="199"/>
      <c r="R358" s="199"/>
      <c r="S358" s="199"/>
      <c r="T358" s="199"/>
      <c r="U358" s="200"/>
    </row>
    <row r="359" spans="2:21" x14ac:dyDescent="0.25">
      <c r="B359" s="197"/>
      <c r="C359" s="173"/>
      <c r="D359" s="199"/>
      <c r="E359" s="199"/>
      <c r="F359" s="199"/>
      <c r="G359" s="199"/>
      <c r="H359" s="199"/>
      <c r="I359" s="199"/>
      <c r="J359" s="199"/>
      <c r="K359" s="199"/>
      <c r="L359" s="199"/>
      <c r="M359" s="199"/>
      <c r="N359" s="199"/>
      <c r="O359" s="199"/>
      <c r="P359" s="199"/>
      <c r="Q359" s="199"/>
      <c r="R359" s="199"/>
      <c r="S359" s="199"/>
      <c r="T359" s="199"/>
      <c r="U359" s="200"/>
    </row>
    <row r="360" spans="2:21" x14ac:dyDescent="0.25">
      <c r="B360" s="197"/>
      <c r="C360" s="173"/>
      <c r="D360" s="199"/>
      <c r="E360" s="199"/>
      <c r="F360" s="199"/>
      <c r="G360" s="199"/>
      <c r="H360" s="199"/>
      <c r="I360" s="199"/>
      <c r="J360" s="199"/>
      <c r="K360" s="199"/>
      <c r="L360" s="199"/>
      <c r="M360" s="199"/>
      <c r="N360" s="199"/>
      <c r="O360" s="199"/>
      <c r="P360" s="199"/>
      <c r="Q360" s="199"/>
      <c r="R360" s="199"/>
      <c r="S360" s="199"/>
      <c r="T360" s="199"/>
      <c r="U360" s="200"/>
    </row>
    <row r="361" spans="2:21" x14ac:dyDescent="0.25">
      <c r="B361" s="197"/>
      <c r="C361" s="173"/>
      <c r="D361" s="199"/>
      <c r="E361" s="199"/>
      <c r="F361" s="199"/>
      <c r="G361" s="199"/>
      <c r="H361" s="199"/>
      <c r="I361" s="199"/>
      <c r="J361" s="199"/>
      <c r="K361" s="199"/>
      <c r="L361" s="199"/>
      <c r="M361" s="199"/>
      <c r="N361" s="199"/>
      <c r="O361" s="199"/>
      <c r="P361" s="199"/>
      <c r="Q361" s="199"/>
      <c r="R361" s="199"/>
      <c r="S361" s="199"/>
      <c r="T361" s="199"/>
      <c r="U361" s="200"/>
    </row>
    <row r="362" spans="2:21" x14ac:dyDescent="0.25">
      <c r="B362" s="197"/>
      <c r="C362" s="173"/>
      <c r="D362" s="199"/>
      <c r="E362" s="199"/>
      <c r="F362" s="199"/>
      <c r="G362" s="199"/>
      <c r="H362" s="199"/>
      <c r="I362" s="199"/>
      <c r="J362" s="199"/>
      <c r="K362" s="199"/>
      <c r="L362" s="199"/>
      <c r="M362" s="199"/>
      <c r="N362" s="199"/>
      <c r="O362" s="199"/>
      <c r="P362" s="199"/>
      <c r="Q362" s="199"/>
      <c r="R362" s="199"/>
      <c r="S362" s="199"/>
      <c r="T362" s="199"/>
      <c r="U362" s="200"/>
    </row>
    <row r="363" spans="2:21" x14ac:dyDescent="0.25">
      <c r="B363" s="197"/>
      <c r="C363" s="173"/>
      <c r="D363" s="199"/>
      <c r="E363" s="199"/>
      <c r="F363" s="199"/>
      <c r="G363" s="199"/>
      <c r="H363" s="199"/>
      <c r="I363" s="199"/>
      <c r="J363" s="199"/>
      <c r="K363" s="199"/>
      <c r="L363" s="199"/>
      <c r="M363" s="199"/>
      <c r="N363" s="199"/>
      <c r="O363" s="199"/>
      <c r="P363" s="199"/>
      <c r="Q363" s="199"/>
      <c r="R363" s="199"/>
      <c r="S363" s="199"/>
      <c r="T363" s="199"/>
      <c r="U363" s="200"/>
    </row>
    <row r="364" spans="2:21" x14ac:dyDescent="0.25">
      <c r="B364" s="197"/>
      <c r="C364" s="173"/>
      <c r="D364" s="199"/>
      <c r="E364" s="199"/>
      <c r="F364" s="199"/>
      <c r="G364" s="199"/>
      <c r="H364" s="199"/>
      <c r="I364" s="199"/>
      <c r="J364" s="199"/>
      <c r="K364" s="199"/>
      <c r="L364" s="199"/>
      <c r="M364" s="199"/>
      <c r="N364" s="199"/>
      <c r="O364" s="199"/>
      <c r="P364" s="199"/>
      <c r="Q364" s="199"/>
      <c r="R364" s="199"/>
      <c r="S364" s="199"/>
      <c r="T364" s="199"/>
      <c r="U364" s="200"/>
    </row>
    <row r="365" spans="2:21" x14ac:dyDescent="0.25">
      <c r="B365" s="197"/>
      <c r="C365" s="173"/>
      <c r="D365" s="199"/>
      <c r="E365" s="199"/>
      <c r="F365" s="199"/>
      <c r="G365" s="199"/>
      <c r="H365" s="199"/>
      <c r="I365" s="199"/>
      <c r="J365" s="199"/>
      <c r="K365" s="199"/>
      <c r="L365" s="199"/>
      <c r="M365" s="199"/>
      <c r="N365" s="199"/>
      <c r="O365" s="199"/>
      <c r="P365" s="199"/>
      <c r="Q365" s="199"/>
      <c r="R365" s="199"/>
      <c r="S365" s="199"/>
      <c r="T365" s="199"/>
      <c r="U365" s="200"/>
    </row>
    <row r="366" spans="2:21" x14ac:dyDescent="0.25">
      <c r="B366" s="197"/>
      <c r="C366" s="173"/>
      <c r="D366" s="199"/>
      <c r="E366" s="199"/>
      <c r="F366" s="199"/>
      <c r="G366" s="199"/>
      <c r="H366" s="199"/>
      <c r="I366" s="199"/>
      <c r="J366" s="199"/>
      <c r="K366" s="199"/>
      <c r="L366" s="199"/>
      <c r="M366" s="199"/>
      <c r="N366" s="199"/>
      <c r="O366" s="199"/>
      <c r="P366" s="199"/>
      <c r="Q366" s="199"/>
      <c r="R366" s="199"/>
      <c r="S366" s="199"/>
      <c r="T366" s="199"/>
      <c r="U366" s="200"/>
    </row>
    <row r="367" spans="2:21" x14ac:dyDescent="0.25">
      <c r="B367" s="197"/>
      <c r="C367" s="173"/>
      <c r="D367" s="199"/>
      <c r="E367" s="199"/>
      <c r="F367" s="199"/>
      <c r="G367" s="199"/>
      <c r="H367" s="199"/>
      <c r="I367" s="199"/>
      <c r="J367" s="199"/>
      <c r="K367" s="199"/>
      <c r="L367" s="199"/>
      <c r="M367" s="199"/>
      <c r="N367" s="199"/>
      <c r="O367" s="199"/>
      <c r="P367" s="199"/>
      <c r="Q367" s="199"/>
      <c r="R367" s="199"/>
      <c r="S367" s="199"/>
      <c r="T367" s="199"/>
      <c r="U367" s="200"/>
    </row>
    <row r="368" spans="2:21" x14ac:dyDescent="0.25">
      <c r="B368" s="197"/>
      <c r="C368" s="173"/>
      <c r="D368" s="199"/>
      <c r="E368" s="199"/>
      <c r="F368" s="199"/>
      <c r="G368" s="199"/>
      <c r="H368" s="199"/>
      <c r="I368" s="199"/>
      <c r="J368" s="199"/>
      <c r="K368" s="199"/>
      <c r="L368" s="199"/>
      <c r="M368" s="199"/>
      <c r="N368" s="199"/>
      <c r="O368" s="199"/>
      <c r="P368" s="199"/>
      <c r="Q368" s="199"/>
      <c r="R368" s="199"/>
      <c r="S368" s="199"/>
      <c r="T368" s="199"/>
      <c r="U368" s="200"/>
    </row>
    <row r="369" spans="2:21" x14ac:dyDescent="0.25">
      <c r="B369" s="197"/>
      <c r="C369" s="173"/>
      <c r="D369" s="199"/>
      <c r="E369" s="199"/>
      <c r="F369" s="199"/>
      <c r="G369" s="199"/>
      <c r="H369" s="199"/>
      <c r="I369" s="199"/>
      <c r="J369" s="199"/>
      <c r="K369" s="199"/>
      <c r="L369" s="199"/>
      <c r="M369" s="199"/>
      <c r="N369" s="199"/>
      <c r="O369" s="199"/>
      <c r="P369" s="199"/>
      <c r="Q369" s="199"/>
      <c r="R369" s="199"/>
      <c r="S369" s="199"/>
      <c r="T369" s="199"/>
      <c r="U369" s="200"/>
    </row>
    <row r="370" spans="2:21" x14ac:dyDescent="0.25">
      <c r="B370" s="197"/>
      <c r="C370" s="173"/>
      <c r="D370" s="199"/>
      <c r="E370" s="199"/>
      <c r="F370" s="199"/>
      <c r="G370" s="199"/>
      <c r="H370" s="199"/>
      <c r="I370" s="199"/>
      <c r="J370" s="199"/>
      <c r="K370" s="199"/>
      <c r="L370" s="199"/>
      <c r="M370" s="199"/>
      <c r="N370" s="199"/>
      <c r="O370" s="199"/>
      <c r="P370" s="199"/>
      <c r="Q370" s="199"/>
      <c r="R370" s="199"/>
      <c r="S370" s="199"/>
      <c r="T370" s="199"/>
      <c r="U370" s="200"/>
    </row>
    <row r="371" spans="2:21" x14ac:dyDescent="0.25">
      <c r="B371" s="197"/>
      <c r="C371" s="173"/>
      <c r="D371" s="199"/>
      <c r="E371" s="199"/>
      <c r="F371" s="199"/>
      <c r="G371" s="199"/>
      <c r="H371" s="199"/>
      <c r="I371" s="199"/>
      <c r="J371" s="199"/>
      <c r="K371" s="199"/>
      <c r="L371" s="199"/>
      <c r="M371" s="199"/>
      <c r="N371" s="199"/>
      <c r="O371" s="199"/>
      <c r="P371" s="199"/>
      <c r="Q371" s="199"/>
      <c r="R371" s="199"/>
      <c r="S371" s="199"/>
      <c r="T371" s="199"/>
      <c r="U371" s="200"/>
    </row>
    <row r="372" spans="2:21" x14ac:dyDescent="0.25">
      <c r="B372" s="197"/>
      <c r="C372" s="173"/>
      <c r="D372" s="199"/>
      <c r="E372" s="199"/>
      <c r="F372" s="199"/>
      <c r="G372" s="199"/>
      <c r="H372" s="199"/>
      <c r="I372" s="199"/>
      <c r="J372" s="199"/>
      <c r="K372" s="199"/>
      <c r="L372" s="199"/>
      <c r="M372" s="199"/>
      <c r="N372" s="199"/>
      <c r="O372" s="199"/>
      <c r="P372" s="199"/>
      <c r="Q372" s="199"/>
      <c r="R372" s="199"/>
      <c r="S372" s="199"/>
      <c r="T372" s="199"/>
      <c r="U372" s="200"/>
    </row>
    <row r="373" spans="2:21" x14ac:dyDescent="0.25">
      <c r="B373" s="197"/>
      <c r="C373" s="173"/>
      <c r="D373" s="199"/>
      <c r="E373" s="199"/>
      <c r="F373" s="199"/>
      <c r="G373" s="199"/>
      <c r="H373" s="199"/>
      <c r="I373" s="199"/>
      <c r="J373" s="199"/>
      <c r="K373" s="199"/>
      <c r="L373" s="199"/>
      <c r="M373" s="199"/>
      <c r="N373" s="199"/>
      <c r="O373" s="199"/>
      <c r="P373" s="199"/>
      <c r="Q373" s="199"/>
      <c r="R373" s="199"/>
      <c r="S373" s="199"/>
      <c r="T373" s="199"/>
      <c r="U373" s="200"/>
    </row>
    <row r="374" spans="2:21" x14ac:dyDescent="0.25">
      <c r="B374" s="197"/>
      <c r="C374" s="173"/>
      <c r="D374" s="199"/>
      <c r="E374" s="199"/>
      <c r="F374" s="199"/>
      <c r="G374" s="199"/>
      <c r="H374" s="199"/>
      <c r="I374" s="199"/>
      <c r="J374" s="199"/>
      <c r="K374" s="199"/>
      <c r="L374" s="199"/>
      <c r="M374" s="199"/>
      <c r="N374" s="199"/>
      <c r="O374" s="199"/>
      <c r="P374" s="199"/>
      <c r="Q374" s="199"/>
      <c r="R374" s="199"/>
      <c r="S374" s="199"/>
      <c r="T374" s="199"/>
      <c r="U374" s="200"/>
    </row>
    <row r="375" spans="2:21" x14ac:dyDescent="0.25">
      <c r="B375" s="197"/>
      <c r="C375" s="173"/>
      <c r="D375" s="199"/>
      <c r="E375" s="199"/>
      <c r="F375" s="199"/>
      <c r="G375" s="199"/>
      <c r="H375" s="199"/>
      <c r="I375" s="199"/>
      <c r="J375" s="199"/>
      <c r="K375" s="199"/>
      <c r="L375" s="199"/>
      <c r="M375" s="199"/>
      <c r="N375" s="199"/>
      <c r="O375" s="199"/>
      <c r="P375" s="199"/>
      <c r="Q375" s="199"/>
      <c r="R375" s="199"/>
      <c r="S375" s="199"/>
      <c r="T375" s="199"/>
      <c r="U375" s="200"/>
    </row>
    <row r="376" spans="2:21" x14ac:dyDescent="0.25">
      <c r="B376" s="197"/>
      <c r="C376" s="173"/>
      <c r="D376" s="199"/>
      <c r="E376" s="199"/>
      <c r="F376" s="199"/>
      <c r="G376" s="199"/>
      <c r="H376" s="199"/>
      <c r="I376" s="199"/>
      <c r="J376" s="199"/>
      <c r="K376" s="199"/>
      <c r="L376" s="199"/>
      <c r="M376" s="199"/>
      <c r="N376" s="199"/>
      <c r="O376" s="199"/>
      <c r="P376" s="199"/>
      <c r="Q376" s="199"/>
      <c r="R376" s="199"/>
      <c r="S376" s="199"/>
      <c r="T376" s="199"/>
      <c r="U376" s="200"/>
    </row>
    <row r="377" spans="2:21" x14ac:dyDescent="0.25">
      <c r="B377" s="197"/>
      <c r="C377" s="173"/>
      <c r="D377" s="199"/>
      <c r="E377" s="199"/>
      <c r="F377" s="199"/>
      <c r="G377" s="199"/>
      <c r="H377" s="199"/>
      <c r="I377" s="199"/>
      <c r="J377" s="199"/>
      <c r="K377" s="199"/>
      <c r="L377" s="199"/>
      <c r="M377" s="199"/>
      <c r="N377" s="199"/>
      <c r="O377" s="199"/>
      <c r="P377" s="199"/>
      <c r="Q377" s="199"/>
      <c r="R377" s="199"/>
      <c r="S377" s="199"/>
      <c r="T377" s="199"/>
      <c r="U377" s="200"/>
    </row>
    <row r="378" spans="2:21" x14ac:dyDescent="0.25">
      <c r="B378" s="197"/>
      <c r="C378" s="173"/>
      <c r="D378" s="199"/>
      <c r="E378" s="199"/>
      <c r="F378" s="199"/>
      <c r="G378" s="199"/>
      <c r="H378" s="199"/>
      <c r="I378" s="199"/>
      <c r="J378" s="199"/>
      <c r="K378" s="199"/>
      <c r="L378" s="199"/>
      <c r="M378" s="199"/>
      <c r="N378" s="199"/>
      <c r="O378" s="199"/>
      <c r="P378" s="199"/>
      <c r="Q378" s="199"/>
      <c r="R378" s="199"/>
      <c r="S378" s="199"/>
      <c r="T378" s="199"/>
      <c r="U378" s="200"/>
    </row>
    <row r="379" spans="2:21" x14ac:dyDescent="0.25">
      <c r="B379" s="197"/>
      <c r="C379" s="173"/>
      <c r="D379" s="199"/>
      <c r="E379" s="199"/>
      <c r="F379" s="199"/>
      <c r="G379" s="199"/>
      <c r="H379" s="199"/>
      <c r="I379" s="199"/>
      <c r="J379" s="199"/>
      <c r="K379" s="199"/>
      <c r="L379" s="199"/>
      <c r="M379" s="199"/>
      <c r="N379" s="199"/>
      <c r="O379" s="199"/>
      <c r="P379" s="199"/>
      <c r="Q379" s="199"/>
      <c r="R379" s="199"/>
      <c r="S379" s="199"/>
      <c r="T379" s="199"/>
      <c r="U379" s="200"/>
    </row>
    <row r="380" spans="2:21" x14ac:dyDescent="0.25">
      <c r="B380" s="197"/>
      <c r="C380" s="173"/>
      <c r="D380" s="199"/>
      <c r="E380" s="199"/>
      <c r="F380" s="199"/>
      <c r="G380" s="199"/>
      <c r="H380" s="199"/>
      <c r="I380" s="199"/>
      <c r="J380" s="199"/>
      <c r="K380" s="199"/>
      <c r="L380" s="199"/>
      <c r="M380" s="199"/>
      <c r="N380" s="199"/>
      <c r="O380" s="199"/>
      <c r="P380" s="199"/>
      <c r="Q380" s="199"/>
      <c r="R380" s="199"/>
      <c r="S380" s="199"/>
      <c r="T380" s="199"/>
      <c r="U380" s="200"/>
    </row>
    <row r="381" spans="2:21" x14ac:dyDescent="0.25">
      <c r="B381" s="197"/>
      <c r="C381" s="173"/>
      <c r="D381" s="199"/>
      <c r="E381" s="199"/>
      <c r="F381" s="199"/>
      <c r="G381" s="199"/>
      <c r="H381" s="199"/>
      <c r="I381" s="199"/>
      <c r="J381" s="199"/>
      <c r="K381" s="199"/>
      <c r="L381" s="199"/>
      <c r="M381" s="199"/>
      <c r="N381" s="199"/>
      <c r="O381" s="199"/>
      <c r="P381" s="199"/>
      <c r="Q381" s="199"/>
      <c r="R381" s="199"/>
      <c r="S381" s="199"/>
      <c r="T381" s="199"/>
      <c r="U381" s="200"/>
    </row>
    <row r="382" spans="2:21" x14ac:dyDescent="0.25">
      <c r="B382" s="197"/>
      <c r="C382" s="173"/>
      <c r="D382" s="199"/>
      <c r="E382" s="199"/>
      <c r="F382" s="199"/>
      <c r="G382" s="199"/>
      <c r="H382" s="199"/>
      <c r="I382" s="199"/>
      <c r="J382" s="199"/>
      <c r="K382" s="199"/>
      <c r="L382" s="199"/>
      <c r="M382" s="199"/>
      <c r="N382" s="199"/>
      <c r="O382" s="199"/>
      <c r="P382" s="199"/>
      <c r="Q382" s="199"/>
      <c r="R382" s="199"/>
      <c r="S382" s="199"/>
      <c r="T382" s="199"/>
      <c r="U382" s="200"/>
    </row>
    <row r="383" spans="2:21" x14ac:dyDescent="0.25">
      <c r="B383" s="197"/>
      <c r="C383" s="173"/>
      <c r="D383" s="199"/>
      <c r="E383" s="199"/>
      <c r="F383" s="199"/>
      <c r="G383" s="199"/>
      <c r="H383" s="199"/>
      <c r="I383" s="199"/>
      <c r="J383" s="199"/>
      <c r="K383" s="199"/>
      <c r="L383" s="199"/>
      <c r="M383" s="199"/>
      <c r="N383" s="199"/>
      <c r="O383" s="199"/>
      <c r="P383" s="199"/>
      <c r="Q383" s="199"/>
      <c r="R383" s="199"/>
      <c r="S383" s="199"/>
      <c r="T383" s="199"/>
      <c r="U383" s="200"/>
    </row>
    <row r="384" spans="2:21" x14ac:dyDescent="0.25">
      <c r="B384" s="197"/>
      <c r="C384" s="173"/>
      <c r="D384" s="199"/>
      <c r="E384" s="199"/>
      <c r="F384" s="199"/>
      <c r="G384" s="199"/>
      <c r="H384" s="199"/>
      <c r="I384" s="199"/>
      <c r="J384" s="199"/>
      <c r="K384" s="199"/>
      <c r="L384" s="199"/>
      <c r="M384" s="199"/>
      <c r="N384" s="199"/>
      <c r="O384" s="199"/>
      <c r="P384" s="199"/>
      <c r="Q384" s="199"/>
      <c r="R384" s="199"/>
      <c r="S384" s="199"/>
      <c r="T384" s="199"/>
      <c r="U384" s="200"/>
    </row>
    <row r="385" spans="2:21" x14ac:dyDescent="0.25">
      <c r="B385" s="197"/>
      <c r="C385" s="173"/>
      <c r="D385" s="199"/>
      <c r="E385" s="199"/>
      <c r="F385" s="199"/>
      <c r="G385" s="199"/>
      <c r="H385" s="199"/>
      <c r="I385" s="199"/>
      <c r="J385" s="199"/>
      <c r="K385" s="199"/>
      <c r="L385" s="199"/>
      <c r="M385" s="199"/>
      <c r="N385" s="199"/>
      <c r="O385" s="199"/>
      <c r="P385" s="199"/>
      <c r="Q385" s="199"/>
      <c r="R385" s="199"/>
      <c r="S385" s="199"/>
      <c r="T385" s="199"/>
      <c r="U385" s="200"/>
    </row>
    <row r="386" spans="2:21" x14ac:dyDescent="0.25">
      <c r="B386" s="197"/>
      <c r="C386" s="173"/>
      <c r="D386" s="199"/>
      <c r="E386" s="199"/>
      <c r="F386" s="199"/>
      <c r="G386" s="199"/>
      <c r="H386" s="199"/>
      <c r="I386" s="199"/>
      <c r="J386" s="199"/>
      <c r="K386" s="199"/>
      <c r="L386" s="199"/>
      <c r="M386" s="199"/>
      <c r="N386" s="199"/>
      <c r="O386" s="199"/>
      <c r="P386" s="199"/>
      <c r="Q386" s="199"/>
      <c r="R386" s="199"/>
      <c r="S386" s="199"/>
      <c r="T386" s="199"/>
      <c r="U386" s="200"/>
    </row>
    <row r="387" spans="2:21" x14ac:dyDescent="0.25">
      <c r="B387" s="197"/>
      <c r="C387" s="173"/>
      <c r="D387" s="199"/>
      <c r="E387" s="199"/>
      <c r="F387" s="199"/>
      <c r="G387" s="199"/>
      <c r="H387" s="199"/>
      <c r="I387" s="199"/>
      <c r="J387" s="199"/>
      <c r="K387" s="199"/>
      <c r="L387" s="199"/>
      <c r="M387" s="199"/>
      <c r="N387" s="199"/>
      <c r="O387" s="199"/>
      <c r="P387" s="199"/>
      <c r="Q387" s="199"/>
      <c r="R387" s="199"/>
      <c r="S387" s="199"/>
      <c r="T387" s="199"/>
      <c r="U387" s="200"/>
    </row>
    <row r="388" spans="2:21" x14ac:dyDescent="0.25">
      <c r="B388" s="197"/>
      <c r="C388" s="173"/>
      <c r="D388" s="199"/>
      <c r="E388" s="199"/>
      <c r="F388" s="199"/>
      <c r="G388" s="199"/>
      <c r="H388" s="199"/>
      <c r="I388" s="199"/>
      <c r="J388" s="199"/>
      <c r="K388" s="199"/>
      <c r="L388" s="199"/>
      <c r="M388" s="199"/>
      <c r="N388" s="199"/>
      <c r="O388" s="199"/>
      <c r="P388" s="199"/>
      <c r="Q388" s="199"/>
      <c r="R388" s="199"/>
      <c r="S388" s="199"/>
      <c r="T388" s="199"/>
      <c r="U388" s="200"/>
    </row>
    <row r="389" spans="2:21" x14ac:dyDescent="0.25">
      <c r="B389" s="197"/>
      <c r="C389" s="173"/>
      <c r="D389" s="199"/>
      <c r="E389" s="199"/>
      <c r="F389" s="199"/>
      <c r="G389" s="199"/>
      <c r="H389" s="199"/>
      <c r="I389" s="199"/>
      <c r="J389" s="199"/>
      <c r="K389" s="199"/>
      <c r="L389" s="199"/>
      <c r="M389" s="199"/>
      <c r="N389" s="199"/>
      <c r="O389" s="199"/>
      <c r="P389" s="199"/>
      <c r="Q389" s="199"/>
      <c r="R389" s="199"/>
      <c r="S389" s="199"/>
      <c r="T389" s="199"/>
      <c r="U389" s="200"/>
    </row>
    <row r="390" spans="2:21" x14ac:dyDescent="0.25">
      <c r="B390" s="197"/>
      <c r="C390" s="173"/>
      <c r="D390" s="199"/>
      <c r="E390" s="199"/>
      <c r="F390" s="199"/>
      <c r="G390" s="199"/>
      <c r="H390" s="199"/>
      <c r="I390" s="199"/>
      <c r="J390" s="199"/>
      <c r="K390" s="199"/>
      <c r="L390" s="199"/>
      <c r="M390" s="199"/>
      <c r="N390" s="199"/>
      <c r="O390" s="199"/>
      <c r="P390" s="199"/>
      <c r="Q390" s="199"/>
      <c r="R390" s="199"/>
      <c r="S390" s="199"/>
      <c r="T390" s="199"/>
      <c r="U390" s="200"/>
    </row>
    <row r="391" spans="2:21" x14ac:dyDescent="0.25">
      <c r="B391" s="197"/>
      <c r="C391" s="173"/>
      <c r="D391" s="199"/>
      <c r="E391" s="199"/>
      <c r="F391" s="199"/>
      <c r="G391" s="199"/>
      <c r="H391" s="199"/>
      <c r="I391" s="199"/>
      <c r="J391" s="199"/>
      <c r="K391" s="199"/>
      <c r="L391" s="199"/>
      <c r="M391" s="199"/>
      <c r="N391" s="199"/>
      <c r="O391" s="199"/>
      <c r="P391" s="199"/>
      <c r="Q391" s="199"/>
      <c r="R391" s="199"/>
      <c r="S391" s="199"/>
      <c r="T391" s="199"/>
      <c r="U391" s="200"/>
    </row>
    <row r="392" spans="2:21" x14ac:dyDescent="0.25">
      <c r="B392" s="197"/>
      <c r="C392" s="173"/>
      <c r="D392" s="199"/>
      <c r="E392" s="199"/>
      <c r="F392" s="199"/>
      <c r="G392" s="199"/>
      <c r="H392" s="199"/>
      <c r="I392" s="199"/>
      <c r="J392" s="199"/>
      <c r="K392" s="199"/>
      <c r="L392" s="199"/>
      <c r="M392" s="199"/>
      <c r="N392" s="199"/>
      <c r="O392" s="199"/>
      <c r="P392" s="199"/>
      <c r="Q392" s="199"/>
      <c r="R392" s="199"/>
      <c r="S392" s="199"/>
      <c r="T392" s="199"/>
      <c r="U392" s="200"/>
    </row>
    <row r="393" spans="2:21" x14ac:dyDescent="0.25">
      <c r="B393" s="197"/>
      <c r="C393" s="173"/>
      <c r="D393" s="199"/>
      <c r="E393" s="199"/>
      <c r="F393" s="199"/>
      <c r="G393" s="199"/>
      <c r="H393" s="199"/>
      <c r="I393" s="199"/>
      <c r="J393" s="199"/>
      <c r="K393" s="199"/>
      <c r="L393" s="199"/>
      <c r="M393" s="199"/>
      <c r="N393" s="199"/>
      <c r="O393" s="199"/>
      <c r="P393" s="199"/>
      <c r="Q393" s="199"/>
      <c r="R393" s="199"/>
      <c r="S393" s="199"/>
      <c r="T393" s="199"/>
      <c r="U393" s="200"/>
    </row>
    <row r="394" spans="2:21" x14ac:dyDescent="0.25">
      <c r="B394" s="197"/>
      <c r="C394" s="173"/>
      <c r="D394" s="199"/>
      <c r="E394" s="199"/>
      <c r="F394" s="199"/>
      <c r="G394" s="199"/>
      <c r="H394" s="199"/>
      <c r="I394" s="199"/>
      <c r="J394" s="199"/>
      <c r="K394" s="199"/>
      <c r="L394" s="199"/>
      <c r="M394" s="199"/>
      <c r="N394" s="199"/>
      <c r="O394" s="199"/>
      <c r="P394" s="199"/>
      <c r="Q394" s="199"/>
      <c r="R394" s="199"/>
      <c r="S394" s="199"/>
      <c r="T394" s="199"/>
      <c r="U394" s="200"/>
    </row>
    <row r="395" spans="2:21" x14ac:dyDescent="0.25">
      <c r="B395" s="197"/>
      <c r="C395" s="173"/>
      <c r="D395" s="199"/>
      <c r="E395" s="199"/>
      <c r="F395" s="199"/>
      <c r="G395" s="199"/>
      <c r="H395" s="199"/>
      <c r="I395" s="199"/>
      <c r="J395" s="199"/>
      <c r="K395" s="199"/>
      <c r="L395" s="199"/>
      <c r="M395" s="199"/>
      <c r="N395" s="199"/>
      <c r="O395" s="199"/>
      <c r="P395" s="199"/>
      <c r="Q395" s="199"/>
      <c r="R395" s="199"/>
      <c r="S395" s="199"/>
      <c r="T395" s="199"/>
      <c r="U395" s="200"/>
    </row>
    <row r="396" spans="2:21" x14ac:dyDescent="0.25">
      <c r="B396" s="197"/>
      <c r="C396" s="173"/>
      <c r="D396" s="199"/>
      <c r="E396" s="199"/>
      <c r="F396" s="199"/>
      <c r="G396" s="199"/>
      <c r="H396" s="199"/>
      <c r="I396" s="199"/>
      <c r="J396" s="199"/>
      <c r="K396" s="199"/>
      <c r="L396" s="199"/>
      <c r="M396" s="199"/>
      <c r="N396" s="199"/>
      <c r="O396" s="199"/>
      <c r="P396" s="199"/>
      <c r="Q396" s="199"/>
      <c r="R396" s="199"/>
      <c r="S396" s="199"/>
      <c r="T396" s="199"/>
      <c r="U396" s="200"/>
    </row>
    <row r="397" spans="2:21" x14ac:dyDescent="0.25">
      <c r="B397" s="197"/>
      <c r="C397" s="173"/>
      <c r="D397" s="199"/>
      <c r="E397" s="199"/>
      <c r="F397" s="199"/>
      <c r="G397" s="199"/>
      <c r="H397" s="199"/>
      <c r="I397" s="199"/>
      <c r="J397" s="199"/>
      <c r="K397" s="199"/>
      <c r="L397" s="199"/>
      <c r="M397" s="199"/>
      <c r="N397" s="199"/>
      <c r="O397" s="199"/>
      <c r="P397" s="199"/>
      <c r="Q397" s="199"/>
      <c r="R397" s="199"/>
      <c r="S397" s="199"/>
      <c r="T397" s="199"/>
      <c r="U397" s="200"/>
    </row>
    <row r="398" spans="2:21" x14ac:dyDescent="0.25">
      <c r="B398" s="197"/>
      <c r="C398" s="173"/>
      <c r="D398" s="199"/>
      <c r="E398" s="199"/>
      <c r="F398" s="199"/>
      <c r="G398" s="199"/>
      <c r="H398" s="199"/>
      <c r="I398" s="199"/>
      <c r="J398" s="199"/>
      <c r="K398" s="199"/>
      <c r="L398" s="199"/>
      <c r="M398" s="199"/>
      <c r="N398" s="199"/>
      <c r="O398" s="199"/>
      <c r="P398" s="199"/>
      <c r="Q398" s="199"/>
      <c r="R398" s="199"/>
      <c r="S398" s="199"/>
      <c r="T398" s="199"/>
      <c r="U398" s="200"/>
    </row>
    <row r="399" spans="2:21" x14ac:dyDescent="0.25">
      <c r="B399" s="197"/>
      <c r="C399" s="173"/>
      <c r="D399" s="199"/>
      <c r="E399" s="199"/>
      <c r="F399" s="199"/>
      <c r="G399" s="199"/>
      <c r="H399" s="199"/>
      <c r="I399" s="199"/>
      <c r="J399" s="199"/>
      <c r="K399" s="199"/>
      <c r="L399" s="199"/>
      <c r="M399" s="199"/>
      <c r="N399" s="199"/>
      <c r="O399" s="199"/>
      <c r="P399" s="199"/>
      <c r="Q399" s="199"/>
      <c r="R399" s="199"/>
      <c r="S399" s="199"/>
      <c r="T399" s="199"/>
      <c r="U399" s="200"/>
    </row>
    <row r="400" spans="2:21" x14ac:dyDescent="0.25">
      <c r="B400" s="197"/>
      <c r="C400" s="173"/>
      <c r="D400" s="199"/>
      <c r="E400" s="199"/>
      <c r="F400" s="199"/>
      <c r="G400" s="199"/>
      <c r="H400" s="199"/>
      <c r="I400" s="199"/>
      <c r="J400" s="199"/>
      <c r="K400" s="199"/>
      <c r="L400" s="199"/>
      <c r="M400" s="199"/>
      <c r="N400" s="199"/>
      <c r="O400" s="199"/>
      <c r="P400" s="199"/>
      <c r="Q400" s="199"/>
      <c r="R400" s="199"/>
      <c r="S400" s="199"/>
      <c r="T400" s="199"/>
      <c r="U400" s="200"/>
    </row>
    <row r="401" spans="2:21" x14ac:dyDescent="0.25">
      <c r="B401" s="197"/>
      <c r="C401" s="173"/>
      <c r="D401" s="199"/>
      <c r="E401" s="199"/>
      <c r="F401" s="199"/>
      <c r="G401" s="199"/>
      <c r="H401" s="199"/>
      <c r="I401" s="199"/>
      <c r="J401" s="199"/>
      <c r="K401" s="199"/>
      <c r="L401" s="199"/>
      <c r="M401" s="199"/>
      <c r="N401" s="199"/>
      <c r="O401" s="199"/>
      <c r="P401" s="199"/>
      <c r="Q401" s="199"/>
      <c r="R401" s="199"/>
      <c r="S401" s="199"/>
      <c r="T401" s="199"/>
      <c r="U401" s="200"/>
    </row>
    <row r="402" spans="2:21" x14ac:dyDescent="0.25">
      <c r="B402" s="197"/>
      <c r="C402" s="173"/>
      <c r="D402" s="199"/>
      <c r="E402" s="199"/>
      <c r="F402" s="199"/>
      <c r="G402" s="199"/>
      <c r="H402" s="199"/>
      <c r="I402" s="199"/>
      <c r="J402" s="199"/>
      <c r="K402" s="199"/>
      <c r="L402" s="199"/>
      <c r="M402" s="199"/>
      <c r="N402" s="199"/>
      <c r="O402" s="199"/>
      <c r="P402" s="199"/>
      <c r="Q402" s="199"/>
      <c r="R402" s="199"/>
      <c r="S402" s="199"/>
      <c r="T402" s="199"/>
      <c r="U402" s="200"/>
    </row>
    <row r="403" spans="2:21" x14ac:dyDescent="0.25">
      <c r="B403" s="197"/>
      <c r="C403" s="173"/>
      <c r="D403" s="199"/>
      <c r="E403" s="199"/>
      <c r="F403" s="199"/>
      <c r="G403" s="199"/>
      <c r="H403" s="199"/>
      <c r="I403" s="199"/>
      <c r="J403" s="199"/>
      <c r="K403" s="199"/>
      <c r="L403" s="199"/>
      <c r="M403" s="199"/>
      <c r="N403" s="199"/>
      <c r="O403" s="199"/>
      <c r="P403" s="199"/>
      <c r="Q403" s="199"/>
      <c r="R403" s="199"/>
      <c r="S403" s="199"/>
      <c r="T403" s="199"/>
      <c r="U403" s="200"/>
    </row>
    <row r="404" spans="2:21" x14ac:dyDescent="0.25">
      <c r="B404" s="197"/>
      <c r="C404" s="173"/>
      <c r="D404" s="199"/>
      <c r="E404" s="199"/>
      <c r="F404" s="199"/>
      <c r="G404" s="199"/>
      <c r="H404" s="199"/>
      <c r="I404" s="199"/>
      <c r="J404" s="199"/>
      <c r="K404" s="199"/>
      <c r="L404" s="199"/>
      <c r="M404" s="199"/>
      <c r="N404" s="199"/>
      <c r="O404" s="199"/>
      <c r="P404" s="199"/>
      <c r="Q404" s="199"/>
      <c r="R404" s="199"/>
      <c r="S404" s="199"/>
      <c r="T404" s="199"/>
      <c r="U404" s="200"/>
    </row>
    <row r="405" spans="2:21" x14ac:dyDescent="0.25">
      <c r="B405" s="197"/>
      <c r="C405" s="173"/>
      <c r="D405" s="199"/>
      <c r="E405" s="199"/>
      <c r="F405" s="199"/>
      <c r="G405" s="199"/>
      <c r="H405" s="199"/>
      <c r="I405" s="199"/>
      <c r="J405" s="199"/>
      <c r="K405" s="199"/>
      <c r="L405" s="199"/>
      <c r="M405" s="199"/>
      <c r="N405" s="199"/>
      <c r="O405" s="199"/>
      <c r="P405" s="199"/>
      <c r="Q405" s="199"/>
      <c r="R405" s="199"/>
      <c r="S405" s="199"/>
      <c r="T405" s="199"/>
      <c r="U405" s="200"/>
    </row>
    <row r="406" spans="2:21" x14ac:dyDescent="0.25">
      <c r="B406" s="197"/>
      <c r="C406" s="173"/>
      <c r="D406" s="199"/>
      <c r="E406" s="199"/>
      <c r="F406" s="199"/>
      <c r="G406" s="199"/>
      <c r="H406" s="199"/>
      <c r="I406" s="199"/>
      <c r="J406" s="199"/>
      <c r="K406" s="199"/>
      <c r="L406" s="199"/>
      <c r="M406" s="199"/>
      <c r="N406" s="199"/>
      <c r="O406" s="199"/>
      <c r="P406" s="199"/>
      <c r="Q406" s="199"/>
      <c r="R406" s="199"/>
      <c r="S406" s="199"/>
      <c r="T406" s="199"/>
      <c r="U406" s="200"/>
    </row>
    <row r="407" spans="2:21" x14ac:dyDescent="0.25">
      <c r="B407" s="197"/>
      <c r="C407" s="173"/>
      <c r="D407" s="199"/>
      <c r="E407" s="199"/>
      <c r="F407" s="199"/>
      <c r="G407" s="199"/>
      <c r="H407" s="199"/>
      <c r="I407" s="199"/>
      <c r="J407" s="199"/>
      <c r="K407" s="199"/>
      <c r="L407" s="199"/>
      <c r="M407" s="199"/>
      <c r="N407" s="199"/>
      <c r="O407" s="199"/>
      <c r="P407" s="199"/>
      <c r="Q407" s="199"/>
      <c r="R407" s="199"/>
      <c r="S407" s="199"/>
      <c r="T407" s="199"/>
      <c r="U407" s="200"/>
    </row>
    <row r="408" spans="2:21" x14ac:dyDescent="0.25">
      <c r="B408" s="197"/>
      <c r="C408" s="173"/>
      <c r="D408" s="199"/>
      <c r="E408" s="199"/>
      <c r="F408" s="199"/>
      <c r="G408" s="199"/>
      <c r="H408" s="199"/>
      <c r="I408" s="199"/>
      <c r="J408" s="199"/>
      <c r="K408" s="199"/>
      <c r="L408" s="199"/>
      <c r="M408" s="199"/>
      <c r="N408" s="199"/>
      <c r="O408" s="199"/>
      <c r="P408" s="199"/>
      <c r="Q408" s="199"/>
      <c r="R408" s="199"/>
      <c r="S408" s="199"/>
      <c r="T408" s="199"/>
      <c r="U408" s="200"/>
    </row>
    <row r="409" spans="2:21" x14ac:dyDescent="0.25">
      <c r="B409" s="197"/>
      <c r="C409" s="173"/>
      <c r="D409" s="199"/>
      <c r="E409" s="199"/>
      <c r="F409" s="199"/>
      <c r="G409" s="199"/>
      <c r="H409" s="199"/>
      <c r="I409" s="199"/>
      <c r="J409" s="199"/>
      <c r="K409" s="199"/>
      <c r="L409" s="199"/>
      <c r="M409" s="199"/>
      <c r="N409" s="199"/>
      <c r="O409" s="199"/>
      <c r="P409" s="199"/>
      <c r="Q409" s="199"/>
      <c r="R409" s="199"/>
      <c r="S409" s="199"/>
      <c r="T409" s="199"/>
      <c r="U409" s="200"/>
    </row>
    <row r="410" spans="2:21" x14ac:dyDescent="0.25">
      <c r="B410" s="197"/>
      <c r="C410" s="173"/>
      <c r="D410" s="199"/>
      <c r="E410" s="199"/>
      <c r="F410" s="199"/>
      <c r="G410" s="199"/>
      <c r="H410" s="199"/>
      <c r="I410" s="199"/>
      <c r="J410" s="199"/>
      <c r="K410" s="199"/>
      <c r="L410" s="199"/>
      <c r="M410" s="199"/>
      <c r="N410" s="199"/>
      <c r="O410" s="199"/>
      <c r="P410" s="199"/>
      <c r="Q410" s="199"/>
      <c r="R410" s="199"/>
      <c r="S410" s="199"/>
      <c r="T410" s="199"/>
      <c r="U410" s="200"/>
    </row>
    <row r="411" spans="2:21" x14ac:dyDescent="0.25">
      <c r="B411" s="197"/>
      <c r="C411" s="173"/>
      <c r="D411" s="199"/>
      <c r="E411" s="199"/>
      <c r="F411" s="199"/>
      <c r="G411" s="199"/>
      <c r="H411" s="199"/>
      <c r="I411" s="199"/>
      <c r="J411" s="199"/>
      <c r="K411" s="199"/>
      <c r="L411" s="199"/>
      <c r="M411" s="199"/>
      <c r="N411" s="199"/>
      <c r="O411" s="199"/>
      <c r="P411" s="199"/>
      <c r="Q411" s="199"/>
      <c r="R411" s="199"/>
      <c r="S411" s="199"/>
      <c r="T411" s="199"/>
      <c r="U411" s="200"/>
    </row>
    <row r="412" spans="2:21" x14ac:dyDescent="0.25">
      <c r="B412" s="197"/>
      <c r="C412" s="173"/>
      <c r="D412" s="199"/>
      <c r="E412" s="199"/>
      <c r="F412" s="199"/>
      <c r="G412" s="199"/>
      <c r="H412" s="199"/>
      <c r="I412" s="199"/>
      <c r="J412" s="199"/>
      <c r="K412" s="199"/>
      <c r="L412" s="199"/>
      <c r="M412" s="199"/>
      <c r="N412" s="199"/>
      <c r="O412" s="199"/>
      <c r="P412" s="199"/>
      <c r="Q412" s="199"/>
      <c r="R412" s="199"/>
      <c r="S412" s="199"/>
      <c r="T412" s="199"/>
      <c r="U412" s="200"/>
    </row>
    <row r="413" spans="2:21" x14ac:dyDescent="0.25">
      <c r="B413" s="197"/>
      <c r="C413" s="173"/>
      <c r="D413" s="199"/>
      <c r="E413" s="199"/>
      <c r="F413" s="199"/>
      <c r="G413" s="199"/>
      <c r="H413" s="199"/>
      <c r="I413" s="199"/>
      <c r="J413" s="199"/>
      <c r="K413" s="199"/>
      <c r="L413" s="199"/>
      <c r="M413" s="199"/>
      <c r="N413" s="199"/>
      <c r="O413" s="199"/>
      <c r="P413" s="199"/>
      <c r="Q413" s="199"/>
      <c r="R413" s="199"/>
      <c r="S413" s="199"/>
      <c r="T413" s="199"/>
      <c r="U413" s="200"/>
    </row>
    <row r="414" spans="2:21" x14ac:dyDescent="0.25">
      <c r="B414" s="197"/>
      <c r="C414" s="173"/>
      <c r="D414" s="199"/>
      <c r="E414" s="199"/>
      <c r="F414" s="199"/>
      <c r="G414" s="199"/>
      <c r="H414" s="199"/>
      <c r="I414" s="199"/>
      <c r="J414" s="199"/>
      <c r="K414" s="199"/>
      <c r="L414" s="199"/>
      <c r="M414" s="199"/>
      <c r="N414" s="199"/>
      <c r="O414" s="199"/>
      <c r="P414" s="199"/>
      <c r="Q414" s="199"/>
      <c r="R414" s="199"/>
      <c r="S414" s="199"/>
      <c r="T414" s="199"/>
      <c r="U414" s="200"/>
    </row>
    <row r="415" spans="2:21" x14ac:dyDescent="0.25">
      <c r="B415" s="197"/>
      <c r="C415" s="173"/>
      <c r="D415" s="199"/>
      <c r="E415" s="199"/>
      <c r="F415" s="199"/>
      <c r="G415" s="199"/>
      <c r="H415" s="199"/>
      <c r="I415" s="199"/>
      <c r="J415" s="199"/>
      <c r="K415" s="199"/>
      <c r="L415" s="199"/>
      <c r="M415" s="199"/>
      <c r="N415" s="199"/>
      <c r="O415" s="199"/>
      <c r="P415" s="199"/>
      <c r="Q415" s="199"/>
      <c r="R415" s="199"/>
      <c r="S415" s="199"/>
      <c r="T415" s="199"/>
      <c r="U415" s="200"/>
    </row>
    <row r="416" spans="2:21" x14ac:dyDescent="0.25">
      <c r="B416" s="197"/>
      <c r="C416" s="173"/>
      <c r="D416" s="199"/>
      <c r="E416" s="199"/>
      <c r="F416" s="199"/>
      <c r="G416" s="199"/>
      <c r="H416" s="199"/>
      <c r="I416" s="199"/>
      <c r="J416" s="199"/>
      <c r="K416" s="199"/>
      <c r="L416" s="199"/>
      <c r="M416" s="199"/>
      <c r="N416" s="199"/>
      <c r="O416" s="199"/>
      <c r="P416" s="199"/>
      <c r="Q416" s="199"/>
      <c r="R416" s="199"/>
      <c r="S416" s="199"/>
      <c r="T416" s="199"/>
      <c r="U416" s="200"/>
    </row>
    <row r="417" spans="2:21" x14ac:dyDescent="0.25">
      <c r="B417" s="197"/>
      <c r="C417" s="173"/>
      <c r="D417" s="199"/>
      <c r="E417" s="199"/>
      <c r="F417" s="199"/>
      <c r="G417" s="199"/>
      <c r="H417" s="199"/>
      <c r="I417" s="199"/>
      <c r="J417" s="199"/>
      <c r="K417" s="199"/>
      <c r="L417" s="199"/>
      <c r="M417" s="199"/>
      <c r="N417" s="199"/>
      <c r="O417" s="199"/>
      <c r="P417" s="199"/>
      <c r="Q417" s="199"/>
      <c r="R417" s="199"/>
      <c r="S417" s="199"/>
      <c r="T417" s="199"/>
      <c r="U417" s="200"/>
    </row>
    <row r="418" spans="2:21" x14ac:dyDescent="0.25">
      <c r="B418" s="197"/>
      <c r="C418" s="173"/>
      <c r="D418" s="199"/>
      <c r="E418" s="199"/>
      <c r="F418" s="199"/>
      <c r="G418" s="199"/>
      <c r="H418" s="199"/>
      <c r="I418" s="199"/>
      <c r="J418" s="199"/>
      <c r="K418" s="199"/>
      <c r="L418" s="199"/>
      <c r="M418" s="199"/>
      <c r="N418" s="199"/>
      <c r="O418" s="199"/>
      <c r="P418" s="199"/>
      <c r="Q418" s="199"/>
      <c r="R418" s="199"/>
      <c r="S418" s="199"/>
      <c r="T418" s="199"/>
      <c r="U418" s="200"/>
    </row>
    <row r="419" spans="2:21" x14ac:dyDescent="0.25">
      <c r="B419" s="197"/>
      <c r="C419" s="173"/>
      <c r="D419" s="199"/>
      <c r="E419" s="199"/>
      <c r="F419" s="199"/>
      <c r="G419" s="199"/>
      <c r="H419" s="199"/>
      <c r="I419" s="199"/>
      <c r="J419" s="199"/>
      <c r="K419" s="199"/>
      <c r="L419" s="199"/>
      <c r="M419" s="199"/>
      <c r="N419" s="199"/>
      <c r="O419" s="199"/>
      <c r="P419" s="199"/>
      <c r="Q419" s="199"/>
      <c r="R419" s="199"/>
      <c r="S419" s="199"/>
      <c r="T419" s="199"/>
      <c r="U419" s="200"/>
    </row>
    <row r="420" spans="2:21" x14ac:dyDescent="0.25">
      <c r="B420" s="197"/>
      <c r="C420" s="173"/>
      <c r="D420" s="199"/>
      <c r="E420" s="199"/>
      <c r="F420" s="199"/>
      <c r="G420" s="199"/>
      <c r="H420" s="199"/>
      <c r="I420" s="199"/>
      <c r="J420" s="199"/>
      <c r="K420" s="199"/>
      <c r="L420" s="199"/>
      <c r="M420" s="199"/>
      <c r="N420" s="199"/>
      <c r="O420" s="199"/>
      <c r="P420" s="199"/>
      <c r="Q420" s="199"/>
      <c r="R420" s="199"/>
      <c r="S420" s="199"/>
      <c r="T420" s="199"/>
      <c r="U420" s="200"/>
    </row>
    <row r="421" spans="2:21" x14ac:dyDescent="0.25">
      <c r="B421" s="197"/>
      <c r="C421" s="173"/>
      <c r="D421" s="199"/>
      <c r="E421" s="199"/>
      <c r="F421" s="199"/>
      <c r="G421" s="199"/>
      <c r="H421" s="199"/>
      <c r="I421" s="199"/>
      <c r="J421" s="199"/>
      <c r="K421" s="199"/>
      <c r="L421" s="199"/>
      <c r="M421" s="199"/>
      <c r="N421" s="199"/>
      <c r="O421" s="199"/>
      <c r="P421" s="199"/>
      <c r="Q421" s="199"/>
      <c r="R421" s="199"/>
      <c r="S421" s="199"/>
      <c r="T421" s="199"/>
      <c r="U421" s="200"/>
    </row>
    <row r="422" spans="2:21" x14ac:dyDescent="0.25">
      <c r="B422" s="197"/>
      <c r="C422" s="173"/>
      <c r="D422" s="199"/>
      <c r="E422" s="199"/>
      <c r="F422" s="199"/>
      <c r="G422" s="199"/>
      <c r="H422" s="199"/>
      <c r="I422" s="199"/>
      <c r="J422" s="199"/>
      <c r="K422" s="199"/>
      <c r="L422" s="199"/>
      <c r="M422" s="199"/>
      <c r="N422" s="199"/>
      <c r="O422" s="199"/>
      <c r="P422" s="199"/>
      <c r="Q422" s="199"/>
      <c r="R422" s="199"/>
      <c r="S422" s="199"/>
      <c r="T422" s="199"/>
      <c r="U422" s="200"/>
    </row>
    <row r="423" spans="2:21" x14ac:dyDescent="0.25">
      <c r="B423" s="197"/>
      <c r="C423" s="173"/>
      <c r="D423" s="199"/>
      <c r="E423" s="199"/>
      <c r="F423" s="199"/>
      <c r="G423" s="199"/>
      <c r="H423" s="199"/>
      <c r="I423" s="199"/>
      <c r="J423" s="199"/>
      <c r="K423" s="199"/>
      <c r="L423" s="199"/>
      <c r="M423" s="199"/>
      <c r="N423" s="199"/>
      <c r="O423" s="199"/>
      <c r="P423" s="199"/>
      <c r="Q423" s="199"/>
      <c r="R423" s="199"/>
      <c r="S423" s="199"/>
      <c r="T423" s="199"/>
      <c r="U423" s="200"/>
    </row>
    <row r="424" spans="2:21" x14ac:dyDescent="0.25">
      <c r="B424" s="197"/>
      <c r="C424" s="173"/>
      <c r="D424" s="199"/>
      <c r="E424" s="199"/>
      <c r="F424" s="199"/>
      <c r="G424" s="199"/>
      <c r="H424" s="199"/>
      <c r="I424" s="199"/>
      <c r="J424" s="199"/>
      <c r="K424" s="199"/>
      <c r="L424" s="199"/>
      <c r="M424" s="199"/>
      <c r="N424" s="199"/>
      <c r="O424" s="199"/>
      <c r="P424" s="199"/>
      <c r="Q424" s="199"/>
      <c r="R424" s="199"/>
      <c r="S424" s="199"/>
      <c r="T424" s="199"/>
      <c r="U424" s="200"/>
    </row>
    <row r="425" spans="2:21" x14ac:dyDescent="0.25">
      <c r="B425" s="197"/>
      <c r="C425" s="173"/>
      <c r="D425" s="199"/>
      <c r="E425" s="199"/>
      <c r="F425" s="199"/>
      <c r="G425" s="199"/>
      <c r="H425" s="199"/>
      <c r="I425" s="199"/>
      <c r="J425" s="199"/>
      <c r="K425" s="199"/>
      <c r="L425" s="199"/>
      <c r="M425" s="199"/>
      <c r="N425" s="199"/>
      <c r="O425" s="199"/>
      <c r="P425" s="199"/>
      <c r="Q425" s="199"/>
      <c r="R425" s="199"/>
      <c r="S425" s="199"/>
      <c r="T425" s="199"/>
      <c r="U425" s="200"/>
    </row>
    <row r="426" spans="2:21" x14ac:dyDescent="0.25">
      <c r="B426" s="197"/>
      <c r="C426" s="173"/>
      <c r="D426" s="199"/>
      <c r="E426" s="199"/>
      <c r="F426" s="199"/>
      <c r="G426" s="199"/>
      <c r="H426" s="199"/>
      <c r="I426" s="199"/>
      <c r="J426" s="199"/>
      <c r="K426" s="199"/>
      <c r="L426" s="199"/>
      <c r="M426" s="199"/>
      <c r="N426" s="199"/>
      <c r="O426" s="199"/>
      <c r="P426" s="199"/>
      <c r="Q426" s="199"/>
      <c r="R426" s="199"/>
      <c r="S426" s="199"/>
      <c r="T426" s="199"/>
      <c r="U426" s="200"/>
    </row>
    <row r="427" spans="2:21" x14ac:dyDescent="0.25">
      <c r="B427" s="197"/>
      <c r="C427" s="173"/>
      <c r="D427" s="199"/>
      <c r="E427" s="199"/>
      <c r="F427" s="199"/>
      <c r="G427" s="199"/>
      <c r="H427" s="199"/>
      <c r="I427" s="199"/>
      <c r="J427" s="199"/>
      <c r="K427" s="199"/>
      <c r="L427" s="199"/>
      <c r="M427" s="199"/>
      <c r="N427" s="199"/>
      <c r="O427" s="199"/>
      <c r="P427" s="199"/>
      <c r="Q427" s="199"/>
      <c r="R427" s="199"/>
      <c r="S427" s="199"/>
      <c r="T427" s="199"/>
      <c r="U427" s="200"/>
    </row>
    <row r="428" spans="2:21" x14ac:dyDescent="0.25">
      <c r="B428" s="197"/>
      <c r="C428" s="173"/>
      <c r="D428" s="199"/>
      <c r="E428" s="199"/>
      <c r="F428" s="199"/>
      <c r="G428" s="199"/>
      <c r="H428" s="199"/>
      <c r="I428" s="199"/>
      <c r="J428" s="199"/>
      <c r="K428" s="199"/>
      <c r="L428" s="199"/>
      <c r="M428" s="199"/>
      <c r="N428" s="199"/>
      <c r="O428" s="199"/>
      <c r="P428" s="199"/>
      <c r="Q428" s="199"/>
      <c r="R428" s="199"/>
      <c r="S428" s="199"/>
      <c r="T428" s="199"/>
      <c r="U428" s="200"/>
    </row>
    <row r="429" spans="2:21" x14ac:dyDescent="0.25">
      <c r="B429" s="197"/>
      <c r="C429" s="173"/>
      <c r="D429" s="199"/>
      <c r="E429" s="199"/>
      <c r="F429" s="199"/>
      <c r="G429" s="199"/>
      <c r="H429" s="199"/>
      <c r="I429" s="199"/>
      <c r="J429" s="199"/>
      <c r="K429" s="199"/>
      <c r="L429" s="199"/>
      <c r="M429" s="199"/>
      <c r="N429" s="199"/>
      <c r="O429" s="199"/>
      <c r="P429" s="199"/>
      <c r="Q429" s="199"/>
      <c r="R429" s="199"/>
      <c r="S429" s="199"/>
      <c r="T429" s="199"/>
      <c r="U429" s="200"/>
    </row>
    <row r="430" spans="2:21" x14ac:dyDescent="0.25">
      <c r="B430" s="197"/>
      <c r="C430" s="173"/>
      <c r="D430" s="199"/>
      <c r="E430" s="199"/>
      <c r="F430" s="199"/>
      <c r="G430" s="199"/>
      <c r="H430" s="199"/>
      <c r="I430" s="199"/>
      <c r="J430" s="199"/>
      <c r="K430" s="199"/>
      <c r="L430" s="199"/>
      <c r="M430" s="199"/>
      <c r="N430" s="199"/>
      <c r="O430" s="199"/>
      <c r="P430" s="199"/>
      <c r="Q430" s="199"/>
      <c r="R430" s="199"/>
      <c r="S430" s="199"/>
      <c r="T430" s="199"/>
      <c r="U430" s="200"/>
    </row>
    <row r="431" spans="2:21" x14ac:dyDescent="0.25">
      <c r="B431" s="197"/>
      <c r="C431" s="173"/>
      <c r="D431" s="199"/>
      <c r="E431" s="199"/>
      <c r="F431" s="199"/>
      <c r="G431" s="199"/>
      <c r="H431" s="199"/>
      <c r="I431" s="199"/>
      <c r="J431" s="199"/>
      <c r="K431" s="199"/>
      <c r="L431" s="199"/>
      <c r="M431" s="199"/>
      <c r="N431" s="199"/>
      <c r="O431" s="199"/>
      <c r="P431" s="199"/>
      <c r="Q431" s="199"/>
      <c r="R431" s="199"/>
      <c r="S431" s="199"/>
      <c r="T431" s="199"/>
      <c r="U431" s="200"/>
    </row>
    <row r="432" spans="2:21" x14ac:dyDescent="0.25">
      <c r="B432" s="197"/>
      <c r="C432" s="173"/>
      <c r="D432" s="199"/>
      <c r="E432" s="199"/>
      <c r="F432" s="199"/>
      <c r="G432" s="199"/>
      <c r="H432" s="199"/>
      <c r="I432" s="199"/>
      <c r="J432" s="199"/>
      <c r="K432" s="199"/>
      <c r="L432" s="199"/>
      <c r="M432" s="199"/>
      <c r="N432" s="199"/>
      <c r="O432" s="199"/>
      <c r="P432" s="199"/>
      <c r="Q432" s="199"/>
      <c r="R432" s="199"/>
      <c r="S432" s="199"/>
      <c r="T432" s="199"/>
      <c r="U432" s="200"/>
    </row>
    <row r="433" spans="2:21" x14ac:dyDescent="0.25">
      <c r="B433" s="197"/>
      <c r="C433" s="173"/>
      <c r="D433" s="199"/>
      <c r="E433" s="199"/>
      <c r="F433" s="199"/>
      <c r="G433" s="199"/>
      <c r="H433" s="199"/>
      <c r="I433" s="199"/>
      <c r="J433" s="199"/>
      <c r="K433" s="199"/>
      <c r="L433" s="199"/>
      <c r="M433" s="199"/>
      <c r="N433" s="199"/>
      <c r="O433" s="199"/>
      <c r="P433" s="199"/>
      <c r="Q433" s="199"/>
      <c r="R433" s="199"/>
      <c r="S433" s="199"/>
      <c r="T433" s="199"/>
      <c r="U433" s="200"/>
    </row>
    <row r="434" spans="2:21" x14ac:dyDescent="0.25">
      <c r="B434" s="197"/>
      <c r="C434" s="173"/>
      <c r="D434" s="199"/>
      <c r="E434" s="199"/>
      <c r="F434" s="199"/>
      <c r="G434" s="199"/>
      <c r="H434" s="199"/>
      <c r="I434" s="199"/>
      <c r="J434" s="199"/>
      <c r="K434" s="199"/>
      <c r="L434" s="199"/>
      <c r="M434" s="199"/>
      <c r="N434" s="199"/>
      <c r="O434" s="199"/>
      <c r="P434" s="199"/>
      <c r="Q434" s="199"/>
      <c r="R434" s="199"/>
      <c r="S434" s="199"/>
      <c r="T434" s="199"/>
      <c r="U434" s="200"/>
    </row>
    <row r="435" spans="2:21" x14ac:dyDescent="0.25">
      <c r="B435" s="197"/>
      <c r="C435" s="173"/>
      <c r="D435" s="199"/>
      <c r="E435" s="199"/>
      <c r="F435" s="199"/>
      <c r="G435" s="199"/>
      <c r="H435" s="199"/>
      <c r="I435" s="199"/>
      <c r="J435" s="199"/>
      <c r="K435" s="199"/>
      <c r="L435" s="199"/>
      <c r="M435" s="199"/>
      <c r="N435" s="199"/>
      <c r="O435" s="199"/>
      <c r="P435" s="199"/>
      <c r="Q435" s="199"/>
      <c r="R435" s="199"/>
      <c r="S435" s="199"/>
      <c r="T435" s="199"/>
      <c r="U435" s="200"/>
    </row>
    <row r="436" spans="2:21" x14ac:dyDescent="0.25">
      <c r="B436" s="197"/>
      <c r="C436" s="173"/>
      <c r="D436" s="199"/>
      <c r="E436" s="199"/>
      <c r="F436" s="199"/>
      <c r="G436" s="199"/>
      <c r="H436" s="199"/>
      <c r="I436" s="199"/>
      <c r="J436" s="199"/>
      <c r="K436" s="199"/>
      <c r="L436" s="199"/>
      <c r="M436" s="199"/>
      <c r="N436" s="199"/>
      <c r="O436" s="199"/>
      <c r="P436" s="199"/>
      <c r="Q436" s="199"/>
      <c r="R436" s="199"/>
      <c r="S436" s="199"/>
      <c r="T436" s="199"/>
      <c r="U436" s="200"/>
    </row>
    <row r="437" spans="2:21" x14ac:dyDescent="0.25">
      <c r="B437" s="197"/>
      <c r="C437" s="173"/>
      <c r="D437" s="199"/>
      <c r="E437" s="199"/>
      <c r="F437" s="199"/>
      <c r="G437" s="199"/>
      <c r="H437" s="199"/>
      <c r="I437" s="199"/>
      <c r="J437" s="199"/>
      <c r="K437" s="199"/>
      <c r="L437" s="199"/>
      <c r="M437" s="199"/>
      <c r="N437" s="199"/>
      <c r="O437" s="199"/>
      <c r="P437" s="199"/>
      <c r="Q437" s="199"/>
      <c r="R437" s="199"/>
      <c r="S437" s="199"/>
      <c r="T437" s="199"/>
      <c r="U437" s="200"/>
    </row>
    <row r="438" spans="2:21" x14ac:dyDescent="0.25">
      <c r="B438" s="197"/>
      <c r="C438" s="173"/>
      <c r="D438" s="199"/>
      <c r="E438" s="199"/>
      <c r="F438" s="199"/>
      <c r="G438" s="199"/>
      <c r="H438" s="199"/>
      <c r="I438" s="199"/>
      <c r="J438" s="199"/>
      <c r="K438" s="199"/>
      <c r="L438" s="199"/>
      <c r="M438" s="199"/>
      <c r="N438" s="199"/>
      <c r="O438" s="199"/>
      <c r="P438" s="199"/>
      <c r="Q438" s="199"/>
      <c r="R438" s="199"/>
      <c r="S438" s="199"/>
      <c r="T438" s="199"/>
      <c r="U438" s="200"/>
    </row>
    <row r="439" spans="2:21" x14ac:dyDescent="0.25">
      <c r="B439" s="197"/>
      <c r="C439" s="173"/>
      <c r="D439" s="199"/>
      <c r="E439" s="199"/>
      <c r="F439" s="199"/>
      <c r="G439" s="199"/>
      <c r="H439" s="199"/>
      <c r="I439" s="199"/>
      <c r="J439" s="199"/>
      <c r="K439" s="199"/>
      <c r="L439" s="199"/>
      <c r="M439" s="199"/>
      <c r="N439" s="199"/>
      <c r="O439" s="199"/>
      <c r="P439" s="199"/>
      <c r="Q439" s="199"/>
      <c r="R439" s="199"/>
      <c r="S439" s="199"/>
      <c r="T439" s="199"/>
      <c r="U439" s="200"/>
    </row>
    <row r="440" spans="2:21" x14ac:dyDescent="0.25">
      <c r="B440" s="197"/>
      <c r="C440" s="173"/>
      <c r="D440" s="199"/>
      <c r="E440" s="199"/>
      <c r="F440" s="199"/>
      <c r="G440" s="199"/>
      <c r="H440" s="199"/>
      <c r="I440" s="199"/>
      <c r="J440" s="199"/>
      <c r="K440" s="199"/>
      <c r="L440" s="199"/>
      <c r="M440" s="199"/>
      <c r="N440" s="199"/>
      <c r="O440" s="199"/>
      <c r="P440" s="199"/>
      <c r="Q440" s="199"/>
      <c r="R440" s="199"/>
      <c r="S440" s="199"/>
      <c r="T440" s="199"/>
      <c r="U440" s="200"/>
    </row>
    <row r="441" spans="2:21" x14ac:dyDescent="0.25">
      <c r="B441" s="197"/>
      <c r="C441" s="173"/>
      <c r="D441" s="199"/>
      <c r="E441" s="199"/>
      <c r="F441" s="199"/>
      <c r="G441" s="199"/>
      <c r="H441" s="199"/>
      <c r="I441" s="199"/>
      <c r="J441" s="199"/>
      <c r="K441" s="199"/>
      <c r="L441" s="199"/>
      <c r="M441" s="199"/>
      <c r="N441" s="199"/>
      <c r="O441" s="199"/>
      <c r="P441" s="199"/>
      <c r="Q441" s="199"/>
      <c r="R441" s="199"/>
      <c r="S441" s="199"/>
      <c r="T441" s="199"/>
      <c r="U441" s="200"/>
    </row>
    <row r="442" spans="2:21" x14ac:dyDescent="0.25">
      <c r="B442" s="197"/>
      <c r="C442" s="173"/>
      <c r="D442" s="199"/>
      <c r="E442" s="199"/>
      <c r="F442" s="199"/>
      <c r="G442" s="199"/>
      <c r="H442" s="199"/>
      <c r="I442" s="199"/>
      <c r="J442" s="199"/>
      <c r="K442" s="199"/>
      <c r="L442" s="199"/>
      <c r="M442" s="199"/>
      <c r="N442" s="199"/>
      <c r="O442" s="199"/>
      <c r="P442" s="199"/>
      <c r="Q442" s="199"/>
      <c r="R442" s="199"/>
      <c r="S442" s="199"/>
      <c r="T442" s="199"/>
      <c r="U442" s="200"/>
    </row>
    <row r="443" spans="2:21" x14ac:dyDescent="0.25">
      <c r="B443" s="197"/>
      <c r="C443" s="173"/>
      <c r="D443" s="199"/>
      <c r="E443" s="199"/>
      <c r="F443" s="199"/>
      <c r="G443" s="199"/>
      <c r="H443" s="199"/>
      <c r="I443" s="199"/>
      <c r="J443" s="199"/>
      <c r="K443" s="199"/>
      <c r="L443" s="199"/>
      <c r="M443" s="199"/>
      <c r="N443" s="199"/>
      <c r="O443" s="199"/>
      <c r="P443" s="199"/>
      <c r="Q443" s="199"/>
      <c r="R443" s="199"/>
      <c r="S443" s="199"/>
      <c r="T443" s="199"/>
      <c r="U443" s="200"/>
    </row>
    <row r="444" spans="2:21" x14ac:dyDescent="0.25">
      <c r="B444" s="197"/>
      <c r="C444" s="173"/>
      <c r="D444" s="199"/>
      <c r="E444" s="199"/>
      <c r="F444" s="199"/>
      <c r="G444" s="199"/>
      <c r="H444" s="199"/>
      <c r="I444" s="199"/>
      <c r="J444" s="199"/>
      <c r="K444" s="199"/>
      <c r="L444" s="199"/>
      <c r="M444" s="199"/>
      <c r="N444" s="199"/>
      <c r="O444" s="199"/>
      <c r="P444" s="199"/>
      <c r="Q444" s="199"/>
      <c r="R444" s="199"/>
      <c r="S444" s="199"/>
      <c r="T444" s="199"/>
      <c r="U444" s="200"/>
    </row>
    <row r="445" spans="2:21" x14ac:dyDescent="0.25">
      <c r="B445" s="197"/>
      <c r="C445" s="173"/>
      <c r="D445" s="199"/>
      <c r="E445" s="199"/>
      <c r="F445" s="199"/>
      <c r="G445" s="199"/>
      <c r="H445" s="199"/>
      <c r="I445" s="199"/>
      <c r="J445" s="199"/>
      <c r="K445" s="199"/>
      <c r="L445" s="199"/>
      <c r="M445" s="199"/>
      <c r="N445" s="199"/>
      <c r="O445" s="199"/>
      <c r="P445" s="199"/>
      <c r="Q445" s="199"/>
      <c r="R445" s="199"/>
      <c r="S445" s="199"/>
      <c r="T445" s="199"/>
      <c r="U445" s="200"/>
    </row>
    <row r="446" spans="2:21" x14ac:dyDescent="0.25">
      <c r="B446" s="197"/>
      <c r="C446" s="173"/>
      <c r="D446" s="199"/>
      <c r="E446" s="199"/>
      <c r="F446" s="199"/>
      <c r="G446" s="199"/>
      <c r="H446" s="199"/>
      <c r="I446" s="199"/>
      <c r="J446" s="199"/>
      <c r="K446" s="199"/>
      <c r="L446" s="199"/>
      <c r="M446" s="199"/>
      <c r="N446" s="199"/>
      <c r="O446" s="199"/>
      <c r="P446" s="199"/>
      <c r="Q446" s="199"/>
      <c r="R446" s="199"/>
      <c r="S446" s="199"/>
      <c r="T446" s="199"/>
      <c r="U446" s="200"/>
    </row>
    <row r="447" spans="2:21" x14ac:dyDescent="0.25">
      <c r="B447" s="197"/>
      <c r="C447" s="173"/>
      <c r="D447" s="199"/>
      <c r="E447" s="199"/>
      <c r="F447" s="199"/>
      <c r="G447" s="199"/>
      <c r="H447" s="199"/>
      <c r="I447" s="199"/>
      <c r="J447" s="199"/>
      <c r="K447" s="199"/>
      <c r="L447" s="199"/>
      <c r="M447" s="199"/>
      <c r="N447" s="199"/>
      <c r="O447" s="199"/>
      <c r="P447" s="199"/>
      <c r="Q447" s="199"/>
      <c r="R447" s="199"/>
      <c r="S447" s="199"/>
      <c r="T447" s="199"/>
      <c r="U447" s="200"/>
    </row>
    <row r="448" spans="2:21" x14ac:dyDescent="0.25">
      <c r="B448" s="197"/>
      <c r="C448" s="173"/>
      <c r="D448" s="199"/>
      <c r="E448" s="199"/>
      <c r="F448" s="199"/>
      <c r="G448" s="199"/>
      <c r="H448" s="199"/>
      <c r="I448" s="199"/>
      <c r="J448" s="199"/>
      <c r="K448" s="199"/>
      <c r="L448" s="199"/>
      <c r="M448" s="199"/>
      <c r="N448" s="199"/>
      <c r="O448" s="199"/>
      <c r="P448" s="199"/>
      <c r="Q448" s="199"/>
      <c r="R448" s="199"/>
      <c r="S448" s="199"/>
      <c r="T448" s="199"/>
      <c r="U448" s="200"/>
    </row>
    <row r="449" spans="2:21" x14ac:dyDescent="0.25">
      <c r="B449" s="197"/>
      <c r="C449" s="173"/>
      <c r="D449" s="199"/>
      <c r="E449" s="199"/>
      <c r="F449" s="199"/>
      <c r="G449" s="199"/>
      <c r="H449" s="199"/>
      <c r="I449" s="199"/>
      <c r="J449" s="199"/>
      <c r="K449" s="199"/>
      <c r="L449" s="199"/>
      <c r="M449" s="199"/>
      <c r="N449" s="199"/>
      <c r="O449" s="199"/>
      <c r="P449" s="199"/>
      <c r="Q449" s="199"/>
      <c r="R449" s="199"/>
      <c r="S449" s="199"/>
      <c r="T449" s="199"/>
      <c r="U449" s="200"/>
    </row>
    <row r="450" spans="2:21" x14ac:dyDescent="0.25">
      <c r="B450" s="197"/>
      <c r="C450" s="173"/>
      <c r="D450" s="199"/>
      <c r="E450" s="199"/>
      <c r="F450" s="199"/>
      <c r="G450" s="199"/>
      <c r="H450" s="199"/>
      <c r="I450" s="199"/>
      <c r="J450" s="199"/>
      <c r="K450" s="199"/>
      <c r="L450" s="199"/>
      <c r="M450" s="199"/>
      <c r="N450" s="199"/>
      <c r="O450" s="199"/>
      <c r="P450" s="199"/>
      <c r="Q450" s="199"/>
      <c r="R450" s="199"/>
      <c r="S450" s="199"/>
      <c r="T450" s="199"/>
      <c r="U450" s="200"/>
    </row>
    <row r="451" spans="2:21" x14ac:dyDescent="0.25">
      <c r="B451" s="197"/>
      <c r="C451" s="173"/>
      <c r="D451" s="199"/>
      <c r="E451" s="199"/>
      <c r="F451" s="199"/>
      <c r="G451" s="199"/>
      <c r="H451" s="199"/>
      <c r="I451" s="199"/>
      <c r="J451" s="199"/>
      <c r="K451" s="199"/>
      <c r="L451" s="199"/>
      <c r="M451" s="199"/>
      <c r="N451" s="199"/>
      <c r="O451" s="199"/>
      <c r="P451" s="199"/>
      <c r="Q451" s="199"/>
      <c r="R451" s="199"/>
      <c r="S451" s="199"/>
      <c r="T451" s="199"/>
      <c r="U451" s="200"/>
    </row>
    <row r="452" spans="2:21" x14ac:dyDescent="0.25">
      <c r="B452" s="197"/>
      <c r="C452" s="173"/>
      <c r="D452" s="199"/>
      <c r="E452" s="199"/>
      <c r="F452" s="199"/>
      <c r="G452" s="199"/>
      <c r="H452" s="199"/>
      <c r="I452" s="199"/>
      <c r="J452" s="199"/>
      <c r="K452" s="199"/>
      <c r="L452" s="199"/>
      <c r="M452" s="199"/>
      <c r="N452" s="199"/>
      <c r="O452" s="199"/>
      <c r="P452" s="199"/>
      <c r="Q452" s="199"/>
      <c r="R452" s="199"/>
      <c r="S452" s="199"/>
      <c r="T452" s="199"/>
      <c r="U452" s="200"/>
    </row>
    <row r="453" spans="2:21" x14ac:dyDescent="0.25">
      <c r="B453" s="197"/>
      <c r="C453" s="173"/>
      <c r="D453" s="199"/>
      <c r="E453" s="199"/>
      <c r="F453" s="199"/>
      <c r="G453" s="199"/>
      <c r="H453" s="199"/>
      <c r="I453" s="199"/>
      <c r="J453" s="199"/>
      <c r="K453" s="199"/>
      <c r="L453" s="199"/>
      <c r="M453" s="199"/>
      <c r="N453" s="199"/>
      <c r="O453" s="199"/>
      <c r="P453" s="199"/>
      <c r="Q453" s="199"/>
      <c r="R453" s="199"/>
      <c r="S453" s="199"/>
      <c r="T453" s="199"/>
      <c r="U453" s="200"/>
    </row>
    <row r="454" spans="2:21" x14ac:dyDescent="0.25">
      <c r="B454" s="197"/>
      <c r="C454" s="173"/>
      <c r="D454" s="199"/>
      <c r="E454" s="199"/>
      <c r="F454" s="199"/>
      <c r="G454" s="199"/>
      <c r="H454" s="199"/>
      <c r="I454" s="199"/>
      <c r="J454" s="199"/>
      <c r="K454" s="199"/>
      <c r="L454" s="199"/>
      <c r="M454" s="199"/>
      <c r="N454" s="199"/>
      <c r="O454" s="199"/>
      <c r="P454" s="199"/>
      <c r="Q454" s="199"/>
      <c r="R454" s="199"/>
      <c r="S454" s="199"/>
      <c r="T454" s="199"/>
      <c r="U454" s="200"/>
    </row>
    <row r="455" spans="2:21" x14ac:dyDescent="0.25">
      <c r="B455" s="197"/>
      <c r="C455" s="173"/>
      <c r="D455" s="199"/>
      <c r="E455" s="199"/>
      <c r="F455" s="199"/>
      <c r="G455" s="199"/>
      <c r="H455" s="199"/>
      <c r="I455" s="199"/>
      <c r="J455" s="199"/>
      <c r="K455" s="199"/>
      <c r="L455" s="199"/>
      <c r="M455" s="199"/>
      <c r="N455" s="199"/>
      <c r="O455" s="199"/>
      <c r="P455" s="199"/>
      <c r="Q455" s="199"/>
      <c r="R455" s="199"/>
      <c r="S455" s="199"/>
      <c r="T455" s="199"/>
      <c r="U455" s="200"/>
    </row>
    <row r="456" spans="2:21" x14ac:dyDescent="0.25">
      <c r="B456" s="197"/>
      <c r="C456" s="173"/>
      <c r="D456" s="199"/>
      <c r="E456" s="199"/>
      <c r="F456" s="199"/>
      <c r="G456" s="199"/>
      <c r="H456" s="199"/>
      <c r="I456" s="199"/>
      <c r="J456" s="199"/>
      <c r="K456" s="199"/>
      <c r="L456" s="199"/>
      <c r="M456" s="199"/>
      <c r="N456" s="199"/>
      <c r="O456" s="199"/>
      <c r="P456" s="199"/>
      <c r="Q456" s="199"/>
      <c r="R456" s="199"/>
      <c r="S456" s="199"/>
      <c r="T456" s="199"/>
      <c r="U456" s="200"/>
    </row>
    <row r="457" spans="2:21" x14ac:dyDescent="0.25">
      <c r="B457" s="197"/>
      <c r="C457" s="173"/>
      <c r="D457" s="199"/>
      <c r="E457" s="199"/>
      <c r="F457" s="199"/>
      <c r="G457" s="199"/>
      <c r="H457" s="199"/>
      <c r="I457" s="199"/>
      <c r="J457" s="199"/>
      <c r="K457" s="199"/>
      <c r="L457" s="199"/>
      <c r="M457" s="199"/>
      <c r="N457" s="199"/>
      <c r="O457" s="199"/>
      <c r="P457" s="199"/>
      <c r="Q457" s="199"/>
      <c r="R457" s="199"/>
      <c r="S457" s="199"/>
      <c r="T457" s="199"/>
      <c r="U457" s="200"/>
    </row>
    <row r="458" spans="2:21" x14ac:dyDescent="0.25">
      <c r="B458" s="197"/>
      <c r="C458" s="173"/>
      <c r="D458" s="199"/>
      <c r="E458" s="199"/>
      <c r="F458" s="199"/>
      <c r="G458" s="199"/>
      <c r="H458" s="199"/>
      <c r="I458" s="199"/>
      <c r="J458" s="199"/>
      <c r="K458" s="199"/>
      <c r="L458" s="199"/>
      <c r="M458" s="199"/>
      <c r="N458" s="199"/>
      <c r="O458" s="199"/>
      <c r="P458" s="199"/>
      <c r="Q458" s="199"/>
      <c r="R458" s="199"/>
      <c r="S458" s="199"/>
      <c r="T458" s="199"/>
      <c r="U458" s="200"/>
    </row>
    <row r="459" spans="2:21" x14ac:dyDescent="0.25">
      <c r="B459" s="197"/>
      <c r="C459" s="173"/>
      <c r="D459" s="199"/>
      <c r="E459" s="199"/>
      <c r="F459" s="199"/>
      <c r="G459" s="199"/>
      <c r="H459" s="199"/>
      <c r="I459" s="199"/>
      <c r="J459" s="199"/>
      <c r="K459" s="199"/>
      <c r="L459" s="199"/>
      <c r="M459" s="199"/>
      <c r="N459" s="199"/>
      <c r="O459" s="199"/>
      <c r="P459" s="199"/>
      <c r="Q459" s="199"/>
      <c r="R459" s="199"/>
      <c r="S459" s="199"/>
      <c r="T459" s="199"/>
      <c r="U459" s="200"/>
    </row>
    <row r="460" spans="2:21" x14ac:dyDescent="0.25">
      <c r="B460" s="197"/>
      <c r="C460" s="173"/>
      <c r="D460" s="199"/>
      <c r="E460" s="199"/>
      <c r="F460" s="199"/>
      <c r="G460" s="199"/>
      <c r="H460" s="199"/>
      <c r="I460" s="199"/>
      <c r="J460" s="199"/>
      <c r="K460" s="199"/>
      <c r="L460" s="199"/>
      <c r="M460" s="199"/>
      <c r="N460" s="199"/>
      <c r="O460" s="199"/>
      <c r="P460" s="199"/>
      <c r="Q460" s="199"/>
      <c r="R460" s="199"/>
      <c r="S460" s="199"/>
      <c r="T460" s="199"/>
      <c r="U460" s="200"/>
    </row>
    <row r="461" spans="2:21" x14ac:dyDescent="0.25">
      <c r="B461" s="197"/>
      <c r="C461" s="173"/>
      <c r="D461" s="199"/>
      <c r="E461" s="199"/>
      <c r="F461" s="199"/>
      <c r="G461" s="199"/>
      <c r="H461" s="199"/>
      <c r="I461" s="199"/>
      <c r="J461" s="199"/>
      <c r="K461" s="199"/>
      <c r="L461" s="199"/>
      <c r="M461" s="199"/>
      <c r="N461" s="199"/>
      <c r="O461" s="199"/>
      <c r="P461" s="199"/>
      <c r="Q461" s="199"/>
      <c r="R461" s="199"/>
      <c r="S461" s="199"/>
      <c r="T461" s="199"/>
      <c r="U461" s="200"/>
    </row>
    <row r="462" spans="2:21" x14ac:dyDescent="0.25">
      <c r="B462" s="197"/>
      <c r="C462" s="173"/>
      <c r="D462" s="199"/>
      <c r="E462" s="199"/>
      <c r="F462" s="199"/>
      <c r="G462" s="199"/>
      <c r="H462" s="199"/>
      <c r="I462" s="199"/>
      <c r="J462" s="199"/>
      <c r="K462" s="199"/>
      <c r="L462" s="199"/>
      <c r="M462" s="199"/>
      <c r="N462" s="199"/>
      <c r="O462" s="199"/>
      <c r="P462" s="199"/>
      <c r="Q462" s="199"/>
      <c r="R462" s="199"/>
      <c r="S462" s="199"/>
      <c r="T462" s="199"/>
      <c r="U462" s="200"/>
    </row>
    <row r="463" spans="2:21" x14ac:dyDescent="0.25">
      <c r="B463" s="197"/>
      <c r="C463" s="173"/>
      <c r="D463" s="199"/>
      <c r="E463" s="199"/>
      <c r="F463" s="199"/>
      <c r="G463" s="199"/>
      <c r="H463" s="199"/>
      <c r="I463" s="199"/>
      <c r="J463" s="199"/>
      <c r="K463" s="199"/>
      <c r="L463" s="199"/>
      <c r="M463" s="199"/>
      <c r="N463" s="199"/>
      <c r="O463" s="199"/>
      <c r="P463" s="199"/>
      <c r="Q463" s="199"/>
      <c r="R463" s="199"/>
      <c r="S463" s="199"/>
      <c r="T463" s="199"/>
      <c r="U463" s="200"/>
    </row>
    <row r="464" spans="2:21" x14ac:dyDescent="0.25">
      <c r="B464" s="197"/>
      <c r="C464" s="173"/>
      <c r="D464" s="199"/>
      <c r="E464" s="199"/>
      <c r="F464" s="199"/>
      <c r="G464" s="199"/>
      <c r="H464" s="199"/>
      <c r="I464" s="199"/>
      <c r="J464" s="199"/>
      <c r="K464" s="199"/>
      <c r="L464" s="199"/>
      <c r="M464" s="199"/>
      <c r="N464" s="199"/>
      <c r="O464" s="199"/>
      <c r="P464" s="199"/>
      <c r="Q464" s="199"/>
      <c r="R464" s="199"/>
      <c r="S464" s="199"/>
      <c r="T464" s="199"/>
      <c r="U464" s="200"/>
    </row>
    <row r="465" spans="2:21" x14ac:dyDescent="0.25">
      <c r="B465" s="197"/>
      <c r="C465" s="173"/>
      <c r="D465" s="199"/>
      <c r="E465" s="199"/>
      <c r="F465" s="199"/>
      <c r="G465" s="199"/>
      <c r="H465" s="199"/>
      <c r="I465" s="199"/>
      <c r="J465" s="199"/>
      <c r="K465" s="199"/>
      <c r="L465" s="199"/>
      <c r="M465" s="199"/>
      <c r="N465" s="199"/>
      <c r="O465" s="199"/>
      <c r="P465" s="199"/>
      <c r="Q465" s="199"/>
      <c r="R465" s="199"/>
      <c r="S465" s="199"/>
      <c r="T465" s="199"/>
      <c r="U465" s="200"/>
    </row>
    <row r="466" spans="2:21" x14ac:dyDescent="0.25">
      <c r="B466" s="197"/>
      <c r="C466" s="173"/>
      <c r="D466" s="199"/>
      <c r="E466" s="199"/>
      <c r="F466" s="199"/>
      <c r="G466" s="199"/>
      <c r="H466" s="199"/>
      <c r="I466" s="199"/>
      <c r="J466" s="199"/>
      <c r="K466" s="199"/>
      <c r="L466" s="199"/>
      <c r="M466" s="199"/>
      <c r="N466" s="199"/>
      <c r="O466" s="199"/>
      <c r="P466" s="199"/>
      <c r="Q466" s="199"/>
      <c r="R466" s="199"/>
      <c r="S466" s="199"/>
      <c r="T466" s="199"/>
      <c r="U466" s="200"/>
    </row>
    <row r="467" spans="2:21" x14ac:dyDescent="0.25">
      <c r="B467" s="197"/>
      <c r="C467" s="173"/>
      <c r="D467" s="199"/>
      <c r="E467" s="199"/>
      <c r="F467" s="199"/>
      <c r="G467" s="199"/>
      <c r="H467" s="199"/>
      <c r="I467" s="199"/>
      <c r="J467" s="199"/>
      <c r="K467" s="199"/>
      <c r="L467" s="199"/>
      <c r="M467" s="199"/>
      <c r="N467" s="199"/>
      <c r="O467" s="199"/>
      <c r="P467" s="199"/>
      <c r="Q467" s="199"/>
      <c r="R467" s="199"/>
      <c r="S467" s="199"/>
      <c r="T467" s="199"/>
      <c r="U467" s="200"/>
    </row>
    <row r="468" spans="2:21" x14ac:dyDescent="0.25">
      <c r="B468" s="197"/>
      <c r="C468" s="173"/>
      <c r="D468" s="199"/>
      <c r="E468" s="199"/>
      <c r="F468" s="199"/>
      <c r="G468" s="199"/>
      <c r="H468" s="199"/>
      <c r="I468" s="199"/>
      <c r="J468" s="199"/>
      <c r="K468" s="199"/>
      <c r="L468" s="199"/>
      <c r="M468" s="199"/>
      <c r="N468" s="199"/>
      <c r="O468" s="199"/>
      <c r="P468" s="199"/>
      <c r="Q468" s="199"/>
      <c r="R468" s="199"/>
      <c r="S468" s="199"/>
      <c r="T468" s="199"/>
      <c r="U468" s="200"/>
    </row>
    <row r="469" spans="2:21" x14ac:dyDescent="0.25">
      <c r="B469" s="197"/>
      <c r="C469" s="173"/>
      <c r="D469" s="199"/>
      <c r="E469" s="199"/>
      <c r="F469" s="199"/>
      <c r="G469" s="199"/>
      <c r="H469" s="199"/>
      <c r="I469" s="199"/>
      <c r="J469" s="199"/>
      <c r="K469" s="199"/>
      <c r="L469" s="199"/>
      <c r="M469" s="199"/>
      <c r="N469" s="199"/>
      <c r="O469" s="199"/>
      <c r="P469" s="199"/>
      <c r="Q469" s="199"/>
      <c r="R469" s="199"/>
      <c r="S469" s="199"/>
      <c r="T469" s="199"/>
      <c r="U469" s="200"/>
    </row>
    <row r="470" spans="2:21" x14ac:dyDescent="0.25">
      <c r="B470" s="197"/>
      <c r="C470" s="173"/>
      <c r="D470" s="199"/>
      <c r="E470" s="199"/>
      <c r="F470" s="199"/>
      <c r="G470" s="199"/>
      <c r="H470" s="199"/>
      <c r="I470" s="199"/>
      <c r="J470" s="199"/>
      <c r="K470" s="199"/>
      <c r="L470" s="199"/>
      <c r="M470" s="199"/>
      <c r="N470" s="199"/>
      <c r="O470" s="199"/>
      <c r="P470" s="199"/>
      <c r="Q470" s="199"/>
      <c r="R470" s="199"/>
      <c r="S470" s="199"/>
      <c r="T470" s="199"/>
      <c r="U470" s="200"/>
    </row>
    <row r="471" spans="2:21" x14ac:dyDescent="0.25">
      <c r="B471" s="197"/>
      <c r="C471" s="173"/>
      <c r="D471" s="199"/>
      <c r="E471" s="199"/>
      <c r="F471" s="199"/>
      <c r="G471" s="199"/>
      <c r="H471" s="199"/>
      <c r="I471" s="199"/>
      <c r="J471" s="199"/>
      <c r="K471" s="199"/>
      <c r="L471" s="199"/>
      <c r="M471" s="199"/>
      <c r="N471" s="199"/>
      <c r="O471" s="199"/>
      <c r="P471" s="199"/>
      <c r="Q471" s="199"/>
      <c r="R471" s="199"/>
      <c r="S471" s="199"/>
      <c r="T471" s="199"/>
      <c r="U471" s="200"/>
    </row>
    <row r="472" spans="2:21" x14ac:dyDescent="0.25">
      <c r="B472" s="197"/>
      <c r="C472" s="173"/>
      <c r="D472" s="199"/>
      <c r="E472" s="199"/>
      <c r="F472" s="199"/>
      <c r="G472" s="199"/>
      <c r="H472" s="199"/>
      <c r="I472" s="199"/>
      <c r="J472" s="199"/>
      <c r="K472" s="199"/>
      <c r="L472" s="199"/>
      <c r="M472" s="199"/>
      <c r="N472" s="199"/>
      <c r="O472" s="199"/>
      <c r="P472" s="199"/>
      <c r="Q472" s="199"/>
      <c r="R472" s="199"/>
      <c r="S472" s="199"/>
      <c r="T472" s="199"/>
      <c r="U472" s="200"/>
    </row>
    <row r="473" spans="2:21" x14ac:dyDescent="0.25">
      <c r="B473" s="197"/>
      <c r="C473" s="173"/>
      <c r="D473" s="199"/>
      <c r="E473" s="199"/>
      <c r="F473" s="199"/>
      <c r="G473" s="199"/>
      <c r="H473" s="199"/>
      <c r="I473" s="199"/>
      <c r="J473" s="199"/>
      <c r="K473" s="199"/>
      <c r="L473" s="199"/>
      <c r="M473" s="199"/>
      <c r="N473" s="199"/>
      <c r="O473" s="199"/>
      <c r="P473" s="199"/>
      <c r="Q473" s="199"/>
      <c r="R473" s="199"/>
      <c r="S473" s="199"/>
      <c r="T473" s="199"/>
      <c r="U473" s="200"/>
    </row>
    <row r="474" spans="2:21" x14ac:dyDescent="0.25">
      <c r="B474" s="197"/>
      <c r="C474" s="173"/>
      <c r="D474" s="199"/>
      <c r="E474" s="199"/>
      <c r="F474" s="199"/>
      <c r="G474" s="199"/>
      <c r="H474" s="199"/>
      <c r="I474" s="199"/>
      <c r="J474" s="199"/>
      <c r="K474" s="199"/>
      <c r="L474" s="199"/>
      <c r="M474" s="199"/>
      <c r="N474" s="199"/>
      <c r="O474" s="199"/>
      <c r="P474" s="199"/>
      <c r="Q474" s="199"/>
      <c r="R474" s="199"/>
      <c r="S474" s="199"/>
      <c r="T474" s="199"/>
      <c r="U474" s="200"/>
    </row>
    <row r="475" spans="2:21" x14ac:dyDescent="0.25">
      <c r="B475" s="197"/>
      <c r="C475" s="173"/>
      <c r="D475" s="199"/>
      <c r="E475" s="199"/>
      <c r="F475" s="199"/>
      <c r="G475" s="199"/>
      <c r="H475" s="199"/>
      <c r="I475" s="199"/>
      <c r="J475" s="199"/>
      <c r="K475" s="199"/>
      <c r="L475" s="199"/>
      <c r="M475" s="199"/>
      <c r="N475" s="199"/>
      <c r="O475" s="199"/>
      <c r="P475" s="199"/>
      <c r="Q475" s="199"/>
      <c r="R475" s="199"/>
      <c r="S475" s="199"/>
      <c r="T475" s="199"/>
      <c r="U475" s="200"/>
    </row>
    <row r="476" spans="2:21" x14ac:dyDescent="0.25">
      <c r="B476" s="197"/>
      <c r="C476" s="173"/>
      <c r="D476" s="199"/>
      <c r="E476" s="199"/>
      <c r="F476" s="199"/>
      <c r="G476" s="199"/>
      <c r="H476" s="199"/>
      <c r="I476" s="199"/>
      <c r="J476" s="199"/>
      <c r="K476" s="199"/>
      <c r="L476" s="199"/>
      <c r="M476" s="199"/>
      <c r="N476" s="199"/>
      <c r="O476" s="199"/>
      <c r="P476" s="199"/>
      <c r="Q476" s="199"/>
      <c r="R476" s="199"/>
      <c r="S476" s="199"/>
      <c r="T476" s="199"/>
      <c r="U476" s="200"/>
    </row>
    <row r="477" spans="2:21" x14ac:dyDescent="0.25">
      <c r="B477" s="197"/>
      <c r="C477" s="173"/>
      <c r="D477" s="199"/>
      <c r="E477" s="199"/>
      <c r="F477" s="199"/>
      <c r="G477" s="199"/>
      <c r="H477" s="199"/>
      <c r="I477" s="199"/>
      <c r="J477" s="199"/>
      <c r="K477" s="199"/>
      <c r="L477" s="199"/>
      <c r="M477" s="199"/>
      <c r="N477" s="199"/>
      <c r="O477" s="199"/>
      <c r="P477" s="199"/>
      <c r="Q477" s="199"/>
      <c r="R477" s="199"/>
      <c r="S477" s="199"/>
      <c r="T477" s="199"/>
      <c r="U477" s="200"/>
    </row>
    <row r="478" spans="2:21" x14ac:dyDescent="0.25">
      <c r="B478" s="197"/>
      <c r="C478" s="173"/>
      <c r="D478" s="199"/>
      <c r="E478" s="199"/>
      <c r="F478" s="199"/>
      <c r="G478" s="199"/>
      <c r="H478" s="199"/>
      <c r="I478" s="199"/>
      <c r="J478" s="199"/>
      <c r="K478" s="199"/>
      <c r="L478" s="199"/>
      <c r="M478" s="199"/>
      <c r="N478" s="199"/>
      <c r="O478" s="199"/>
      <c r="P478" s="199"/>
      <c r="Q478" s="199"/>
      <c r="R478" s="199"/>
      <c r="S478" s="199"/>
      <c r="T478" s="199"/>
      <c r="U478" s="200"/>
    </row>
    <row r="479" spans="2:21" x14ac:dyDescent="0.25">
      <c r="B479" s="197"/>
      <c r="C479" s="173"/>
      <c r="D479" s="199"/>
      <c r="E479" s="199"/>
      <c r="F479" s="199"/>
      <c r="G479" s="199"/>
      <c r="H479" s="199"/>
      <c r="I479" s="199"/>
      <c r="J479" s="199"/>
      <c r="K479" s="199"/>
      <c r="L479" s="199"/>
      <c r="M479" s="199"/>
      <c r="N479" s="199"/>
      <c r="O479" s="199"/>
      <c r="P479" s="199"/>
      <c r="Q479" s="199"/>
      <c r="R479" s="199"/>
      <c r="S479" s="199"/>
      <c r="T479" s="199"/>
      <c r="U479" s="200"/>
    </row>
    <row r="480" spans="2:21" x14ac:dyDescent="0.25">
      <c r="B480" s="197"/>
      <c r="C480" s="173"/>
      <c r="D480" s="199"/>
      <c r="E480" s="199"/>
      <c r="F480" s="199"/>
      <c r="G480" s="199"/>
      <c r="H480" s="199"/>
      <c r="I480" s="199"/>
      <c r="J480" s="199"/>
      <c r="K480" s="199"/>
      <c r="L480" s="199"/>
      <c r="M480" s="199"/>
      <c r="N480" s="199"/>
      <c r="O480" s="199"/>
      <c r="P480" s="199"/>
      <c r="Q480" s="199"/>
      <c r="R480" s="199"/>
      <c r="S480" s="199"/>
      <c r="T480" s="199"/>
      <c r="U480" s="200"/>
    </row>
    <row r="481" spans="2:21" x14ac:dyDescent="0.25">
      <c r="B481" s="197"/>
      <c r="C481" s="173"/>
      <c r="D481" s="199"/>
      <c r="E481" s="199"/>
      <c r="F481" s="199"/>
      <c r="G481" s="199"/>
      <c r="H481" s="199"/>
      <c r="I481" s="199"/>
      <c r="J481" s="199"/>
      <c r="K481" s="199"/>
      <c r="L481" s="199"/>
      <c r="M481" s="199"/>
      <c r="N481" s="199"/>
      <c r="O481" s="199"/>
      <c r="P481" s="199"/>
      <c r="Q481" s="199"/>
      <c r="R481" s="199"/>
      <c r="S481" s="199"/>
      <c r="T481" s="199"/>
      <c r="U481" s="200"/>
    </row>
    <row r="482" spans="2:21" x14ac:dyDescent="0.25">
      <c r="B482" s="197"/>
      <c r="C482" s="173"/>
      <c r="D482" s="199"/>
      <c r="E482" s="199"/>
      <c r="F482" s="199"/>
      <c r="G482" s="199"/>
      <c r="H482" s="199"/>
      <c r="I482" s="199"/>
      <c r="J482" s="199"/>
      <c r="K482" s="199"/>
      <c r="L482" s="199"/>
      <c r="M482" s="199"/>
      <c r="N482" s="199"/>
      <c r="O482" s="199"/>
      <c r="P482" s="199"/>
      <c r="Q482" s="199"/>
      <c r="R482" s="199"/>
      <c r="S482" s="199"/>
      <c r="T482" s="199"/>
      <c r="U482" s="200"/>
    </row>
    <row r="483" spans="2:21" x14ac:dyDescent="0.25">
      <c r="B483" s="197"/>
      <c r="C483" s="173"/>
      <c r="D483" s="199"/>
      <c r="E483" s="199"/>
      <c r="F483" s="199"/>
      <c r="G483" s="199"/>
      <c r="H483" s="199"/>
      <c r="I483" s="199"/>
      <c r="J483" s="199"/>
      <c r="K483" s="199"/>
      <c r="L483" s="199"/>
      <c r="M483" s="199"/>
      <c r="N483" s="199"/>
      <c r="O483" s="199"/>
      <c r="P483" s="199"/>
      <c r="Q483" s="199"/>
      <c r="R483" s="199"/>
      <c r="S483" s="199"/>
      <c r="T483" s="199"/>
      <c r="U483" s="200"/>
    </row>
    <row r="484" spans="2:21" x14ac:dyDescent="0.25">
      <c r="B484" s="197"/>
      <c r="C484" s="173"/>
      <c r="D484" s="199"/>
      <c r="E484" s="199"/>
      <c r="F484" s="199"/>
      <c r="G484" s="199"/>
      <c r="H484" s="199"/>
      <c r="I484" s="199"/>
      <c r="J484" s="199"/>
      <c r="K484" s="199"/>
      <c r="L484" s="199"/>
      <c r="M484" s="199"/>
      <c r="N484" s="199"/>
      <c r="O484" s="199"/>
      <c r="P484" s="199"/>
      <c r="Q484" s="199"/>
      <c r="R484" s="199"/>
      <c r="S484" s="199"/>
      <c r="T484" s="199"/>
      <c r="U484" s="200"/>
    </row>
    <row r="485" spans="2:21" x14ac:dyDescent="0.25">
      <c r="B485" s="197"/>
      <c r="C485" s="173"/>
      <c r="D485" s="199"/>
      <c r="E485" s="199"/>
      <c r="F485" s="199"/>
      <c r="G485" s="199"/>
      <c r="H485" s="199"/>
      <c r="I485" s="199"/>
      <c r="J485" s="199"/>
      <c r="K485" s="199"/>
      <c r="L485" s="199"/>
      <c r="M485" s="199"/>
      <c r="N485" s="199"/>
      <c r="O485" s="199"/>
      <c r="P485" s="199"/>
      <c r="Q485" s="199"/>
      <c r="R485" s="199"/>
      <c r="S485" s="199"/>
      <c r="T485" s="199"/>
      <c r="U485" s="200"/>
    </row>
    <row r="486" spans="2:21" x14ac:dyDescent="0.25">
      <c r="B486" s="197"/>
      <c r="C486" s="173"/>
      <c r="D486" s="199"/>
      <c r="E486" s="199"/>
      <c r="F486" s="199"/>
      <c r="G486" s="199"/>
      <c r="H486" s="199"/>
      <c r="I486" s="199"/>
      <c r="J486" s="199"/>
      <c r="K486" s="199"/>
      <c r="L486" s="199"/>
      <c r="M486" s="199"/>
      <c r="N486" s="199"/>
      <c r="O486" s="199"/>
      <c r="P486" s="199"/>
      <c r="Q486" s="199"/>
      <c r="R486" s="199"/>
      <c r="S486" s="199"/>
      <c r="T486" s="199"/>
      <c r="U486" s="200"/>
    </row>
    <row r="487" spans="2:21" x14ac:dyDescent="0.25">
      <c r="B487" s="197"/>
      <c r="C487" s="173"/>
      <c r="D487" s="199"/>
      <c r="E487" s="199"/>
      <c r="F487" s="199"/>
      <c r="G487" s="199"/>
      <c r="H487" s="199"/>
      <c r="I487" s="199"/>
      <c r="J487" s="199"/>
      <c r="K487" s="199"/>
      <c r="L487" s="199"/>
      <c r="M487" s="199"/>
      <c r="N487" s="199"/>
      <c r="O487" s="199"/>
      <c r="P487" s="199"/>
      <c r="Q487" s="199"/>
      <c r="R487" s="199"/>
      <c r="S487" s="199"/>
      <c r="T487" s="199"/>
      <c r="U487" s="200"/>
    </row>
    <row r="488" spans="2:21" x14ac:dyDescent="0.25">
      <c r="B488" s="197"/>
      <c r="C488" s="173"/>
      <c r="D488" s="199"/>
      <c r="E488" s="199"/>
      <c r="F488" s="199"/>
      <c r="G488" s="199"/>
      <c r="H488" s="199"/>
      <c r="I488" s="199"/>
      <c r="J488" s="199"/>
      <c r="K488" s="199"/>
      <c r="L488" s="199"/>
      <c r="M488" s="199"/>
      <c r="N488" s="199"/>
      <c r="O488" s="199"/>
      <c r="P488" s="199"/>
      <c r="Q488" s="199"/>
      <c r="R488" s="199"/>
      <c r="S488" s="199"/>
      <c r="T488" s="199"/>
      <c r="U488" s="200"/>
    </row>
    <row r="489" spans="2:21" x14ac:dyDescent="0.25">
      <c r="B489" s="197"/>
      <c r="C489" s="173"/>
      <c r="D489" s="199"/>
      <c r="E489" s="199"/>
      <c r="F489" s="199"/>
      <c r="G489" s="199"/>
      <c r="H489" s="199"/>
      <c r="I489" s="199"/>
      <c r="J489" s="199"/>
      <c r="K489" s="199"/>
      <c r="L489" s="199"/>
      <c r="M489" s="199"/>
      <c r="N489" s="199"/>
      <c r="O489" s="199"/>
      <c r="P489" s="199"/>
      <c r="Q489" s="199"/>
      <c r="R489" s="199"/>
      <c r="S489" s="199"/>
      <c r="T489" s="199"/>
      <c r="U489" s="200"/>
    </row>
    <row r="490" spans="2:21" x14ac:dyDescent="0.25">
      <c r="B490" s="197"/>
      <c r="C490" s="173"/>
      <c r="D490" s="199"/>
      <c r="E490" s="199"/>
      <c r="F490" s="199"/>
      <c r="G490" s="199"/>
      <c r="H490" s="199"/>
      <c r="I490" s="199"/>
      <c r="J490" s="199"/>
      <c r="K490" s="199"/>
      <c r="L490" s="199"/>
      <c r="M490" s="199"/>
      <c r="N490" s="199"/>
      <c r="O490" s="199"/>
      <c r="P490" s="199"/>
      <c r="Q490" s="199"/>
      <c r="R490" s="199"/>
      <c r="S490" s="199"/>
      <c r="T490" s="199"/>
      <c r="U490" s="200"/>
    </row>
    <row r="491" spans="2:21" x14ac:dyDescent="0.25">
      <c r="B491" s="197"/>
      <c r="C491" s="173"/>
      <c r="D491" s="199"/>
      <c r="E491" s="199"/>
      <c r="F491" s="199"/>
      <c r="G491" s="199"/>
      <c r="H491" s="199"/>
      <c r="I491" s="199"/>
      <c r="J491" s="199"/>
      <c r="K491" s="199"/>
      <c r="L491" s="199"/>
      <c r="M491" s="199"/>
      <c r="N491" s="199"/>
      <c r="O491" s="199"/>
      <c r="P491" s="199"/>
      <c r="Q491" s="199"/>
      <c r="R491" s="199"/>
      <c r="S491" s="199"/>
      <c r="T491" s="199"/>
      <c r="U491" s="200"/>
    </row>
    <row r="492" spans="2:21" x14ac:dyDescent="0.25">
      <c r="B492" s="197"/>
      <c r="C492" s="173"/>
      <c r="D492" s="199"/>
      <c r="E492" s="199"/>
      <c r="F492" s="199"/>
      <c r="G492" s="199"/>
      <c r="H492" s="199"/>
      <c r="I492" s="199"/>
      <c r="J492" s="199"/>
      <c r="K492" s="199"/>
      <c r="L492" s="199"/>
      <c r="M492" s="199"/>
      <c r="N492" s="199"/>
      <c r="O492" s="199"/>
      <c r="P492" s="199"/>
      <c r="Q492" s="199"/>
      <c r="R492" s="199"/>
      <c r="S492" s="199"/>
      <c r="T492" s="199"/>
      <c r="U492" s="200"/>
    </row>
    <row r="493" spans="2:21" x14ac:dyDescent="0.25">
      <c r="B493" s="197"/>
      <c r="C493" s="173"/>
      <c r="D493" s="199"/>
      <c r="E493" s="199"/>
      <c r="F493" s="199"/>
      <c r="G493" s="199"/>
      <c r="H493" s="199"/>
      <c r="I493" s="199"/>
      <c r="J493" s="199"/>
      <c r="K493" s="199"/>
      <c r="L493" s="199"/>
      <c r="M493" s="199"/>
      <c r="N493" s="199"/>
      <c r="O493" s="199"/>
      <c r="P493" s="199"/>
      <c r="Q493" s="199"/>
      <c r="R493" s="199"/>
      <c r="S493" s="199"/>
      <c r="T493" s="199"/>
      <c r="U493" s="200"/>
    </row>
    <row r="494" spans="2:21" x14ac:dyDescent="0.25">
      <c r="B494" s="197"/>
      <c r="C494" s="173"/>
      <c r="D494" s="199"/>
      <c r="E494" s="199"/>
      <c r="F494" s="199"/>
      <c r="G494" s="199"/>
      <c r="H494" s="199"/>
      <c r="I494" s="199"/>
      <c r="J494" s="199"/>
      <c r="K494" s="199"/>
      <c r="L494" s="199"/>
      <c r="M494" s="199"/>
      <c r="N494" s="199"/>
      <c r="O494" s="199"/>
      <c r="P494" s="199"/>
      <c r="Q494" s="199"/>
      <c r="R494" s="199"/>
      <c r="S494" s="199"/>
      <c r="T494" s="199"/>
      <c r="U494" s="200"/>
    </row>
    <row r="495" spans="2:21" x14ac:dyDescent="0.25">
      <c r="B495" s="197"/>
      <c r="C495" s="173"/>
      <c r="D495" s="199"/>
      <c r="E495" s="199"/>
      <c r="F495" s="199"/>
      <c r="G495" s="199"/>
      <c r="H495" s="199"/>
      <c r="I495" s="199"/>
      <c r="J495" s="199"/>
      <c r="K495" s="199"/>
      <c r="L495" s="199"/>
      <c r="M495" s="199"/>
      <c r="N495" s="199"/>
      <c r="O495" s="199"/>
      <c r="P495" s="199"/>
      <c r="Q495" s="199"/>
      <c r="R495" s="199"/>
      <c r="S495" s="199"/>
      <c r="T495" s="199"/>
      <c r="U495" s="200"/>
    </row>
    <row r="496" spans="2:21" x14ac:dyDescent="0.25">
      <c r="B496" s="197"/>
      <c r="C496" s="173"/>
      <c r="D496" s="199"/>
      <c r="E496" s="199"/>
      <c r="F496" s="199"/>
      <c r="G496" s="199"/>
      <c r="H496" s="199"/>
      <c r="I496" s="199"/>
      <c r="J496" s="199"/>
      <c r="K496" s="199"/>
      <c r="L496" s="199"/>
      <c r="M496" s="199"/>
      <c r="N496" s="199"/>
      <c r="O496" s="199"/>
      <c r="P496" s="199"/>
      <c r="Q496" s="199"/>
      <c r="R496" s="199"/>
      <c r="S496" s="199"/>
      <c r="T496" s="199"/>
      <c r="U496" s="200"/>
    </row>
    <row r="497" spans="2:21" x14ac:dyDescent="0.25">
      <c r="B497" s="197"/>
      <c r="C497" s="173"/>
      <c r="D497" s="199"/>
      <c r="E497" s="199"/>
      <c r="F497" s="199"/>
      <c r="G497" s="199"/>
      <c r="H497" s="199"/>
      <c r="I497" s="199"/>
      <c r="J497" s="199"/>
      <c r="K497" s="199"/>
      <c r="L497" s="199"/>
      <c r="M497" s="199"/>
      <c r="N497" s="199"/>
      <c r="O497" s="199"/>
      <c r="P497" s="199"/>
      <c r="Q497" s="199"/>
      <c r="R497" s="199"/>
      <c r="S497" s="199"/>
      <c r="T497" s="199"/>
      <c r="U497" s="200"/>
    </row>
    <row r="498" spans="2:21" x14ac:dyDescent="0.25">
      <c r="B498" s="197"/>
      <c r="C498" s="173"/>
      <c r="D498" s="199"/>
      <c r="E498" s="199"/>
      <c r="F498" s="199"/>
      <c r="G498" s="199"/>
      <c r="H498" s="199"/>
      <c r="I498" s="199"/>
      <c r="J498" s="199"/>
      <c r="K498" s="199"/>
      <c r="L498" s="199"/>
      <c r="M498" s="199"/>
      <c r="N498" s="199"/>
      <c r="O498" s="199"/>
      <c r="P498" s="199"/>
      <c r="Q498" s="199"/>
      <c r="R498" s="199"/>
      <c r="S498" s="199"/>
      <c r="T498" s="199"/>
      <c r="U498" s="200"/>
    </row>
    <row r="499" spans="2:21" x14ac:dyDescent="0.25">
      <c r="B499" s="197"/>
      <c r="C499" s="173"/>
      <c r="D499" s="199"/>
      <c r="E499" s="199"/>
      <c r="F499" s="199"/>
      <c r="G499" s="199"/>
      <c r="H499" s="199"/>
      <c r="I499" s="199"/>
      <c r="J499" s="199"/>
      <c r="K499" s="199"/>
      <c r="L499" s="199"/>
      <c r="M499" s="199"/>
      <c r="N499" s="199"/>
      <c r="O499" s="199"/>
      <c r="P499" s="199"/>
      <c r="Q499" s="199"/>
      <c r="R499" s="199"/>
      <c r="S499" s="199"/>
      <c r="T499" s="199"/>
      <c r="U499" s="200"/>
    </row>
    <row r="500" spans="2:21" x14ac:dyDescent="0.25">
      <c r="B500" s="197"/>
      <c r="C500" s="173"/>
      <c r="D500" s="199"/>
      <c r="E500" s="199"/>
      <c r="F500" s="199"/>
      <c r="G500" s="199"/>
      <c r="H500" s="199"/>
      <c r="I500" s="199"/>
      <c r="J500" s="199"/>
      <c r="K500" s="199"/>
      <c r="L500" s="199"/>
      <c r="M500" s="199"/>
      <c r="N500" s="199"/>
      <c r="O500" s="199"/>
      <c r="P500" s="199"/>
      <c r="Q500" s="199"/>
      <c r="R500" s="199"/>
      <c r="S500" s="199"/>
      <c r="T500" s="199"/>
      <c r="U500" s="200"/>
    </row>
    <row r="501" spans="2:21" x14ac:dyDescent="0.25">
      <c r="B501" s="197"/>
      <c r="C501" s="173"/>
      <c r="D501" s="199"/>
      <c r="E501" s="199"/>
      <c r="F501" s="199"/>
      <c r="G501" s="199"/>
      <c r="H501" s="199"/>
      <c r="I501" s="199"/>
      <c r="J501" s="199"/>
      <c r="K501" s="199"/>
      <c r="L501" s="199"/>
      <c r="M501" s="199"/>
      <c r="N501" s="199"/>
      <c r="O501" s="199"/>
      <c r="P501" s="199"/>
      <c r="Q501" s="199"/>
      <c r="R501" s="199"/>
      <c r="S501" s="199"/>
      <c r="T501" s="199"/>
      <c r="U501" s="200"/>
    </row>
    <row r="502" spans="2:21" x14ac:dyDescent="0.25">
      <c r="B502" s="197"/>
      <c r="C502" s="173"/>
      <c r="D502" s="199"/>
      <c r="E502" s="199"/>
      <c r="F502" s="199"/>
      <c r="G502" s="199"/>
      <c r="H502" s="199"/>
      <c r="I502" s="199"/>
      <c r="J502" s="199"/>
      <c r="K502" s="199"/>
      <c r="L502" s="199"/>
      <c r="M502" s="199"/>
      <c r="N502" s="199"/>
      <c r="O502" s="199"/>
      <c r="P502" s="199"/>
      <c r="Q502" s="199"/>
      <c r="R502" s="199"/>
      <c r="S502" s="199"/>
      <c r="T502" s="199"/>
      <c r="U502" s="200"/>
    </row>
    <row r="503" spans="2:21" x14ac:dyDescent="0.25">
      <c r="B503" s="197"/>
      <c r="C503" s="173"/>
      <c r="D503" s="199"/>
      <c r="E503" s="199"/>
      <c r="F503" s="199"/>
      <c r="G503" s="199"/>
      <c r="H503" s="199"/>
      <c r="I503" s="199"/>
      <c r="J503" s="199"/>
      <c r="K503" s="199"/>
      <c r="L503" s="199"/>
      <c r="M503" s="199"/>
      <c r="N503" s="199"/>
      <c r="O503" s="199"/>
      <c r="P503" s="199"/>
      <c r="Q503" s="199"/>
      <c r="R503" s="199"/>
      <c r="S503" s="199"/>
      <c r="T503" s="199"/>
      <c r="U503" s="200"/>
    </row>
    <row r="504" spans="2:21" x14ac:dyDescent="0.25">
      <c r="B504" s="197"/>
      <c r="C504" s="173"/>
      <c r="D504" s="199"/>
      <c r="E504" s="199"/>
      <c r="F504" s="199"/>
      <c r="G504" s="199"/>
      <c r="H504" s="199"/>
      <c r="I504" s="199"/>
      <c r="J504" s="199"/>
      <c r="K504" s="199"/>
      <c r="L504" s="199"/>
      <c r="M504" s="199"/>
      <c r="N504" s="199"/>
      <c r="O504" s="199"/>
      <c r="P504" s="199"/>
      <c r="Q504" s="199"/>
      <c r="R504" s="199"/>
      <c r="S504" s="199"/>
      <c r="T504" s="199"/>
      <c r="U504" s="200"/>
    </row>
    <row r="505" spans="2:21" x14ac:dyDescent="0.25">
      <c r="B505" s="197"/>
      <c r="C505" s="173"/>
      <c r="D505" s="199"/>
      <c r="E505" s="199"/>
      <c r="F505" s="199"/>
      <c r="G505" s="199"/>
      <c r="H505" s="199"/>
      <c r="I505" s="199"/>
      <c r="J505" s="199"/>
      <c r="K505" s="199"/>
      <c r="L505" s="199"/>
      <c r="M505" s="199"/>
      <c r="N505" s="199"/>
      <c r="O505" s="199"/>
      <c r="P505" s="199"/>
      <c r="Q505" s="199"/>
      <c r="R505" s="199"/>
      <c r="S505" s="199"/>
      <c r="T505" s="199"/>
      <c r="U505" s="200"/>
    </row>
    <row r="506" spans="2:21" x14ac:dyDescent="0.25">
      <c r="B506" s="197"/>
      <c r="C506" s="173"/>
      <c r="D506" s="199"/>
      <c r="E506" s="199"/>
      <c r="F506" s="199"/>
      <c r="G506" s="199"/>
      <c r="H506" s="199"/>
      <c r="I506" s="199"/>
      <c r="J506" s="199"/>
      <c r="K506" s="199"/>
      <c r="L506" s="199"/>
      <c r="M506" s="199"/>
      <c r="N506" s="199"/>
      <c r="O506" s="199"/>
      <c r="P506" s="199"/>
      <c r="Q506" s="199"/>
      <c r="R506" s="199"/>
      <c r="S506" s="199"/>
      <c r="T506" s="199"/>
      <c r="U506" s="200"/>
    </row>
    <row r="507" spans="2:21" x14ac:dyDescent="0.25">
      <c r="B507" s="197"/>
      <c r="C507" s="173"/>
      <c r="D507" s="199"/>
      <c r="E507" s="199"/>
      <c r="F507" s="199"/>
      <c r="G507" s="199"/>
      <c r="H507" s="199"/>
      <c r="I507" s="199"/>
      <c r="J507" s="199"/>
      <c r="K507" s="199"/>
      <c r="L507" s="199"/>
      <c r="M507" s="199"/>
      <c r="N507" s="199"/>
      <c r="O507" s="199"/>
      <c r="P507" s="199"/>
      <c r="Q507" s="199"/>
      <c r="R507" s="199"/>
      <c r="S507" s="199"/>
      <c r="T507" s="199"/>
      <c r="U507" s="200"/>
    </row>
    <row r="508" spans="2:21" x14ac:dyDescent="0.25">
      <c r="B508" s="197"/>
      <c r="C508" s="173"/>
      <c r="D508" s="199"/>
      <c r="E508" s="199"/>
      <c r="F508" s="199"/>
      <c r="G508" s="199"/>
      <c r="H508" s="199"/>
      <c r="I508" s="199"/>
      <c r="J508" s="199"/>
      <c r="K508" s="199"/>
      <c r="L508" s="199"/>
      <c r="M508" s="199"/>
      <c r="N508" s="199"/>
      <c r="O508" s="199"/>
      <c r="P508" s="199"/>
      <c r="Q508" s="199"/>
      <c r="R508" s="199"/>
      <c r="S508" s="199"/>
      <c r="T508" s="199"/>
      <c r="U508" s="200"/>
    </row>
    <row r="509" spans="2:21" x14ac:dyDescent="0.25">
      <c r="B509" s="197"/>
      <c r="C509" s="173"/>
      <c r="D509" s="199"/>
      <c r="E509" s="199"/>
      <c r="F509" s="199"/>
      <c r="G509" s="199"/>
      <c r="H509" s="199"/>
      <c r="I509" s="199"/>
      <c r="J509" s="199"/>
      <c r="K509" s="199"/>
      <c r="L509" s="199"/>
      <c r="M509" s="199"/>
      <c r="N509" s="199"/>
      <c r="O509" s="199"/>
      <c r="P509" s="199"/>
      <c r="Q509" s="199"/>
      <c r="R509" s="199"/>
      <c r="S509" s="199"/>
      <c r="T509" s="199"/>
      <c r="U509" s="200"/>
    </row>
    <row r="510" spans="2:21" x14ac:dyDescent="0.25">
      <c r="B510" s="197"/>
      <c r="C510" s="173"/>
      <c r="D510" s="199"/>
      <c r="E510" s="199"/>
      <c r="F510" s="199"/>
      <c r="G510" s="199"/>
      <c r="H510" s="199"/>
      <c r="I510" s="199"/>
      <c r="J510" s="199"/>
      <c r="K510" s="199"/>
      <c r="L510" s="199"/>
      <c r="M510" s="199"/>
      <c r="N510" s="199"/>
      <c r="O510" s="199"/>
      <c r="P510" s="199"/>
      <c r="Q510" s="199"/>
      <c r="R510" s="199"/>
      <c r="S510" s="199"/>
      <c r="T510" s="199"/>
      <c r="U510" s="200"/>
    </row>
    <row r="511" spans="2:21" x14ac:dyDescent="0.25">
      <c r="B511" s="197"/>
      <c r="C511" s="173"/>
      <c r="D511" s="199"/>
      <c r="E511" s="199"/>
      <c r="F511" s="199"/>
      <c r="G511" s="199"/>
      <c r="H511" s="199"/>
      <c r="I511" s="199"/>
      <c r="J511" s="199"/>
      <c r="K511" s="199"/>
      <c r="L511" s="199"/>
      <c r="M511" s="199"/>
      <c r="N511" s="199"/>
      <c r="O511" s="199"/>
      <c r="P511" s="199"/>
      <c r="Q511" s="199"/>
      <c r="R511" s="199"/>
      <c r="S511" s="199"/>
      <c r="T511" s="199"/>
      <c r="U511" s="200"/>
    </row>
    <row r="512" spans="2:21" x14ac:dyDescent="0.25">
      <c r="B512" s="197"/>
      <c r="C512" s="173"/>
      <c r="D512" s="199"/>
      <c r="E512" s="199"/>
      <c r="F512" s="199"/>
      <c r="G512" s="199"/>
      <c r="H512" s="199"/>
      <c r="I512" s="199"/>
      <c r="J512" s="199"/>
      <c r="K512" s="199"/>
      <c r="L512" s="199"/>
      <c r="M512" s="199"/>
      <c r="N512" s="199"/>
      <c r="O512" s="199"/>
      <c r="P512" s="199"/>
      <c r="Q512" s="199"/>
      <c r="R512" s="199"/>
      <c r="S512" s="199"/>
      <c r="T512" s="199"/>
      <c r="U512" s="200"/>
    </row>
    <row r="513" spans="2:21" x14ac:dyDescent="0.25">
      <c r="B513" s="197"/>
      <c r="C513" s="173"/>
      <c r="D513" s="199"/>
      <c r="E513" s="199"/>
      <c r="F513" s="199"/>
      <c r="G513" s="199"/>
      <c r="H513" s="199"/>
      <c r="I513" s="199"/>
      <c r="J513" s="199"/>
      <c r="K513" s="199"/>
      <c r="L513" s="199"/>
      <c r="M513" s="199"/>
      <c r="N513" s="199"/>
      <c r="O513" s="199"/>
      <c r="P513" s="199"/>
      <c r="Q513" s="199"/>
      <c r="R513" s="199"/>
      <c r="S513" s="199"/>
      <c r="T513" s="199"/>
      <c r="U513" s="200"/>
    </row>
    <row r="514" spans="2:21" x14ac:dyDescent="0.25">
      <c r="B514" s="197"/>
      <c r="C514" s="173"/>
      <c r="D514" s="199"/>
      <c r="E514" s="199"/>
      <c r="F514" s="199"/>
      <c r="G514" s="199"/>
      <c r="H514" s="199"/>
      <c r="I514" s="199"/>
      <c r="J514" s="199"/>
      <c r="K514" s="199"/>
      <c r="L514" s="199"/>
      <c r="M514" s="199"/>
      <c r="N514" s="199"/>
      <c r="O514" s="199"/>
      <c r="P514" s="199"/>
      <c r="Q514" s="199"/>
      <c r="R514" s="199"/>
      <c r="S514" s="199"/>
      <c r="T514" s="199"/>
      <c r="U514" s="200"/>
    </row>
    <row r="515" spans="2:21" x14ac:dyDescent="0.25">
      <c r="B515" s="197"/>
      <c r="C515" s="173"/>
      <c r="D515" s="199"/>
      <c r="E515" s="199"/>
      <c r="F515" s="199"/>
      <c r="G515" s="199"/>
      <c r="H515" s="199"/>
      <c r="I515" s="199"/>
      <c r="J515" s="199"/>
      <c r="K515" s="199"/>
      <c r="L515" s="199"/>
      <c r="M515" s="199"/>
      <c r="N515" s="199"/>
      <c r="O515" s="199"/>
      <c r="P515" s="199"/>
      <c r="Q515" s="199"/>
      <c r="R515" s="199"/>
      <c r="S515" s="199"/>
      <c r="T515" s="199"/>
      <c r="U515" s="200"/>
    </row>
    <row r="516" spans="2:21" x14ac:dyDescent="0.25">
      <c r="B516" s="197"/>
      <c r="C516" s="173"/>
      <c r="D516" s="199"/>
      <c r="E516" s="199"/>
      <c r="F516" s="199"/>
      <c r="G516" s="199"/>
      <c r="H516" s="199"/>
      <c r="I516" s="199"/>
      <c r="J516" s="199"/>
      <c r="K516" s="199"/>
      <c r="L516" s="199"/>
      <c r="M516" s="199"/>
      <c r="N516" s="199"/>
      <c r="O516" s="199"/>
      <c r="P516" s="199"/>
      <c r="Q516" s="199"/>
      <c r="R516" s="199"/>
      <c r="S516" s="199"/>
      <c r="T516" s="199"/>
      <c r="U516" s="200"/>
    </row>
    <row r="517" spans="2:21" x14ac:dyDescent="0.25">
      <c r="B517" s="197"/>
      <c r="C517" s="173"/>
      <c r="D517" s="199"/>
      <c r="E517" s="199"/>
      <c r="F517" s="199"/>
      <c r="G517" s="199"/>
      <c r="H517" s="199"/>
      <c r="I517" s="199"/>
      <c r="J517" s="199"/>
      <c r="K517" s="199"/>
      <c r="L517" s="199"/>
      <c r="M517" s="199"/>
      <c r="N517" s="199"/>
      <c r="O517" s="199"/>
      <c r="P517" s="199"/>
      <c r="Q517" s="199"/>
      <c r="R517" s="199"/>
      <c r="S517" s="199"/>
      <c r="T517" s="199"/>
      <c r="U517" s="200"/>
    </row>
    <row r="518" spans="2:21" x14ac:dyDescent="0.25">
      <c r="B518" s="197"/>
      <c r="C518" s="173"/>
      <c r="D518" s="199"/>
      <c r="E518" s="199"/>
      <c r="F518" s="199"/>
      <c r="G518" s="199"/>
      <c r="H518" s="199"/>
      <c r="I518" s="199"/>
      <c r="J518" s="199"/>
      <c r="K518" s="199"/>
      <c r="L518" s="199"/>
      <c r="M518" s="199"/>
      <c r="N518" s="199"/>
      <c r="O518" s="199"/>
      <c r="P518" s="199"/>
      <c r="Q518" s="199"/>
      <c r="R518" s="199"/>
      <c r="S518" s="199"/>
      <c r="T518" s="199"/>
      <c r="U518" s="200"/>
    </row>
    <row r="519" spans="2:21" x14ac:dyDescent="0.25">
      <c r="B519" s="197"/>
      <c r="C519" s="173"/>
      <c r="D519" s="199"/>
      <c r="E519" s="199"/>
      <c r="F519" s="199"/>
      <c r="G519" s="199"/>
      <c r="H519" s="199"/>
      <c r="I519" s="199"/>
      <c r="J519" s="199"/>
      <c r="K519" s="199"/>
      <c r="L519" s="199"/>
      <c r="M519" s="199"/>
      <c r="N519" s="199"/>
      <c r="O519" s="199"/>
      <c r="P519" s="199"/>
      <c r="Q519" s="199"/>
      <c r="R519" s="199"/>
      <c r="S519" s="199"/>
      <c r="T519" s="199"/>
      <c r="U519" s="200"/>
    </row>
    <row r="520" spans="2:21" x14ac:dyDescent="0.25">
      <c r="B520" s="197"/>
      <c r="C520" s="173"/>
      <c r="D520" s="199"/>
      <c r="E520" s="199"/>
      <c r="F520" s="199"/>
      <c r="G520" s="199"/>
      <c r="H520" s="199"/>
      <c r="I520" s="199"/>
      <c r="J520" s="199"/>
      <c r="K520" s="199"/>
      <c r="L520" s="199"/>
      <c r="M520" s="199"/>
      <c r="N520" s="199"/>
      <c r="O520" s="199"/>
      <c r="P520" s="199"/>
      <c r="Q520" s="199"/>
      <c r="R520" s="199"/>
      <c r="S520" s="199"/>
      <c r="T520" s="199"/>
      <c r="U520" s="200"/>
    </row>
    <row r="521" spans="2:21" x14ac:dyDescent="0.25">
      <c r="B521" s="197"/>
      <c r="C521" s="173"/>
      <c r="D521" s="199"/>
      <c r="E521" s="199"/>
      <c r="F521" s="199"/>
      <c r="G521" s="199"/>
      <c r="H521" s="199"/>
      <c r="I521" s="199"/>
      <c r="J521" s="199"/>
      <c r="K521" s="199"/>
      <c r="L521" s="199"/>
      <c r="M521" s="199"/>
      <c r="N521" s="199"/>
      <c r="O521" s="199"/>
      <c r="P521" s="199"/>
      <c r="Q521" s="199"/>
      <c r="R521" s="199"/>
      <c r="S521" s="199"/>
      <c r="T521" s="199"/>
      <c r="U521" s="200"/>
    </row>
    <row r="522" spans="2:21" x14ac:dyDescent="0.25">
      <c r="B522" s="197"/>
      <c r="C522" s="173"/>
      <c r="D522" s="199"/>
      <c r="E522" s="199"/>
      <c r="F522" s="199"/>
      <c r="G522" s="199"/>
      <c r="H522" s="199"/>
      <c r="I522" s="199"/>
      <c r="J522" s="199"/>
      <c r="K522" s="199"/>
      <c r="L522" s="199"/>
      <c r="M522" s="199"/>
      <c r="N522" s="199"/>
      <c r="O522" s="199"/>
      <c r="P522" s="199"/>
      <c r="Q522" s="199"/>
      <c r="R522" s="199"/>
      <c r="S522" s="199"/>
      <c r="T522" s="199"/>
      <c r="U522" s="200"/>
    </row>
    <row r="523" spans="2:21" x14ac:dyDescent="0.25">
      <c r="B523" s="197"/>
      <c r="C523" s="173"/>
      <c r="D523" s="199"/>
      <c r="E523" s="199"/>
      <c r="F523" s="199"/>
      <c r="G523" s="199"/>
      <c r="H523" s="199"/>
      <c r="I523" s="199"/>
      <c r="J523" s="199"/>
      <c r="K523" s="199"/>
      <c r="L523" s="199"/>
      <c r="M523" s="199"/>
      <c r="N523" s="199"/>
      <c r="O523" s="199"/>
      <c r="P523" s="199"/>
      <c r="Q523" s="199"/>
      <c r="R523" s="199"/>
      <c r="S523" s="199"/>
      <c r="T523" s="199"/>
      <c r="U523" s="200"/>
    </row>
    <row r="524" spans="2:21" x14ac:dyDescent="0.25">
      <c r="B524" s="197"/>
      <c r="C524" s="173"/>
      <c r="D524" s="199"/>
      <c r="E524" s="199"/>
      <c r="F524" s="199"/>
      <c r="G524" s="199"/>
      <c r="H524" s="199"/>
      <c r="I524" s="199"/>
      <c r="J524" s="199"/>
      <c r="K524" s="199"/>
      <c r="L524" s="199"/>
      <c r="M524" s="199"/>
      <c r="N524" s="199"/>
      <c r="O524" s="199"/>
      <c r="P524" s="199"/>
      <c r="Q524" s="199"/>
      <c r="R524" s="199"/>
      <c r="S524" s="199"/>
      <c r="T524" s="199"/>
      <c r="U524" s="200"/>
    </row>
    <row r="525" spans="2:21" x14ac:dyDescent="0.25">
      <c r="B525" s="197"/>
      <c r="C525" s="173"/>
      <c r="D525" s="199"/>
      <c r="E525" s="199"/>
      <c r="F525" s="199"/>
      <c r="G525" s="199"/>
      <c r="H525" s="199"/>
      <c r="I525" s="199"/>
      <c r="J525" s="199"/>
      <c r="K525" s="199"/>
      <c r="L525" s="199"/>
      <c r="M525" s="199"/>
      <c r="N525" s="199"/>
      <c r="O525" s="199"/>
      <c r="P525" s="199"/>
      <c r="Q525" s="199"/>
      <c r="R525" s="199"/>
      <c r="S525" s="199"/>
      <c r="T525" s="199"/>
      <c r="U525" s="200"/>
    </row>
    <row r="526" spans="2:21" x14ac:dyDescent="0.25">
      <c r="B526" s="197"/>
      <c r="C526" s="173"/>
      <c r="D526" s="199"/>
      <c r="E526" s="199"/>
      <c r="F526" s="199"/>
      <c r="G526" s="199"/>
      <c r="H526" s="199"/>
      <c r="I526" s="199"/>
      <c r="J526" s="199"/>
      <c r="K526" s="199"/>
      <c r="L526" s="199"/>
      <c r="M526" s="199"/>
      <c r="N526" s="199"/>
      <c r="O526" s="199"/>
      <c r="P526" s="199"/>
      <c r="Q526" s="199"/>
      <c r="R526" s="199"/>
      <c r="S526" s="199"/>
      <c r="T526" s="199"/>
      <c r="U526" s="200"/>
    </row>
    <row r="527" spans="2:21" x14ac:dyDescent="0.25">
      <c r="B527" s="197"/>
      <c r="C527" s="173"/>
      <c r="D527" s="199"/>
      <c r="E527" s="199"/>
      <c r="F527" s="199"/>
      <c r="G527" s="199"/>
      <c r="H527" s="199"/>
      <c r="I527" s="199"/>
      <c r="J527" s="199"/>
      <c r="K527" s="199"/>
      <c r="L527" s="199"/>
      <c r="M527" s="199"/>
      <c r="N527" s="199"/>
      <c r="O527" s="199"/>
      <c r="P527" s="199"/>
      <c r="Q527" s="199"/>
      <c r="R527" s="199"/>
      <c r="S527" s="199"/>
      <c r="T527" s="199"/>
      <c r="U527" s="200"/>
    </row>
    <row r="528" spans="2:21" x14ac:dyDescent="0.25">
      <c r="B528" s="197"/>
      <c r="C528" s="173"/>
      <c r="D528" s="199"/>
      <c r="E528" s="199"/>
      <c r="F528" s="199"/>
      <c r="G528" s="199"/>
      <c r="H528" s="199"/>
      <c r="I528" s="199"/>
      <c r="J528" s="199"/>
      <c r="K528" s="199"/>
      <c r="L528" s="199"/>
      <c r="M528" s="199"/>
      <c r="N528" s="199"/>
      <c r="O528" s="199"/>
      <c r="P528" s="199"/>
      <c r="Q528" s="199"/>
      <c r="R528" s="199"/>
      <c r="S528" s="199"/>
      <c r="T528" s="199"/>
      <c r="U528" s="200"/>
    </row>
    <row r="529" spans="2:21" x14ac:dyDescent="0.25">
      <c r="B529" s="197"/>
      <c r="C529" s="173"/>
      <c r="D529" s="199"/>
      <c r="E529" s="199"/>
      <c r="F529" s="199"/>
      <c r="G529" s="199"/>
      <c r="H529" s="199"/>
      <c r="I529" s="199"/>
      <c r="J529" s="199"/>
      <c r="K529" s="199"/>
      <c r="L529" s="199"/>
      <c r="M529" s="199"/>
      <c r="N529" s="199"/>
      <c r="O529" s="199"/>
      <c r="P529" s="199"/>
      <c r="Q529" s="199"/>
      <c r="R529" s="199"/>
      <c r="S529" s="199"/>
      <c r="T529" s="199"/>
      <c r="U529" s="200"/>
    </row>
    <row r="530" spans="2:21" x14ac:dyDescent="0.25">
      <c r="B530" s="197"/>
      <c r="C530" s="173"/>
      <c r="D530" s="199"/>
      <c r="E530" s="199"/>
      <c r="F530" s="199"/>
      <c r="G530" s="199"/>
      <c r="H530" s="199"/>
      <c r="I530" s="199"/>
      <c r="J530" s="199"/>
      <c r="K530" s="199"/>
      <c r="L530" s="199"/>
      <c r="M530" s="199"/>
      <c r="N530" s="199"/>
      <c r="O530" s="199"/>
      <c r="P530" s="199"/>
      <c r="Q530" s="199"/>
      <c r="R530" s="199"/>
      <c r="S530" s="199"/>
      <c r="T530" s="199"/>
      <c r="U530" s="200"/>
    </row>
    <row r="531" spans="2:21" x14ac:dyDescent="0.25">
      <c r="B531" s="197"/>
      <c r="C531" s="173"/>
      <c r="D531" s="199"/>
      <c r="E531" s="199"/>
      <c r="F531" s="199"/>
      <c r="G531" s="199"/>
      <c r="H531" s="199"/>
      <c r="I531" s="199"/>
      <c r="J531" s="199"/>
      <c r="K531" s="199"/>
      <c r="L531" s="199"/>
      <c r="M531" s="199"/>
      <c r="N531" s="199"/>
      <c r="O531" s="199"/>
      <c r="P531" s="199"/>
      <c r="Q531" s="199"/>
      <c r="R531" s="199"/>
      <c r="S531" s="199"/>
      <c r="T531" s="199"/>
      <c r="U531" s="200"/>
    </row>
    <row r="532" spans="2:21" x14ac:dyDescent="0.25">
      <c r="B532" s="197"/>
      <c r="C532" s="173"/>
      <c r="D532" s="199"/>
      <c r="E532" s="199"/>
      <c r="F532" s="199"/>
      <c r="G532" s="199"/>
      <c r="H532" s="199"/>
      <c r="I532" s="199"/>
      <c r="J532" s="199"/>
      <c r="K532" s="199"/>
      <c r="L532" s="199"/>
      <c r="M532" s="199"/>
      <c r="N532" s="199"/>
      <c r="O532" s="199"/>
      <c r="P532" s="199"/>
      <c r="Q532" s="199"/>
      <c r="R532" s="199"/>
      <c r="S532" s="199"/>
      <c r="T532" s="199"/>
      <c r="U532" s="200"/>
    </row>
    <row r="533" spans="2:21" x14ac:dyDescent="0.25">
      <c r="B533" s="197"/>
      <c r="C533" s="173"/>
      <c r="D533" s="199"/>
      <c r="E533" s="199"/>
      <c r="F533" s="199"/>
      <c r="G533" s="199"/>
      <c r="H533" s="199"/>
      <c r="I533" s="199"/>
      <c r="J533" s="199"/>
      <c r="K533" s="199"/>
      <c r="L533" s="199"/>
      <c r="M533" s="199"/>
      <c r="N533" s="199"/>
      <c r="O533" s="199"/>
      <c r="P533" s="199"/>
      <c r="Q533" s="199"/>
      <c r="R533" s="199"/>
      <c r="S533" s="199"/>
      <c r="T533" s="199"/>
      <c r="U533" s="200"/>
    </row>
    <row r="534" spans="2:21" x14ac:dyDescent="0.25">
      <c r="B534" s="197"/>
      <c r="C534" s="173"/>
      <c r="D534" s="199"/>
      <c r="E534" s="199"/>
      <c r="F534" s="199"/>
      <c r="G534" s="199"/>
      <c r="H534" s="199"/>
      <c r="I534" s="199"/>
      <c r="J534" s="199"/>
      <c r="K534" s="199"/>
      <c r="L534" s="199"/>
      <c r="M534" s="199"/>
      <c r="N534" s="199"/>
      <c r="O534" s="199"/>
      <c r="P534" s="199"/>
      <c r="Q534" s="199"/>
      <c r="R534" s="199"/>
      <c r="S534" s="199"/>
      <c r="T534" s="199"/>
      <c r="U534" s="200"/>
    </row>
    <row r="535" spans="2:21" x14ac:dyDescent="0.25">
      <c r="B535" s="197"/>
      <c r="C535" s="173"/>
      <c r="D535" s="199"/>
      <c r="E535" s="199"/>
      <c r="F535" s="199"/>
      <c r="G535" s="199"/>
      <c r="H535" s="199"/>
      <c r="I535" s="199"/>
      <c r="J535" s="199"/>
      <c r="K535" s="199"/>
      <c r="L535" s="199"/>
      <c r="M535" s="199"/>
      <c r="N535" s="199"/>
      <c r="O535" s="199"/>
      <c r="P535" s="199"/>
      <c r="Q535" s="199"/>
      <c r="R535" s="199"/>
      <c r="S535" s="199"/>
      <c r="T535" s="199"/>
      <c r="U535" s="200"/>
    </row>
    <row r="536" spans="2:21" x14ac:dyDescent="0.25">
      <c r="B536" s="197"/>
      <c r="C536" s="173"/>
      <c r="D536" s="199"/>
      <c r="E536" s="199"/>
      <c r="F536" s="199"/>
      <c r="G536" s="199"/>
      <c r="H536" s="199"/>
      <c r="I536" s="199"/>
      <c r="J536" s="199"/>
      <c r="K536" s="199"/>
      <c r="L536" s="199"/>
      <c r="M536" s="199"/>
      <c r="N536" s="199"/>
      <c r="O536" s="199"/>
      <c r="P536" s="199"/>
      <c r="Q536" s="199"/>
      <c r="R536" s="199"/>
      <c r="S536" s="199"/>
      <c r="T536" s="199"/>
      <c r="U536" s="200"/>
    </row>
    <row r="537" spans="2:21" x14ac:dyDescent="0.25">
      <c r="B537" s="197"/>
      <c r="C537" s="173"/>
      <c r="D537" s="199"/>
      <c r="E537" s="199"/>
      <c r="F537" s="199"/>
      <c r="G537" s="199"/>
      <c r="H537" s="199"/>
      <c r="I537" s="199"/>
      <c r="J537" s="199"/>
      <c r="K537" s="199"/>
      <c r="L537" s="199"/>
      <c r="M537" s="199"/>
      <c r="N537" s="199"/>
      <c r="O537" s="199"/>
      <c r="P537" s="199"/>
      <c r="Q537" s="199"/>
      <c r="R537" s="199"/>
      <c r="S537" s="199"/>
      <c r="T537" s="199"/>
      <c r="U537" s="200"/>
    </row>
    <row r="538" spans="2:21" x14ac:dyDescent="0.25">
      <c r="B538" s="197"/>
      <c r="C538" s="173"/>
      <c r="D538" s="199"/>
      <c r="E538" s="199"/>
      <c r="F538" s="199"/>
      <c r="G538" s="199"/>
      <c r="H538" s="199"/>
      <c r="I538" s="199"/>
      <c r="J538" s="199"/>
      <c r="K538" s="199"/>
      <c r="L538" s="199"/>
      <c r="M538" s="199"/>
      <c r="N538" s="199"/>
      <c r="O538" s="199"/>
      <c r="P538" s="199"/>
      <c r="Q538" s="199"/>
      <c r="R538" s="199"/>
      <c r="S538" s="199"/>
      <c r="T538" s="199"/>
      <c r="U538" s="200"/>
    </row>
    <row r="539" spans="2:21" x14ac:dyDescent="0.25">
      <c r="D539" s="200"/>
      <c r="E539" s="200"/>
      <c r="F539" s="200"/>
      <c r="G539" s="200"/>
      <c r="H539" s="200"/>
      <c r="I539" s="200"/>
      <c r="J539" s="200"/>
      <c r="K539" s="200"/>
      <c r="L539" s="200"/>
      <c r="M539" s="200"/>
      <c r="N539" s="200"/>
      <c r="O539" s="200"/>
      <c r="P539" s="200"/>
      <c r="Q539" s="200"/>
      <c r="R539" s="200"/>
      <c r="S539" s="200"/>
      <c r="T539" s="200"/>
      <c r="U539" s="200"/>
    </row>
    <row r="540" spans="2:21" x14ac:dyDescent="0.25">
      <c r="D540" s="200"/>
      <c r="E540" s="200"/>
      <c r="F540" s="200"/>
      <c r="G540" s="200"/>
      <c r="H540" s="200"/>
      <c r="I540" s="200"/>
      <c r="J540" s="200"/>
      <c r="K540" s="200"/>
      <c r="L540" s="200"/>
      <c r="M540" s="200"/>
      <c r="N540" s="200"/>
      <c r="O540" s="200"/>
      <c r="P540" s="200"/>
      <c r="Q540" s="200"/>
      <c r="R540" s="200"/>
      <c r="S540" s="200"/>
      <c r="T540" s="200"/>
      <c r="U540" s="200"/>
    </row>
    <row r="541" spans="2:21" x14ac:dyDescent="0.25">
      <c r="D541" s="200"/>
      <c r="E541" s="200"/>
      <c r="F541" s="200"/>
      <c r="G541" s="200"/>
      <c r="H541" s="200"/>
      <c r="I541" s="200"/>
      <c r="J541" s="200"/>
      <c r="K541" s="200"/>
      <c r="L541" s="200"/>
      <c r="M541" s="200"/>
      <c r="N541" s="200"/>
      <c r="O541" s="200"/>
      <c r="P541" s="200"/>
      <c r="Q541" s="200"/>
      <c r="R541" s="200"/>
      <c r="S541" s="200"/>
      <c r="T541" s="200"/>
      <c r="U541" s="200"/>
    </row>
    <row r="542" spans="2:21" x14ac:dyDescent="0.25">
      <c r="D542" s="200"/>
      <c r="E542" s="200"/>
      <c r="F542" s="200"/>
      <c r="G542" s="200"/>
      <c r="H542" s="200"/>
      <c r="I542" s="200"/>
      <c r="J542" s="200"/>
      <c r="K542" s="200"/>
      <c r="L542" s="200"/>
      <c r="M542" s="200"/>
      <c r="N542" s="200"/>
      <c r="O542" s="200"/>
      <c r="P542" s="200"/>
      <c r="Q542" s="200"/>
      <c r="R542" s="200"/>
      <c r="S542" s="200"/>
      <c r="T542" s="200"/>
      <c r="U542" s="200"/>
    </row>
    <row r="543" spans="2:21" x14ac:dyDescent="0.25">
      <c r="D543" s="200"/>
      <c r="E543" s="200"/>
      <c r="F543" s="200"/>
      <c r="G543" s="200"/>
      <c r="H543" s="200"/>
      <c r="I543" s="200"/>
      <c r="J543" s="200"/>
      <c r="K543" s="200"/>
      <c r="L543" s="200"/>
      <c r="M543" s="200"/>
      <c r="N543" s="200"/>
      <c r="O543" s="200"/>
      <c r="P543" s="200"/>
      <c r="Q543" s="200"/>
      <c r="R543" s="200"/>
      <c r="S543" s="200"/>
      <c r="T543" s="200"/>
      <c r="U543" s="200"/>
    </row>
    <row r="544" spans="2:21" x14ac:dyDescent="0.25">
      <c r="D544" s="200"/>
      <c r="E544" s="200"/>
      <c r="F544" s="200"/>
      <c r="G544" s="200"/>
      <c r="H544" s="200"/>
      <c r="I544" s="200"/>
      <c r="J544" s="200"/>
      <c r="K544" s="200"/>
      <c r="L544" s="200"/>
      <c r="M544" s="200"/>
      <c r="N544" s="200"/>
      <c r="O544" s="200"/>
      <c r="P544" s="200"/>
      <c r="Q544" s="200"/>
      <c r="R544" s="200"/>
      <c r="S544" s="200"/>
      <c r="T544" s="200"/>
      <c r="U544" s="200"/>
    </row>
    <row r="545" spans="4:21" x14ac:dyDescent="0.25">
      <c r="D545" s="200"/>
      <c r="E545" s="200"/>
      <c r="F545" s="200"/>
      <c r="G545" s="200"/>
      <c r="H545" s="200"/>
      <c r="I545" s="200"/>
      <c r="J545" s="200"/>
      <c r="K545" s="200"/>
      <c r="L545" s="200"/>
      <c r="M545" s="200"/>
      <c r="N545" s="200"/>
      <c r="O545" s="200"/>
      <c r="P545" s="200"/>
      <c r="Q545" s="200"/>
      <c r="R545" s="200"/>
      <c r="S545" s="200"/>
      <c r="T545" s="200"/>
      <c r="U545" s="200"/>
    </row>
    <row r="546" spans="4:21" x14ac:dyDescent="0.25">
      <c r="D546" s="200"/>
      <c r="E546" s="200"/>
      <c r="F546" s="200"/>
      <c r="G546" s="200"/>
      <c r="H546" s="200"/>
      <c r="I546" s="200"/>
      <c r="J546" s="200"/>
      <c r="K546" s="200"/>
      <c r="L546" s="200"/>
      <c r="M546" s="200"/>
      <c r="N546" s="200"/>
      <c r="O546" s="200"/>
      <c r="P546" s="200"/>
      <c r="Q546" s="200"/>
      <c r="R546" s="200"/>
      <c r="S546" s="200"/>
      <c r="T546" s="200"/>
      <c r="U546" s="200"/>
    </row>
    <row r="547" spans="4:21" x14ac:dyDescent="0.25">
      <c r="D547" s="200"/>
      <c r="E547" s="200"/>
      <c r="F547" s="200"/>
      <c r="G547" s="200"/>
      <c r="H547" s="200"/>
      <c r="I547" s="200"/>
      <c r="J547" s="200"/>
      <c r="K547" s="200"/>
      <c r="L547" s="200"/>
      <c r="M547" s="200"/>
      <c r="N547" s="200"/>
      <c r="O547" s="200"/>
      <c r="P547" s="200"/>
      <c r="Q547" s="200"/>
      <c r="R547" s="200"/>
      <c r="S547" s="200"/>
      <c r="T547" s="200"/>
      <c r="U547" s="200"/>
    </row>
    <row r="548" spans="4:21" x14ac:dyDescent="0.25">
      <c r="D548" s="200"/>
      <c r="E548" s="200"/>
      <c r="F548" s="200"/>
      <c r="G548" s="200"/>
      <c r="H548" s="200"/>
      <c r="I548" s="200"/>
      <c r="J548" s="200"/>
      <c r="K548" s="200"/>
      <c r="L548" s="200"/>
      <c r="M548" s="200"/>
      <c r="N548" s="200"/>
      <c r="O548" s="200"/>
      <c r="P548" s="200"/>
      <c r="Q548" s="200"/>
      <c r="R548" s="200"/>
      <c r="S548" s="200"/>
      <c r="T548" s="200"/>
      <c r="U548" s="200"/>
    </row>
    <row r="549" spans="4:21" x14ac:dyDescent="0.25">
      <c r="D549" s="200"/>
      <c r="E549" s="200"/>
      <c r="F549" s="200"/>
      <c r="G549" s="200"/>
      <c r="H549" s="200"/>
      <c r="I549" s="200"/>
      <c r="J549" s="200"/>
      <c r="K549" s="200"/>
      <c r="L549" s="200"/>
      <c r="M549" s="200"/>
      <c r="N549" s="200"/>
      <c r="O549" s="200"/>
      <c r="P549" s="200"/>
      <c r="Q549" s="200"/>
      <c r="R549" s="200"/>
      <c r="S549" s="200"/>
      <c r="T549" s="200"/>
      <c r="U549" s="200"/>
    </row>
    <row r="550" spans="4:21" x14ac:dyDescent="0.25">
      <c r="D550" s="200"/>
      <c r="E550" s="200"/>
      <c r="F550" s="200"/>
      <c r="G550" s="200"/>
      <c r="H550" s="200"/>
      <c r="I550" s="200"/>
      <c r="J550" s="200"/>
      <c r="K550" s="200"/>
      <c r="L550" s="200"/>
      <c r="M550" s="200"/>
      <c r="N550" s="200"/>
      <c r="O550" s="200"/>
      <c r="P550" s="200"/>
      <c r="Q550" s="200"/>
      <c r="R550" s="200"/>
      <c r="S550" s="200"/>
      <c r="T550" s="200"/>
      <c r="U550" s="200"/>
    </row>
    <row r="551" spans="4:21" x14ac:dyDescent="0.25">
      <c r="D551" s="200"/>
      <c r="E551" s="200"/>
      <c r="F551" s="200"/>
      <c r="G551" s="200"/>
      <c r="H551" s="200"/>
      <c r="I551" s="200"/>
      <c r="J551" s="200"/>
      <c r="K551" s="200"/>
      <c r="L551" s="200"/>
      <c r="M551" s="200"/>
      <c r="N551" s="200"/>
      <c r="O551" s="200"/>
      <c r="P551" s="200"/>
      <c r="Q551" s="200"/>
      <c r="R551" s="200"/>
      <c r="S551" s="200"/>
      <c r="T551" s="200"/>
      <c r="U551" s="200"/>
    </row>
    <row r="552" spans="4:21" x14ac:dyDescent="0.25">
      <c r="D552" s="200"/>
      <c r="E552" s="200"/>
      <c r="F552" s="200"/>
      <c r="G552" s="200"/>
      <c r="H552" s="200"/>
      <c r="I552" s="200"/>
      <c r="J552" s="200"/>
      <c r="K552" s="200"/>
      <c r="L552" s="200"/>
      <c r="M552" s="200"/>
      <c r="N552" s="200"/>
      <c r="O552" s="200"/>
      <c r="P552" s="200"/>
      <c r="Q552" s="200"/>
      <c r="R552" s="200"/>
      <c r="S552" s="200"/>
      <c r="T552" s="200"/>
      <c r="U552" s="200"/>
    </row>
    <row r="553" spans="4:21" x14ac:dyDescent="0.25">
      <c r="D553" s="200"/>
      <c r="E553" s="200"/>
      <c r="F553" s="200"/>
      <c r="G553" s="200"/>
      <c r="H553" s="200"/>
      <c r="I553" s="200"/>
      <c r="J553" s="200"/>
      <c r="K553" s="200"/>
      <c r="L553" s="200"/>
      <c r="M553" s="200"/>
      <c r="N553" s="200"/>
      <c r="O553" s="200"/>
      <c r="P553" s="200"/>
      <c r="Q553" s="200"/>
      <c r="R553" s="200"/>
      <c r="S553" s="200"/>
      <c r="T553" s="200"/>
      <c r="U553" s="200"/>
    </row>
    <row r="554" spans="4:21" x14ac:dyDescent="0.25">
      <c r="D554" s="200"/>
      <c r="E554" s="200"/>
      <c r="F554" s="200"/>
      <c r="G554" s="200"/>
      <c r="H554" s="200"/>
      <c r="I554" s="200"/>
      <c r="J554" s="200"/>
      <c r="K554" s="200"/>
      <c r="L554" s="200"/>
      <c r="M554" s="200"/>
      <c r="N554" s="200"/>
      <c r="O554" s="200"/>
      <c r="P554" s="200"/>
      <c r="Q554" s="200"/>
      <c r="R554" s="200"/>
      <c r="S554" s="200"/>
      <c r="T554" s="200"/>
      <c r="U554" s="200"/>
    </row>
    <row r="555" spans="4:21" x14ac:dyDescent="0.25">
      <c r="D555" s="200"/>
      <c r="E555" s="200"/>
      <c r="F555" s="200"/>
      <c r="G555" s="200"/>
      <c r="H555" s="200"/>
      <c r="I555" s="200"/>
      <c r="J555" s="200"/>
      <c r="K555" s="200"/>
      <c r="L555" s="200"/>
      <c r="M555" s="200"/>
      <c r="N555" s="200"/>
      <c r="O555" s="200"/>
      <c r="P555" s="200"/>
      <c r="Q555" s="200"/>
      <c r="R555" s="200"/>
      <c r="S555" s="200"/>
      <c r="T555" s="200"/>
      <c r="U555" s="200"/>
    </row>
    <row r="556" spans="4:21" x14ac:dyDescent="0.25">
      <c r="D556" s="200"/>
      <c r="E556" s="200"/>
      <c r="F556" s="200"/>
      <c r="G556" s="200"/>
      <c r="H556" s="200"/>
      <c r="I556" s="200"/>
      <c r="J556" s="200"/>
      <c r="K556" s="200"/>
      <c r="L556" s="200"/>
      <c r="M556" s="200"/>
      <c r="N556" s="200"/>
      <c r="O556" s="200"/>
      <c r="P556" s="200"/>
      <c r="Q556" s="200"/>
      <c r="R556" s="200"/>
      <c r="S556" s="200"/>
      <c r="T556" s="200"/>
      <c r="U556" s="200"/>
    </row>
    <row r="557" spans="4:21" x14ac:dyDescent="0.25">
      <c r="D557" s="200"/>
      <c r="E557" s="200"/>
      <c r="F557" s="200"/>
      <c r="G557" s="200"/>
      <c r="H557" s="200"/>
      <c r="I557" s="200"/>
      <c r="J557" s="200"/>
      <c r="K557" s="200"/>
      <c r="L557" s="200"/>
      <c r="M557" s="200"/>
      <c r="N557" s="200"/>
      <c r="O557" s="200"/>
      <c r="P557" s="200"/>
      <c r="Q557" s="200"/>
      <c r="R557" s="200"/>
      <c r="S557" s="200"/>
      <c r="T557" s="200"/>
      <c r="U557" s="200"/>
    </row>
    <row r="558" spans="4:21" x14ac:dyDescent="0.25">
      <c r="D558" s="200"/>
      <c r="E558" s="200"/>
      <c r="F558" s="200"/>
      <c r="G558" s="200"/>
      <c r="H558" s="200"/>
      <c r="I558" s="200"/>
      <c r="J558" s="200"/>
      <c r="K558" s="200"/>
      <c r="L558" s="200"/>
      <c r="M558" s="200"/>
      <c r="N558" s="200"/>
      <c r="O558" s="200"/>
      <c r="P558" s="200"/>
      <c r="Q558" s="200"/>
      <c r="R558" s="200"/>
      <c r="S558" s="200"/>
      <c r="T558" s="200"/>
      <c r="U558" s="200"/>
    </row>
    <row r="559" spans="4:21" x14ac:dyDescent="0.25">
      <c r="D559" s="200"/>
      <c r="E559" s="200"/>
      <c r="F559" s="200"/>
      <c r="G559" s="200"/>
      <c r="H559" s="200"/>
      <c r="I559" s="200"/>
      <c r="J559" s="200"/>
      <c r="K559" s="200"/>
      <c r="L559" s="200"/>
      <c r="M559" s="200"/>
      <c r="N559" s="200"/>
      <c r="O559" s="200"/>
      <c r="P559" s="200"/>
      <c r="Q559" s="200"/>
      <c r="R559" s="200"/>
      <c r="S559" s="200"/>
      <c r="T559" s="200"/>
      <c r="U559" s="200"/>
    </row>
    <row r="560" spans="4:21" x14ac:dyDescent="0.25">
      <c r="D560" s="200"/>
      <c r="E560" s="200"/>
      <c r="F560" s="200"/>
      <c r="G560" s="200"/>
      <c r="H560" s="200"/>
      <c r="I560" s="200"/>
      <c r="J560" s="200"/>
      <c r="K560" s="200"/>
      <c r="L560" s="200"/>
      <c r="M560" s="200"/>
      <c r="N560" s="200"/>
      <c r="O560" s="200"/>
      <c r="P560" s="200"/>
      <c r="Q560" s="200"/>
      <c r="R560" s="200"/>
      <c r="S560" s="200"/>
      <c r="T560" s="200"/>
      <c r="U560" s="200"/>
    </row>
    <row r="561" spans="4:21" x14ac:dyDescent="0.25">
      <c r="D561" s="200"/>
      <c r="E561" s="200"/>
      <c r="F561" s="200"/>
      <c r="G561" s="200"/>
      <c r="H561" s="200"/>
      <c r="I561" s="200"/>
      <c r="J561" s="200"/>
      <c r="K561" s="200"/>
      <c r="L561" s="200"/>
      <c r="M561" s="200"/>
      <c r="N561" s="200"/>
      <c r="O561" s="200"/>
      <c r="P561" s="200"/>
      <c r="Q561" s="200"/>
      <c r="R561" s="200"/>
      <c r="S561" s="200"/>
      <c r="T561" s="200"/>
      <c r="U561" s="200"/>
    </row>
    <row r="562" spans="4:21" x14ac:dyDescent="0.25">
      <c r="D562" s="200"/>
      <c r="E562" s="200"/>
      <c r="F562" s="200"/>
      <c r="G562" s="200"/>
      <c r="H562" s="200"/>
      <c r="I562" s="200"/>
      <c r="J562" s="200"/>
      <c r="K562" s="200"/>
      <c r="L562" s="200"/>
      <c r="M562" s="200"/>
      <c r="N562" s="200"/>
      <c r="O562" s="200"/>
      <c r="P562" s="200"/>
      <c r="Q562" s="200"/>
      <c r="R562" s="200"/>
      <c r="S562" s="200"/>
      <c r="T562" s="200"/>
      <c r="U562" s="200"/>
    </row>
    <row r="563" spans="4:21" x14ac:dyDescent="0.25">
      <c r="D563" s="200"/>
      <c r="E563" s="200"/>
      <c r="F563" s="200"/>
      <c r="G563" s="200"/>
      <c r="H563" s="200"/>
      <c r="I563" s="200"/>
      <c r="J563" s="200"/>
      <c r="K563" s="200"/>
      <c r="L563" s="200"/>
      <c r="M563" s="200"/>
      <c r="N563" s="200"/>
      <c r="O563" s="200"/>
      <c r="P563" s="200"/>
      <c r="Q563" s="200"/>
      <c r="R563" s="200"/>
      <c r="S563" s="200"/>
      <c r="T563" s="200"/>
      <c r="U563" s="200"/>
    </row>
    <row r="564" spans="4:21" x14ac:dyDescent="0.25">
      <c r="D564" s="200"/>
      <c r="E564" s="200"/>
      <c r="F564" s="200"/>
      <c r="G564" s="200"/>
      <c r="H564" s="200"/>
      <c r="I564" s="200"/>
      <c r="J564" s="200"/>
      <c r="K564" s="200"/>
      <c r="L564" s="200"/>
      <c r="M564" s="200"/>
      <c r="N564" s="200"/>
      <c r="O564" s="200"/>
      <c r="P564" s="200"/>
      <c r="Q564" s="200"/>
      <c r="R564" s="200"/>
      <c r="S564" s="200"/>
      <c r="T564" s="200"/>
      <c r="U564" s="200"/>
    </row>
    <row r="565" spans="4:21" x14ac:dyDescent="0.25">
      <c r="D565" s="200"/>
      <c r="E565" s="200"/>
      <c r="F565" s="200"/>
      <c r="G565" s="200"/>
      <c r="H565" s="200"/>
      <c r="I565" s="200"/>
      <c r="J565" s="200"/>
      <c r="K565" s="200"/>
      <c r="L565" s="200"/>
      <c r="M565" s="200"/>
      <c r="N565" s="200"/>
      <c r="O565" s="200"/>
      <c r="P565" s="200"/>
      <c r="Q565" s="200"/>
      <c r="R565" s="200"/>
      <c r="S565" s="200"/>
      <c r="T565" s="200"/>
      <c r="U565" s="200"/>
    </row>
    <row r="566" spans="4:21" x14ac:dyDescent="0.25">
      <c r="D566" s="200"/>
      <c r="E566" s="200"/>
      <c r="F566" s="200"/>
      <c r="G566" s="200"/>
      <c r="H566" s="200"/>
      <c r="I566" s="200"/>
      <c r="J566" s="200"/>
      <c r="K566" s="200"/>
      <c r="L566" s="200"/>
      <c r="M566" s="200"/>
      <c r="N566" s="200"/>
      <c r="O566" s="200"/>
      <c r="P566" s="200"/>
      <c r="Q566" s="200"/>
      <c r="R566" s="200"/>
      <c r="S566" s="200"/>
      <c r="T566" s="200"/>
      <c r="U566" s="200"/>
    </row>
    <row r="567" spans="4:21" x14ac:dyDescent="0.25">
      <c r="D567" s="200"/>
      <c r="E567" s="200"/>
      <c r="F567" s="200"/>
      <c r="G567" s="200"/>
      <c r="H567" s="200"/>
      <c r="I567" s="200"/>
      <c r="J567" s="200"/>
      <c r="K567" s="200"/>
      <c r="L567" s="200"/>
      <c r="M567" s="200"/>
      <c r="N567" s="200"/>
      <c r="O567" s="200"/>
      <c r="P567" s="200"/>
      <c r="Q567" s="200"/>
      <c r="R567" s="200"/>
      <c r="S567" s="200"/>
      <c r="T567" s="200"/>
      <c r="U567" s="200"/>
    </row>
    <row r="568" spans="4:21" x14ac:dyDescent="0.25">
      <c r="D568" s="200"/>
      <c r="E568" s="200"/>
      <c r="F568" s="200"/>
      <c r="G568" s="200"/>
      <c r="H568" s="200"/>
      <c r="I568" s="200"/>
      <c r="J568" s="200"/>
      <c r="K568" s="200"/>
      <c r="L568" s="200"/>
      <c r="M568" s="200"/>
      <c r="N568" s="200"/>
      <c r="O568" s="200"/>
      <c r="P568" s="200"/>
      <c r="Q568" s="200"/>
      <c r="R568" s="200"/>
      <c r="S568" s="200"/>
      <c r="T568" s="200"/>
      <c r="U568" s="200"/>
    </row>
    <row r="569" spans="4:21" x14ac:dyDescent="0.25">
      <c r="D569" s="200"/>
      <c r="E569" s="200"/>
      <c r="F569" s="200"/>
      <c r="G569" s="200"/>
      <c r="H569" s="200"/>
      <c r="I569" s="200"/>
      <c r="J569" s="200"/>
      <c r="K569" s="200"/>
      <c r="L569" s="200"/>
      <c r="M569" s="200"/>
      <c r="N569" s="200"/>
      <c r="O569" s="200"/>
      <c r="P569" s="200"/>
      <c r="Q569" s="200"/>
      <c r="R569" s="200"/>
      <c r="S569" s="200"/>
      <c r="T569" s="200"/>
      <c r="U569" s="200"/>
    </row>
    <row r="570" spans="4:21" x14ac:dyDescent="0.25">
      <c r="D570" s="200"/>
      <c r="E570" s="200"/>
      <c r="F570" s="200"/>
      <c r="G570" s="200"/>
      <c r="H570" s="200"/>
      <c r="I570" s="200"/>
      <c r="J570" s="200"/>
      <c r="K570" s="200"/>
      <c r="L570" s="200"/>
      <c r="M570" s="200"/>
      <c r="N570" s="200"/>
      <c r="O570" s="200"/>
      <c r="P570" s="200"/>
      <c r="Q570" s="200"/>
      <c r="R570" s="200"/>
      <c r="S570" s="200"/>
      <c r="T570" s="200"/>
      <c r="U570" s="200"/>
    </row>
    <row r="571" spans="4:21" x14ac:dyDescent="0.25">
      <c r="D571" s="200"/>
      <c r="E571" s="200"/>
      <c r="F571" s="200"/>
      <c r="G571" s="200"/>
      <c r="H571" s="200"/>
      <c r="I571" s="200"/>
      <c r="J571" s="200"/>
      <c r="K571" s="200"/>
      <c r="L571" s="200"/>
      <c r="M571" s="200"/>
      <c r="N571" s="200"/>
      <c r="O571" s="200"/>
      <c r="P571" s="200"/>
      <c r="Q571" s="200"/>
      <c r="R571" s="200"/>
      <c r="S571" s="200"/>
      <c r="T571" s="200"/>
      <c r="U571" s="200"/>
    </row>
    <row r="572" spans="4:21" x14ac:dyDescent="0.25">
      <c r="D572" s="200"/>
      <c r="E572" s="200"/>
      <c r="F572" s="200"/>
      <c r="G572" s="200"/>
      <c r="H572" s="200"/>
      <c r="I572" s="200"/>
      <c r="J572" s="200"/>
      <c r="K572" s="200"/>
      <c r="L572" s="200"/>
      <c r="M572" s="200"/>
      <c r="N572" s="200"/>
      <c r="O572" s="200"/>
      <c r="P572" s="200"/>
      <c r="Q572" s="200"/>
      <c r="R572" s="200"/>
      <c r="S572" s="200"/>
      <c r="T572" s="200"/>
      <c r="U572" s="200"/>
    </row>
    <row r="573" spans="4:21" x14ac:dyDescent="0.25">
      <c r="D573" s="200"/>
      <c r="E573" s="200"/>
      <c r="F573" s="200"/>
      <c r="G573" s="200"/>
      <c r="H573" s="200"/>
      <c r="I573" s="200"/>
      <c r="J573" s="200"/>
      <c r="K573" s="200"/>
      <c r="L573" s="200"/>
      <c r="M573" s="200"/>
      <c r="N573" s="200"/>
      <c r="O573" s="200"/>
      <c r="P573" s="200"/>
      <c r="Q573" s="200"/>
      <c r="R573" s="200"/>
      <c r="S573" s="200"/>
      <c r="T573" s="200"/>
      <c r="U573" s="200"/>
    </row>
    <row r="574" spans="4:21" x14ac:dyDescent="0.25">
      <c r="D574" s="200"/>
      <c r="E574" s="200"/>
      <c r="F574" s="200"/>
      <c r="G574" s="200"/>
      <c r="H574" s="200"/>
      <c r="I574" s="200"/>
      <c r="J574" s="200"/>
      <c r="K574" s="200"/>
      <c r="L574" s="200"/>
      <c r="M574" s="200"/>
      <c r="N574" s="200"/>
      <c r="O574" s="200"/>
      <c r="P574" s="200"/>
      <c r="Q574" s="200"/>
      <c r="R574" s="200"/>
      <c r="S574" s="200"/>
      <c r="T574" s="200"/>
      <c r="U574" s="200"/>
    </row>
    <row r="575" spans="4:21" x14ac:dyDescent="0.25">
      <c r="D575" s="200"/>
      <c r="E575" s="200"/>
      <c r="F575" s="200"/>
      <c r="G575" s="200"/>
      <c r="H575" s="200"/>
      <c r="I575" s="200"/>
      <c r="J575" s="200"/>
      <c r="K575" s="200"/>
      <c r="L575" s="200"/>
      <c r="M575" s="200"/>
      <c r="N575" s="200"/>
      <c r="O575" s="200"/>
      <c r="P575" s="200"/>
      <c r="Q575" s="200"/>
      <c r="R575" s="200"/>
      <c r="S575" s="200"/>
      <c r="T575" s="200"/>
      <c r="U575" s="200"/>
    </row>
    <row r="576" spans="4:21" x14ac:dyDescent="0.25">
      <c r="D576" s="200"/>
      <c r="E576" s="200"/>
      <c r="F576" s="200"/>
      <c r="G576" s="200"/>
      <c r="H576" s="200"/>
      <c r="I576" s="200"/>
      <c r="J576" s="200"/>
      <c r="K576" s="200"/>
      <c r="L576" s="200"/>
      <c r="M576" s="200"/>
      <c r="N576" s="200"/>
      <c r="O576" s="200"/>
      <c r="P576" s="200"/>
      <c r="Q576" s="200"/>
      <c r="R576" s="200"/>
      <c r="S576" s="200"/>
      <c r="T576" s="200"/>
      <c r="U576" s="200"/>
    </row>
    <row r="577" spans="4:21" x14ac:dyDescent="0.25">
      <c r="D577" s="200"/>
      <c r="E577" s="200"/>
      <c r="F577" s="200"/>
      <c r="G577" s="200"/>
      <c r="H577" s="200"/>
      <c r="I577" s="200"/>
      <c r="J577" s="200"/>
      <c r="K577" s="200"/>
      <c r="L577" s="200"/>
      <c r="M577" s="200"/>
      <c r="N577" s="200"/>
      <c r="O577" s="200"/>
      <c r="P577" s="200"/>
      <c r="Q577" s="200"/>
      <c r="R577" s="200"/>
      <c r="S577" s="200"/>
      <c r="T577" s="200"/>
      <c r="U577" s="200"/>
    </row>
    <row r="578" spans="4:21" x14ac:dyDescent="0.25">
      <c r="D578" s="200"/>
      <c r="E578" s="200"/>
      <c r="F578" s="200"/>
      <c r="G578" s="200"/>
      <c r="H578" s="200"/>
      <c r="I578" s="200"/>
      <c r="J578" s="200"/>
      <c r="K578" s="200"/>
      <c r="L578" s="200"/>
      <c r="M578" s="200"/>
      <c r="N578" s="200"/>
      <c r="O578" s="200"/>
      <c r="P578" s="200"/>
      <c r="Q578" s="200"/>
      <c r="R578" s="200"/>
      <c r="S578" s="200"/>
      <c r="T578" s="200"/>
      <c r="U578" s="200"/>
    </row>
    <row r="579" spans="4:21" x14ac:dyDescent="0.25">
      <c r="D579" s="200"/>
      <c r="E579" s="200"/>
      <c r="F579" s="200"/>
      <c r="G579" s="200"/>
      <c r="H579" s="200"/>
      <c r="I579" s="200"/>
      <c r="J579" s="200"/>
      <c r="K579" s="200"/>
      <c r="L579" s="200"/>
      <c r="M579" s="200"/>
      <c r="N579" s="200"/>
      <c r="O579" s="200"/>
      <c r="P579" s="200"/>
      <c r="Q579" s="200"/>
      <c r="R579" s="200"/>
      <c r="S579" s="200"/>
      <c r="T579" s="200"/>
      <c r="U579" s="200"/>
    </row>
    <row r="580" spans="4:21" x14ac:dyDescent="0.25">
      <c r="D580" s="200"/>
      <c r="E580" s="200"/>
      <c r="F580" s="200"/>
      <c r="G580" s="200"/>
      <c r="H580" s="200"/>
      <c r="I580" s="200"/>
      <c r="J580" s="200"/>
      <c r="K580" s="200"/>
      <c r="L580" s="200"/>
      <c r="M580" s="200"/>
      <c r="N580" s="200"/>
      <c r="O580" s="200"/>
      <c r="P580" s="200"/>
      <c r="Q580" s="200"/>
      <c r="R580" s="200"/>
      <c r="S580" s="200"/>
      <c r="T580" s="200"/>
      <c r="U580" s="200"/>
    </row>
    <row r="581" spans="4:21" x14ac:dyDescent="0.25">
      <c r="D581" s="200"/>
      <c r="E581" s="200"/>
      <c r="F581" s="200"/>
      <c r="G581" s="200"/>
      <c r="H581" s="200"/>
      <c r="I581" s="200"/>
      <c r="J581" s="200"/>
      <c r="K581" s="200"/>
      <c r="L581" s="200"/>
      <c r="M581" s="200"/>
      <c r="N581" s="200"/>
      <c r="O581" s="200"/>
      <c r="P581" s="200"/>
      <c r="Q581" s="200"/>
      <c r="R581" s="200"/>
      <c r="S581" s="200"/>
      <c r="T581" s="200"/>
      <c r="U581" s="200"/>
    </row>
    <row r="582" spans="4:21" x14ac:dyDescent="0.25">
      <c r="D582" s="200"/>
      <c r="E582" s="200"/>
      <c r="F582" s="200"/>
      <c r="G582" s="200"/>
      <c r="H582" s="200"/>
      <c r="I582" s="200"/>
      <c r="J582" s="200"/>
      <c r="K582" s="200"/>
      <c r="L582" s="200"/>
      <c r="M582" s="200"/>
      <c r="N582" s="200"/>
      <c r="O582" s="200"/>
      <c r="P582" s="200"/>
      <c r="Q582" s="200"/>
      <c r="R582" s="200"/>
      <c r="S582" s="200"/>
      <c r="T582" s="200"/>
      <c r="U582" s="200"/>
    </row>
    <row r="583" spans="4:21" x14ac:dyDescent="0.25">
      <c r="D583" s="200"/>
      <c r="E583" s="200"/>
      <c r="F583" s="200"/>
      <c r="G583" s="200"/>
      <c r="H583" s="200"/>
      <c r="I583" s="200"/>
      <c r="J583" s="200"/>
      <c r="K583" s="200"/>
      <c r="L583" s="200"/>
      <c r="M583" s="200"/>
      <c r="N583" s="200"/>
      <c r="O583" s="200"/>
      <c r="P583" s="200"/>
      <c r="Q583" s="200"/>
      <c r="R583" s="200"/>
      <c r="S583" s="200"/>
      <c r="T583" s="200"/>
      <c r="U583" s="200"/>
    </row>
    <row r="584" spans="4:21" x14ac:dyDescent="0.25">
      <c r="D584" s="200"/>
      <c r="E584" s="200"/>
      <c r="F584" s="200"/>
      <c r="G584" s="200"/>
      <c r="H584" s="200"/>
      <c r="I584" s="200"/>
      <c r="J584" s="200"/>
      <c r="K584" s="200"/>
      <c r="L584" s="200"/>
      <c r="M584" s="200"/>
      <c r="N584" s="200"/>
      <c r="O584" s="200"/>
      <c r="P584" s="200"/>
      <c r="Q584" s="200"/>
      <c r="R584" s="200"/>
      <c r="S584" s="200"/>
      <c r="T584" s="200"/>
      <c r="U584" s="200"/>
    </row>
    <row r="585" spans="4:21" x14ac:dyDescent="0.25">
      <c r="D585" s="200"/>
      <c r="E585" s="200"/>
      <c r="F585" s="200"/>
      <c r="G585" s="200"/>
      <c r="H585" s="200"/>
      <c r="I585" s="200"/>
      <c r="J585" s="200"/>
      <c r="K585" s="200"/>
      <c r="L585" s="200"/>
      <c r="M585" s="200"/>
      <c r="N585" s="200"/>
      <c r="O585" s="200"/>
      <c r="P585" s="200"/>
      <c r="Q585" s="200"/>
      <c r="R585" s="200"/>
      <c r="S585" s="200"/>
      <c r="T585" s="200"/>
      <c r="U585" s="200"/>
    </row>
    <row r="586" spans="4:21" x14ac:dyDescent="0.25">
      <c r="D586" s="200"/>
      <c r="E586" s="200"/>
      <c r="F586" s="200"/>
      <c r="G586" s="200"/>
      <c r="H586" s="200"/>
      <c r="I586" s="200"/>
      <c r="J586" s="200"/>
      <c r="K586" s="200"/>
      <c r="L586" s="200"/>
      <c r="M586" s="200"/>
      <c r="N586" s="200"/>
      <c r="O586" s="200"/>
      <c r="P586" s="200"/>
      <c r="Q586" s="200"/>
      <c r="R586" s="200"/>
      <c r="S586" s="200"/>
      <c r="T586" s="200"/>
      <c r="U586" s="200"/>
    </row>
    <row r="587" spans="4:21" x14ac:dyDescent="0.25">
      <c r="D587" s="200"/>
      <c r="E587" s="200"/>
      <c r="F587" s="200"/>
      <c r="G587" s="200"/>
      <c r="H587" s="200"/>
      <c r="I587" s="200"/>
      <c r="J587" s="200"/>
      <c r="K587" s="200"/>
      <c r="L587" s="200"/>
      <c r="M587" s="200"/>
      <c r="N587" s="200"/>
      <c r="O587" s="200"/>
      <c r="P587" s="200"/>
      <c r="Q587" s="200"/>
      <c r="R587" s="200"/>
      <c r="S587" s="200"/>
      <c r="T587" s="200"/>
      <c r="U587" s="200"/>
    </row>
    <row r="588" spans="4:21" x14ac:dyDescent="0.25">
      <c r="D588" s="200"/>
      <c r="E588" s="200"/>
      <c r="F588" s="200"/>
      <c r="G588" s="200"/>
      <c r="H588" s="200"/>
      <c r="I588" s="200"/>
      <c r="J588" s="200"/>
      <c r="K588" s="200"/>
      <c r="L588" s="200"/>
      <c r="M588" s="200"/>
      <c r="N588" s="200"/>
      <c r="O588" s="200"/>
      <c r="P588" s="200"/>
      <c r="Q588" s="200"/>
      <c r="R588" s="200"/>
      <c r="S588" s="200"/>
      <c r="T588" s="200"/>
      <c r="U588" s="200"/>
    </row>
    <row r="589" spans="4:21" x14ac:dyDescent="0.25">
      <c r="D589" s="200"/>
      <c r="E589" s="200"/>
      <c r="F589" s="200"/>
      <c r="G589" s="200"/>
      <c r="H589" s="200"/>
      <c r="I589" s="200"/>
      <c r="J589" s="200"/>
      <c r="K589" s="200"/>
      <c r="L589" s="200"/>
      <c r="M589" s="200"/>
      <c r="N589" s="200"/>
      <c r="O589" s="200"/>
      <c r="P589" s="200"/>
      <c r="Q589" s="200"/>
      <c r="R589" s="200"/>
      <c r="S589" s="200"/>
      <c r="T589" s="200"/>
      <c r="U589" s="200"/>
    </row>
  </sheetData>
  <sheetProtection insertColumns="0" insertRows="0" deleteColumns="0" deleteRows="0"/>
  <mergeCells count="36">
    <mergeCell ref="A31:A33"/>
    <mergeCell ref="A35:A37"/>
    <mergeCell ref="A39:A41"/>
    <mergeCell ref="A43:A45"/>
    <mergeCell ref="A7:A9"/>
    <mergeCell ref="A11:A13"/>
    <mergeCell ref="A15:A17"/>
    <mergeCell ref="A19:A21"/>
    <mergeCell ref="A23:A25"/>
    <mergeCell ref="A27:A29"/>
    <mergeCell ref="A47:B47"/>
    <mergeCell ref="A48:B48"/>
    <mergeCell ref="A49:B49"/>
    <mergeCell ref="A50:B50"/>
    <mergeCell ref="A51:B51"/>
    <mergeCell ref="A124:B124"/>
    <mergeCell ref="A53:B53"/>
    <mergeCell ref="A106:B106"/>
    <mergeCell ref="A107:B107"/>
    <mergeCell ref="A108:B108"/>
    <mergeCell ref="A109:B109"/>
    <mergeCell ref="A58:A79"/>
    <mergeCell ref="A110:B110"/>
    <mergeCell ref="A111:B111"/>
    <mergeCell ref="A82:A91"/>
    <mergeCell ref="A80:B80"/>
    <mergeCell ref="A92:B92"/>
    <mergeCell ref="A94:A103"/>
    <mergeCell ref="A104:B104"/>
    <mergeCell ref="A118:B118"/>
    <mergeCell ref="A121:B121"/>
    <mergeCell ref="A112:B112"/>
    <mergeCell ref="A113:B113"/>
    <mergeCell ref="A114:B114"/>
    <mergeCell ref="A115:B115"/>
    <mergeCell ref="A116:B116"/>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588"/>
  <sheetViews>
    <sheetView showGridLines="0" zoomScaleNormal="100" workbookViewId="0">
      <pane xSplit="3" ySplit="4" topLeftCell="D5" activePane="bottomRight" state="frozen"/>
      <selection activeCell="BA126" sqref="BA126"/>
      <selection pane="topRight" activeCell="BA126" sqref="BA126"/>
      <selection pane="bottomLeft" activeCell="BA126" sqref="BA126"/>
      <selection pane="bottomRight" activeCell="I85" sqref="I85"/>
    </sheetView>
  </sheetViews>
  <sheetFormatPr defaultColWidth="9.140625" defaultRowHeight="15" outlineLevelRow="1" x14ac:dyDescent="0.25"/>
  <cols>
    <col min="1" max="1" width="20.5703125" style="155" customWidth="1"/>
    <col min="2" max="2" width="19.42578125" style="154" customWidth="1"/>
    <col min="3" max="3" width="7.42578125" style="155" customWidth="1"/>
    <col min="4" max="18" width="10.28515625" style="155" customWidth="1"/>
    <col min="19" max="16384" width="9.140625" style="155"/>
  </cols>
  <sheetData>
    <row r="1" spans="1:20" s="223" customFormat="1" ht="22.7" customHeight="1" x14ac:dyDescent="0.25">
      <c r="A1" s="221" t="s">
        <v>109</v>
      </c>
      <c r="B1" s="222"/>
    </row>
    <row r="2" spans="1:20" s="223" customFormat="1" ht="7.5" customHeight="1" x14ac:dyDescent="0.25">
      <c r="A2" s="224"/>
      <c r="B2" s="225"/>
      <c r="C2" s="226"/>
      <c r="D2" s="227"/>
      <c r="E2" s="227"/>
      <c r="F2" s="227"/>
      <c r="G2" s="227"/>
      <c r="H2" s="227"/>
      <c r="I2" s="227"/>
      <c r="J2" s="227"/>
      <c r="K2" s="227"/>
      <c r="L2" s="227"/>
      <c r="M2" s="227"/>
      <c r="N2" s="227"/>
      <c r="O2" s="227"/>
      <c r="P2" s="227"/>
      <c r="Q2" s="227"/>
      <c r="R2" s="227"/>
      <c r="S2" s="226"/>
      <c r="T2" s="226"/>
    </row>
    <row r="3" spans="1:20" s="223" customFormat="1" ht="18" customHeight="1" x14ac:dyDescent="0.25">
      <c r="A3" s="228"/>
      <c r="B3" s="229"/>
      <c r="C3" s="230"/>
      <c r="D3" s="231">
        <f>'2.b Tulud-kulud projektiga II'!D3</f>
        <v>0</v>
      </c>
      <c r="E3" s="231">
        <f>D3+1</f>
        <v>1</v>
      </c>
      <c r="F3" s="231">
        <f t="shared" ref="F3:N3" si="0">E3+1</f>
        <v>2</v>
      </c>
      <c r="G3" s="231">
        <f t="shared" si="0"/>
        <v>3</v>
      </c>
      <c r="H3" s="231">
        <f t="shared" si="0"/>
        <v>4</v>
      </c>
      <c r="I3" s="231">
        <f t="shared" si="0"/>
        <v>5</v>
      </c>
      <c r="J3" s="231">
        <f t="shared" si="0"/>
        <v>6</v>
      </c>
      <c r="K3" s="231">
        <f t="shared" si="0"/>
        <v>7</v>
      </c>
      <c r="L3" s="231">
        <f t="shared" si="0"/>
        <v>8</v>
      </c>
      <c r="M3" s="231">
        <f t="shared" si="0"/>
        <v>9</v>
      </c>
      <c r="N3" s="231">
        <f t="shared" si="0"/>
        <v>10</v>
      </c>
      <c r="O3" s="231">
        <f t="shared" ref="O3" si="1">N3+1</f>
        <v>11</v>
      </c>
      <c r="P3" s="231">
        <f t="shared" ref="P3" si="2">O3+1</f>
        <v>12</v>
      </c>
      <c r="Q3" s="231">
        <f t="shared" ref="Q3" si="3">P3+1</f>
        <v>13</v>
      </c>
      <c r="R3" s="231">
        <f t="shared" ref="R3" si="4">Q3+1</f>
        <v>14</v>
      </c>
      <c r="S3" s="226"/>
      <c r="T3" s="226"/>
    </row>
    <row r="4" spans="1:20" ht="5.25" customHeight="1" x14ac:dyDescent="0.25">
      <c r="A4" s="167"/>
      <c r="B4" s="168"/>
      <c r="C4" s="169"/>
      <c r="D4" s="171"/>
      <c r="E4" s="171"/>
      <c r="F4" s="171"/>
      <c r="G4" s="171"/>
      <c r="H4" s="171"/>
      <c r="I4" s="171"/>
      <c r="J4" s="171"/>
      <c r="K4" s="171"/>
      <c r="L4" s="171"/>
      <c r="M4" s="171"/>
      <c r="N4" s="171"/>
      <c r="O4" s="171"/>
      <c r="P4" s="171"/>
      <c r="Q4" s="171"/>
      <c r="R4" s="172"/>
      <c r="S4" s="173"/>
      <c r="T4" s="173"/>
    </row>
    <row r="5" spans="1:20" ht="18" customHeight="1" x14ac:dyDescent="0.25">
      <c r="A5" s="174" t="s">
        <v>64</v>
      </c>
      <c r="B5" s="175"/>
      <c r="C5" s="176" t="s">
        <v>2</v>
      </c>
      <c r="D5" s="178"/>
      <c r="E5" s="178"/>
      <c r="F5" s="178"/>
      <c r="G5" s="178"/>
      <c r="H5" s="178"/>
      <c r="I5" s="178"/>
      <c r="J5" s="178"/>
      <c r="K5" s="178"/>
      <c r="L5" s="178"/>
      <c r="M5" s="178"/>
      <c r="N5" s="178"/>
      <c r="O5" s="178"/>
      <c r="P5" s="178"/>
      <c r="Q5" s="178"/>
      <c r="R5" s="179"/>
      <c r="S5" s="173"/>
      <c r="T5" s="173"/>
    </row>
    <row r="6" spans="1:20" ht="5.25" customHeight="1" x14ac:dyDescent="0.25">
      <c r="A6" s="167"/>
      <c r="B6" s="168"/>
      <c r="C6" s="170"/>
      <c r="D6" s="170"/>
      <c r="E6" s="170"/>
      <c r="F6" s="170"/>
      <c r="G6" s="170"/>
      <c r="H6" s="170"/>
      <c r="I6" s="170"/>
      <c r="J6" s="170"/>
      <c r="K6" s="170"/>
      <c r="L6" s="170"/>
      <c r="M6" s="170"/>
      <c r="N6" s="170"/>
      <c r="O6" s="170"/>
      <c r="P6" s="170"/>
      <c r="Q6" s="170"/>
      <c r="R6" s="180"/>
      <c r="S6" s="173"/>
      <c r="T6" s="173"/>
    </row>
    <row r="7" spans="1:20" ht="15.75" customHeight="1" x14ac:dyDescent="0.25">
      <c r="A7" s="524" t="str">
        <f>'2.b Tulud-kulud projektiga II'!A7:A9</f>
        <v>Toode/teenus 1</v>
      </c>
      <c r="B7" s="232" t="str">
        <f>'2.b Tulud-kulud projektiga II'!B7</f>
        <v>Ühik 1</v>
      </c>
      <c r="C7" s="233" t="str">
        <f>'2.b Tulud-kulud projektiga II'!C7</f>
        <v>in</v>
      </c>
      <c r="D7" s="183"/>
      <c r="E7" s="183"/>
      <c r="F7" s="183"/>
      <c r="G7" s="183"/>
      <c r="H7" s="183"/>
      <c r="I7" s="183"/>
      <c r="J7" s="183"/>
      <c r="K7" s="183"/>
      <c r="L7" s="183"/>
      <c r="M7" s="183"/>
      <c r="N7" s="183"/>
      <c r="O7" s="183"/>
      <c r="P7" s="183"/>
      <c r="Q7" s="183"/>
      <c r="R7" s="183"/>
      <c r="S7" s="173"/>
      <c r="T7" s="173"/>
    </row>
    <row r="8" spans="1:20" ht="15.75" customHeight="1" x14ac:dyDescent="0.25">
      <c r="A8" s="524"/>
      <c r="B8" s="232" t="s">
        <v>0</v>
      </c>
      <c r="C8" s="233" t="s">
        <v>3</v>
      </c>
      <c r="D8" s="183"/>
      <c r="E8" s="183"/>
      <c r="F8" s="183"/>
      <c r="G8" s="183"/>
      <c r="H8" s="183"/>
      <c r="I8" s="183"/>
      <c r="J8" s="183"/>
      <c r="K8" s="183"/>
      <c r="L8" s="183"/>
      <c r="M8" s="183"/>
      <c r="N8" s="183"/>
      <c r="O8" s="183"/>
      <c r="P8" s="183"/>
      <c r="Q8" s="183"/>
      <c r="R8" s="183"/>
      <c r="S8" s="173"/>
      <c r="T8" s="173"/>
    </row>
    <row r="9" spans="1:20" ht="15.75" customHeight="1" x14ac:dyDescent="0.25">
      <c r="A9" s="524"/>
      <c r="B9" s="235" t="s">
        <v>1</v>
      </c>
      <c r="C9" s="236" t="s">
        <v>3</v>
      </c>
      <c r="D9" s="234">
        <f t="shared" ref="D9:R9" si="5">D7*D8</f>
        <v>0</v>
      </c>
      <c r="E9" s="234">
        <f t="shared" si="5"/>
        <v>0</v>
      </c>
      <c r="F9" s="234">
        <f t="shared" si="5"/>
        <v>0</v>
      </c>
      <c r="G9" s="234">
        <f t="shared" si="5"/>
        <v>0</v>
      </c>
      <c r="H9" s="234">
        <f t="shared" si="5"/>
        <v>0</v>
      </c>
      <c r="I9" s="234">
        <f t="shared" si="5"/>
        <v>0</v>
      </c>
      <c r="J9" s="234">
        <f t="shared" si="5"/>
        <v>0</v>
      </c>
      <c r="K9" s="234">
        <f t="shared" si="5"/>
        <v>0</v>
      </c>
      <c r="L9" s="234">
        <f t="shared" si="5"/>
        <v>0</v>
      </c>
      <c r="M9" s="234">
        <f t="shared" si="5"/>
        <v>0</v>
      </c>
      <c r="N9" s="234">
        <f t="shared" si="5"/>
        <v>0</v>
      </c>
      <c r="O9" s="234">
        <f t="shared" ref="O9:Q9" si="6">O7*O8</f>
        <v>0</v>
      </c>
      <c r="P9" s="234">
        <f t="shared" si="6"/>
        <v>0</v>
      </c>
      <c r="Q9" s="234">
        <f t="shared" si="6"/>
        <v>0</v>
      </c>
      <c r="R9" s="234">
        <f t="shared" si="5"/>
        <v>0</v>
      </c>
      <c r="S9" s="173"/>
      <c r="T9" s="173"/>
    </row>
    <row r="10" spans="1:20" ht="5.25" customHeight="1" x14ac:dyDescent="0.25">
      <c r="A10" s="237"/>
      <c r="B10" s="188"/>
      <c r="C10" s="189"/>
      <c r="D10" s="189"/>
      <c r="E10" s="189"/>
      <c r="F10" s="189"/>
      <c r="G10" s="189"/>
      <c r="H10" s="189"/>
      <c r="I10" s="189"/>
      <c r="J10" s="189"/>
      <c r="K10" s="189"/>
      <c r="L10" s="189"/>
      <c r="M10" s="189"/>
      <c r="N10" s="189"/>
      <c r="O10" s="189"/>
      <c r="P10" s="189"/>
      <c r="Q10" s="189"/>
      <c r="R10" s="190"/>
      <c r="S10" s="173"/>
      <c r="T10" s="173"/>
    </row>
    <row r="11" spans="1:20" x14ac:dyDescent="0.25">
      <c r="A11" s="524" t="str">
        <f>'2.b Tulud-kulud projektiga II'!A11:A13</f>
        <v>Toode/teenus 2</v>
      </c>
      <c r="B11" s="232" t="str">
        <f>'2.b Tulud-kulud projektiga II'!B11</f>
        <v>Ühik 2</v>
      </c>
      <c r="C11" s="233">
        <f>'2.b Tulud-kulud projektiga II'!C11</f>
        <v>0</v>
      </c>
      <c r="D11" s="183"/>
      <c r="E11" s="183"/>
      <c r="F11" s="183"/>
      <c r="G11" s="183"/>
      <c r="H11" s="183"/>
      <c r="I11" s="183"/>
      <c r="J11" s="183"/>
      <c r="K11" s="183"/>
      <c r="L11" s="183"/>
      <c r="M11" s="183"/>
      <c r="N11" s="183"/>
      <c r="O11" s="183"/>
      <c r="P11" s="183"/>
      <c r="Q11" s="183"/>
      <c r="R11" s="183"/>
      <c r="S11" s="173"/>
      <c r="T11" s="173"/>
    </row>
    <row r="12" spans="1:20" x14ac:dyDescent="0.25">
      <c r="A12" s="524"/>
      <c r="B12" s="232" t="s">
        <v>0</v>
      </c>
      <c r="C12" s="233" t="s">
        <v>3</v>
      </c>
      <c r="D12" s="183"/>
      <c r="E12" s="183"/>
      <c r="F12" s="183"/>
      <c r="G12" s="183"/>
      <c r="H12" s="183"/>
      <c r="I12" s="183"/>
      <c r="J12" s="183"/>
      <c r="K12" s="183"/>
      <c r="L12" s="183"/>
      <c r="M12" s="183"/>
      <c r="N12" s="183"/>
      <c r="O12" s="183"/>
      <c r="P12" s="183"/>
      <c r="Q12" s="183"/>
      <c r="R12" s="183"/>
      <c r="S12" s="173"/>
      <c r="T12" s="173"/>
    </row>
    <row r="13" spans="1:20" x14ac:dyDescent="0.25">
      <c r="A13" s="524"/>
      <c r="B13" s="235" t="s">
        <v>1</v>
      </c>
      <c r="C13" s="236" t="s">
        <v>3</v>
      </c>
      <c r="D13" s="234">
        <f t="shared" ref="D13:R13" si="7">D11*D12</f>
        <v>0</v>
      </c>
      <c r="E13" s="234">
        <f t="shared" si="7"/>
        <v>0</v>
      </c>
      <c r="F13" s="234">
        <f t="shared" si="7"/>
        <v>0</v>
      </c>
      <c r="G13" s="234">
        <f t="shared" si="7"/>
        <v>0</v>
      </c>
      <c r="H13" s="234">
        <f t="shared" si="7"/>
        <v>0</v>
      </c>
      <c r="I13" s="234">
        <f t="shared" si="7"/>
        <v>0</v>
      </c>
      <c r="J13" s="234">
        <f t="shared" si="7"/>
        <v>0</v>
      </c>
      <c r="K13" s="234">
        <f t="shared" si="7"/>
        <v>0</v>
      </c>
      <c r="L13" s="234">
        <f t="shared" si="7"/>
        <v>0</v>
      </c>
      <c r="M13" s="234">
        <f t="shared" si="7"/>
        <v>0</v>
      </c>
      <c r="N13" s="234">
        <f t="shared" si="7"/>
        <v>0</v>
      </c>
      <c r="O13" s="234">
        <f t="shared" ref="O13:Q13" si="8">O11*O12</f>
        <v>0</v>
      </c>
      <c r="P13" s="234">
        <f t="shared" si="8"/>
        <v>0</v>
      </c>
      <c r="Q13" s="234">
        <f t="shared" si="8"/>
        <v>0</v>
      </c>
      <c r="R13" s="234">
        <f t="shared" si="7"/>
        <v>0</v>
      </c>
      <c r="S13" s="173"/>
      <c r="T13" s="173"/>
    </row>
    <row r="14" spans="1:20" ht="5.25" customHeight="1" x14ac:dyDescent="0.25">
      <c r="A14" s="237"/>
      <c r="B14" s="188"/>
      <c r="C14" s="189"/>
      <c r="D14" s="189"/>
      <c r="E14" s="189"/>
      <c r="F14" s="189"/>
      <c r="G14" s="189"/>
      <c r="H14" s="189"/>
      <c r="I14" s="189"/>
      <c r="J14" s="189"/>
      <c r="K14" s="189"/>
      <c r="L14" s="189"/>
      <c r="M14" s="189"/>
      <c r="N14" s="189"/>
      <c r="O14" s="189"/>
      <c r="P14" s="189"/>
      <c r="Q14" s="189"/>
      <c r="R14" s="190"/>
      <c r="S14" s="173"/>
      <c r="T14" s="173"/>
    </row>
    <row r="15" spans="1:20" x14ac:dyDescent="0.25">
      <c r="A15" s="524" t="str">
        <f>'2.b Tulud-kulud projektiga II'!A15:A17</f>
        <v>Toode/teenus 3</v>
      </c>
      <c r="B15" s="232" t="str">
        <f>'2.b Tulud-kulud projektiga II'!B15</f>
        <v>Ühik 3</v>
      </c>
      <c r="C15" s="233">
        <f>'2.b Tulud-kulud projektiga II'!C15</f>
        <v>0</v>
      </c>
      <c r="D15" s="183"/>
      <c r="E15" s="183"/>
      <c r="F15" s="183"/>
      <c r="G15" s="183"/>
      <c r="H15" s="183"/>
      <c r="I15" s="183"/>
      <c r="J15" s="183"/>
      <c r="K15" s="183"/>
      <c r="L15" s="183"/>
      <c r="M15" s="183"/>
      <c r="N15" s="183"/>
      <c r="O15" s="183"/>
      <c r="P15" s="183"/>
      <c r="Q15" s="183"/>
      <c r="R15" s="183"/>
      <c r="S15" s="173"/>
      <c r="T15" s="173"/>
    </row>
    <row r="16" spans="1:20" x14ac:dyDescent="0.25">
      <c r="A16" s="524"/>
      <c r="B16" s="232" t="s">
        <v>0</v>
      </c>
      <c r="C16" s="233" t="s">
        <v>3</v>
      </c>
      <c r="D16" s="183"/>
      <c r="E16" s="183"/>
      <c r="F16" s="183"/>
      <c r="G16" s="183"/>
      <c r="H16" s="183"/>
      <c r="I16" s="183"/>
      <c r="J16" s="183"/>
      <c r="K16" s="183"/>
      <c r="L16" s="183"/>
      <c r="M16" s="183"/>
      <c r="N16" s="183"/>
      <c r="O16" s="183"/>
      <c r="P16" s="183"/>
      <c r="Q16" s="183"/>
      <c r="R16" s="183"/>
      <c r="S16" s="173"/>
      <c r="T16" s="173"/>
    </row>
    <row r="17" spans="1:20" x14ac:dyDescent="0.25">
      <c r="A17" s="524"/>
      <c r="B17" s="235" t="s">
        <v>1</v>
      </c>
      <c r="C17" s="236" t="s">
        <v>3</v>
      </c>
      <c r="D17" s="234">
        <f t="shared" ref="D17:R17" si="9">D15*D16</f>
        <v>0</v>
      </c>
      <c r="E17" s="234">
        <f t="shared" si="9"/>
        <v>0</v>
      </c>
      <c r="F17" s="234">
        <f t="shared" si="9"/>
        <v>0</v>
      </c>
      <c r="G17" s="234">
        <f t="shared" si="9"/>
        <v>0</v>
      </c>
      <c r="H17" s="234">
        <f t="shared" si="9"/>
        <v>0</v>
      </c>
      <c r="I17" s="234">
        <f t="shared" si="9"/>
        <v>0</v>
      </c>
      <c r="J17" s="234">
        <f t="shared" si="9"/>
        <v>0</v>
      </c>
      <c r="K17" s="234">
        <f t="shared" si="9"/>
        <v>0</v>
      </c>
      <c r="L17" s="234">
        <f t="shared" si="9"/>
        <v>0</v>
      </c>
      <c r="M17" s="234">
        <f t="shared" si="9"/>
        <v>0</v>
      </c>
      <c r="N17" s="234">
        <f t="shared" si="9"/>
        <v>0</v>
      </c>
      <c r="O17" s="234">
        <f t="shared" ref="O17:Q17" si="10">O15*O16</f>
        <v>0</v>
      </c>
      <c r="P17" s="234">
        <f t="shared" si="10"/>
        <v>0</v>
      </c>
      <c r="Q17" s="234">
        <f t="shared" si="10"/>
        <v>0</v>
      </c>
      <c r="R17" s="234">
        <f t="shared" si="9"/>
        <v>0</v>
      </c>
      <c r="S17" s="173"/>
      <c r="T17" s="173"/>
    </row>
    <row r="18" spans="1:20" ht="5.25" customHeight="1" x14ac:dyDescent="0.25">
      <c r="A18" s="237"/>
      <c r="B18" s="188"/>
      <c r="C18" s="189"/>
      <c r="D18" s="189"/>
      <c r="E18" s="189"/>
      <c r="F18" s="189"/>
      <c r="G18" s="189"/>
      <c r="H18" s="189"/>
      <c r="I18" s="189"/>
      <c r="J18" s="189"/>
      <c r="K18" s="189"/>
      <c r="L18" s="189"/>
      <c r="M18" s="189"/>
      <c r="N18" s="189"/>
      <c r="O18" s="189"/>
      <c r="P18" s="189"/>
      <c r="Q18" s="189"/>
      <c r="R18" s="190"/>
      <c r="S18" s="173"/>
      <c r="T18" s="173"/>
    </row>
    <row r="19" spans="1:20" x14ac:dyDescent="0.25">
      <c r="A19" s="524" t="str">
        <f>'2.b Tulud-kulud projektiga II'!A19:A21</f>
        <v>Toode/teenus 4</v>
      </c>
      <c r="B19" s="232" t="str">
        <f>'2.b Tulud-kulud projektiga II'!B19</f>
        <v>Ühik 4</v>
      </c>
      <c r="C19" s="233">
        <f>'2.b Tulud-kulud projektiga II'!C19</f>
        <v>0</v>
      </c>
      <c r="D19" s="183"/>
      <c r="E19" s="183"/>
      <c r="F19" s="183"/>
      <c r="G19" s="183"/>
      <c r="H19" s="183"/>
      <c r="I19" s="183"/>
      <c r="J19" s="183"/>
      <c r="K19" s="183"/>
      <c r="L19" s="183"/>
      <c r="M19" s="183"/>
      <c r="N19" s="183"/>
      <c r="O19" s="183"/>
      <c r="P19" s="183"/>
      <c r="Q19" s="183"/>
      <c r="R19" s="183"/>
      <c r="S19" s="173"/>
      <c r="T19" s="173"/>
    </row>
    <row r="20" spans="1:20" x14ac:dyDescent="0.25">
      <c r="A20" s="524"/>
      <c r="B20" s="232" t="s">
        <v>0</v>
      </c>
      <c r="C20" s="233" t="s">
        <v>3</v>
      </c>
      <c r="D20" s="183"/>
      <c r="E20" s="183"/>
      <c r="F20" s="183"/>
      <c r="G20" s="183"/>
      <c r="H20" s="183"/>
      <c r="I20" s="183"/>
      <c r="J20" s="183"/>
      <c r="K20" s="183"/>
      <c r="L20" s="183"/>
      <c r="M20" s="183"/>
      <c r="N20" s="183"/>
      <c r="O20" s="183"/>
      <c r="P20" s="183"/>
      <c r="Q20" s="183"/>
      <c r="R20" s="183"/>
      <c r="S20" s="173"/>
      <c r="T20" s="173"/>
    </row>
    <row r="21" spans="1:20" x14ac:dyDescent="0.25">
      <c r="A21" s="524"/>
      <c r="B21" s="235" t="s">
        <v>1</v>
      </c>
      <c r="C21" s="236" t="s">
        <v>3</v>
      </c>
      <c r="D21" s="234">
        <f t="shared" ref="D21:R21" si="11">D19*D20</f>
        <v>0</v>
      </c>
      <c r="E21" s="234">
        <f t="shared" si="11"/>
        <v>0</v>
      </c>
      <c r="F21" s="234">
        <f t="shared" si="11"/>
        <v>0</v>
      </c>
      <c r="G21" s="234">
        <f t="shared" si="11"/>
        <v>0</v>
      </c>
      <c r="H21" s="234">
        <f t="shared" si="11"/>
        <v>0</v>
      </c>
      <c r="I21" s="234">
        <f t="shared" si="11"/>
        <v>0</v>
      </c>
      <c r="J21" s="234">
        <f t="shared" si="11"/>
        <v>0</v>
      </c>
      <c r="K21" s="234">
        <f t="shared" si="11"/>
        <v>0</v>
      </c>
      <c r="L21" s="234">
        <f t="shared" si="11"/>
        <v>0</v>
      </c>
      <c r="M21" s="234">
        <f t="shared" si="11"/>
        <v>0</v>
      </c>
      <c r="N21" s="234">
        <f t="shared" si="11"/>
        <v>0</v>
      </c>
      <c r="O21" s="234">
        <f t="shared" ref="O21:Q21" si="12">O19*O20</f>
        <v>0</v>
      </c>
      <c r="P21" s="234">
        <f t="shared" si="12"/>
        <v>0</v>
      </c>
      <c r="Q21" s="234">
        <f t="shared" si="12"/>
        <v>0</v>
      </c>
      <c r="R21" s="234">
        <f t="shared" si="11"/>
        <v>0</v>
      </c>
      <c r="S21" s="173"/>
      <c r="T21" s="173"/>
    </row>
    <row r="22" spans="1:20" ht="5.25" customHeight="1" x14ac:dyDescent="0.25">
      <c r="A22" s="237"/>
      <c r="B22" s="188"/>
      <c r="C22" s="189"/>
      <c r="D22" s="189"/>
      <c r="E22" s="189"/>
      <c r="F22" s="189"/>
      <c r="G22" s="189"/>
      <c r="H22" s="189"/>
      <c r="I22" s="189"/>
      <c r="J22" s="189"/>
      <c r="K22" s="189"/>
      <c r="L22" s="189"/>
      <c r="M22" s="189"/>
      <c r="N22" s="189"/>
      <c r="O22" s="189"/>
      <c r="P22" s="189"/>
      <c r="Q22" s="189"/>
      <c r="R22" s="190"/>
      <c r="S22" s="173"/>
      <c r="T22" s="173"/>
    </row>
    <row r="23" spans="1:20" x14ac:dyDescent="0.25">
      <c r="A23" s="524" t="str">
        <f>'2.b Tulud-kulud projektiga II'!A23:A25</f>
        <v>Toode/teenus 5</v>
      </c>
      <c r="B23" s="232" t="str">
        <f>'2.b Tulud-kulud projektiga II'!B23</f>
        <v>Ühik 5</v>
      </c>
      <c r="C23" s="233">
        <f>'2.b Tulud-kulud projektiga II'!C23</f>
        <v>0</v>
      </c>
      <c r="D23" s="183"/>
      <c r="E23" s="183"/>
      <c r="F23" s="183"/>
      <c r="G23" s="183"/>
      <c r="H23" s="183"/>
      <c r="I23" s="183"/>
      <c r="J23" s="183"/>
      <c r="K23" s="183"/>
      <c r="L23" s="183"/>
      <c r="M23" s="183"/>
      <c r="N23" s="183"/>
      <c r="O23" s="183"/>
      <c r="P23" s="183"/>
      <c r="Q23" s="183"/>
      <c r="R23" s="183"/>
      <c r="S23" s="173"/>
      <c r="T23" s="173"/>
    </row>
    <row r="24" spans="1:20" x14ac:dyDescent="0.25">
      <c r="A24" s="524"/>
      <c r="B24" s="232" t="s">
        <v>0</v>
      </c>
      <c r="C24" s="233" t="s">
        <v>3</v>
      </c>
      <c r="D24" s="183"/>
      <c r="E24" s="183"/>
      <c r="F24" s="183"/>
      <c r="G24" s="183"/>
      <c r="H24" s="183"/>
      <c r="I24" s="183"/>
      <c r="J24" s="183"/>
      <c r="K24" s="183"/>
      <c r="L24" s="183"/>
      <c r="M24" s="183"/>
      <c r="N24" s="183"/>
      <c r="O24" s="183"/>
      <c r="P24" s="183"/>
      <c r="Q24" s="183"/>
      <c r="R24" s="183"/>
      <c r="S24" s="173"/>
      <c r="T24" s="173"/>
    </row>
    <row r="25" spans="1:20" x14ac:dyDescent="0.25">
      <c r="A25" s="524"/>
      <c r="B25" s="235" t="s">
        <v>1</v>
      </c>
      <c r="C25" s="236" t="s">
        <v>3</v>
      </c>
      <c r="D25" s="234">
        <f t="shared" ref="D25:R25" si="13">D23*D24</f>
        <v>0</v>
      </c>
      <c r="E25" s="234">
        <f t="shared" si="13"/>
        <v>0</v>
      </c>
      <c r="F25" s="234">
        <f t="shared" si="13"/>
        <v>0</v>
      </c>
      <c r="G25" s="234">
        <f t="shared" si="13"/>
        <v>0</v>
      </c>
      <c r="H25" s="234">
        <f t="shared" si="13"/>
        <v>0</v>
      </c>
      <c r="I25" s="234">
        <f t="shared" si="13"/>
        <v>0</v>
      </c>
      <c r="J25" s="234">
        <f t="shared" si="13"/>
        <v>0</v>
      </c>
      <c r="K25" s="234">
        <f t="shared" si="13"/>
        <v>0</v>
      </c>
      <c r="L25" s="234">
        <f t="shared" si="13"/>
        <v>0</v>
      </c>
      <c r="M25" s="234">
        <f t="shared" si="13"/>
        <v>0</v>
      </c>
      <c r="N25" s="234">
        <f t="shared" si="13"/>
        <v>0</v>
      </c>
      <c r="O25" s="234">
        <f t="shared" ref="O25:Q25" si="14">O23*O24</f>
        <v>0</v>
      </c>
      <c r="P25" s="234">
        <f t="shared" si="14"/>
        <v>0</v>
      </c>
      <c r="Q25" s="234">
        <f t="shared" si="14"/>
        <v>0</v>
      </c>
      <c r="R25" s="234">
        <f t="shared" si="13"/>
        <v>0</v>
      </c>
      <c r="S25" s="173"/>
      <c r="T25" s="173"/>
    </row>
    <row r="26" spans="1:20" ht="5.25" customHeight="1" x14ac:dyDescent="0.25">
      <c r="A26" s="237"/>
      <c r="B26" s="188"/>
      <c r="C26" s="189"/>
      <c r="D26" s="189"/>
      <c r="E26" s="189"/>
      <c r="F26" s="189"/>
      <c r="G26" s="189"/>
      <c r="H26" s="189"/>
      <c r="I26" s="189"/>
      <c r="J26" s="189"/>
      <c r="K26" s="189"/>
      <c r="L26" s="189"/>
      <c r="M26" s="189"/>
      <c r="N26" s="189"/>
      <c r="O26" s="189"/>
      <c r="P26" s="189"/>
      <c r="Q26" s="189"/>
      <c r="R26" s="190"/>
      <c r="S26" s="173"/>
      <c r="T26" s="173"/>
    </row>
    <row r="27" spans="1:20" hidden="1" outlineLevel="1" x14ac:dyDescent="0.25">
      <c r="A27" s="524" t="str">
        <f>'2.b Tulud-kulud projektiga II'!A27:A29</f>
        <v>Toode/teenus 6</v>
      </c>
      <c r="B27" s="232" t="str">
        <f>'2.b Tulud-kulud projektiga II'!B27</f>
        <v>Ühik 6</v>
      </c>
      <c r="C27" s="233">
        <f>'2.b Tulud-kulud projektiga II'!C27</f>
        <v>0</v>
      </c>
      <c r="D27" s="183"/>
      <c r="E27" s="183"/>
      <c r="F27" s="183"/>
      <c r="G27" s="183"/>
      <c r="H27" s="183"/>
      <c r="I27" s="183"/>
      <c r="J27" s="183"/>
      <c r="K27" s="183"/>
      <c r="L27" s="183"/>
      <c r="M27" s="183"/>
      <c r="N27" s="183"/>
      <c r="O27" s="183"/>
      <c r="P27" s="183"/>
      <c r="Q27" s="183"/>
      <c r="R27" s="183"/>
      <c r="S27" s="173"/>
      <c r="T27" s="173"/>
    </row>
    <row r="28" spans="1:20" hidden="1" outlineLevel="1" x14ac:dyDescent="0.25">
      <c r="A28" s="524"/>
      <c r="B28" s="232" t="s">
        <v>0</v>
      </c>
      <c r="C28" s="233" t="s">
        <v>3</v>
      </c>
      <c r="D28" s="183"/>
      <c r="E28" s="183"/>
      <c r="F28" s="183"/>
      <c r="G28" s="183"/>
      <c r="H28" s="183"/>
      <c r="I28" s="183"/>
      <c r="J28" s="183"/>
      <c r="K28" s="183"/>
      <c r="L28" s="183"/>
      <c r="M28" s="183"/>
      <c r="N28" s="183"/>
      <c r="O28" s="183"/>
      <c r="P28" s="183"/>
      <c r="Q28" s="183"/>
      <c r="R28" s="183"/>
      <c r="S28" s="173"/>
      <c r="T28" s="173"/>
    </row>
    <row r="29" spans="1:20" hidden="1" outlineLevel="1" x14ac:dyDescent="0.25">
      <c r="A29" s="524"/>
      <c r="B29" s="235" t="s">
        <v>1</v>
      </c>
      <c r="C29" s="236" t="s">
        <v>3</v>
      </c>
      <c r="D29" s="234">
        <f t="shared" ref="D29:R29" si="15">D27*D28</f>
        <v>0</v>
      </c>
      <c r="E29" s="234">
        <f t="shared" si="15"/>
        <v>0</v>
      </c>
      <c r="F29" s="234">
        <f t="shared" si="15"/>
        <v>0</v>
      </c>
      <c r="G29" s="234">
        <f t="shared" si="15"/>
        <v>0</v>
      </c>
      <c r="H29" s="234">
        <f t="shared" si="15"/>
        <v>0</v>
      </c>
      <c r="I29" s="234">
        <f t="shared" si="15"/>
        <v>0</v>
      </c>
      <c r="J29" s="234">
        <f t="shared" si="15"/>
        <v>0</v>
      </c>
      <c r="K29" s="234">
        <f t="shared" si="15"/>
        <v>0</v>
      </c>
      <c r="L29" s="234">
        <f t="shared" si="15"/>
        <v>0</v>
      </c>
      <c r="M29" s="234">
        <f t="shared" si="15"/>
        <v>0</v>
      </c>
      <c r="N29" s="234">
        <f t="shared" si="15"/>
        <v>0</v>
      </c>
      <c r="O29" s="234">
        <f t="shared" ref="O29:Q29" si="16">O27*O28</f>
        <v>0</v>
      </c>
      <c r="P29" s="234">
        <f t="shared" si="16"/>
        <v>0</v>
      </c>
      <c r="Q29" s="234">
        <f t="shared" si="16"/>
        <v>0</v>
      </c>
      <c r="R29" s="234">
        <f t="shared" si="15"/>
        <v>0</v>
      </c>
      <c r="S29" s="173"/>
      <c r="T29" s="173"/>
    </row>
    <row r="30" spans="1:20" ht="5.25" hidden="1" customHeight="1" outlineLevel="1" x14ac:dyDescent="0.25">
      <c r="A30" s="237"/>
      <c r="B30" s="188"/>
      <c r="C30" s="189"/>
      <c r="D30" s="189"/>
      <c r="E30" s="189"/>
      <c r="F30" s="189"/>
      <c r="G30" s="189"/>
      <c r="H30" s="189"/>
      <c r="I30" s="189"/>
      <c r="J30" s="189"/>
      <c r="K30" s="189"/>
      <c r="L30" s="189"/>
      <c r="M30" s="189"/>
      <c r="N30" s="189"/>
      <c r="O30" s="189"/>
      <c r="P30" s="189"/>
      <c r="Q30" s="189"/>
      <c r="R30" s="190"/>
      <c r="S30" s="173"/>
      <c r="T30" s="173"/>
    </row>
    <row r="31" spans="1:20" hidden="1" outlineLevel="1" x14ac:dyDescent="0.25">
      <c r="A31" s="524" t="str">
        <f>'2.b Tulud-kulud projektiga II'!A31:A33</f>
        <v>Toode/teenus 7</v>
      </c>
      <c r="B31" s="232" t="str">
        <f>'2.b Tulud-kulud projektiga II'!B31</f>
        <v>Ühik 7</v>
      </c>
      <c r="C31" s="233">
        <f>'2.b Tulud-kulud projektiga II'!C31</f>
        <v>0</v>
      </c>
      <c r="D31" s="183"/>
      <c r="E31" s="183"/>
      <c r="F31" s="183"/>
      <c r="G31" s="183"/>
      <c r="H31" s="183"/>
      <c r="I31" s="183"/>
      <c r="J31" s="183"/>
      <c r="K31" s="183"/>
      <c r="L31" s="183"/>
      <c r="M31" s="183"/>
      <c r="N31" s="183"/>
      <c r="O31" s="183"/>
      <c r="P31" s="183"/>
      <c r="Q31" s="183"/>
      <c r="R31" s="183"/>
      <c r="S31" s="173"/>
      <c r="T31" s="173"/>
    </row>
    <row r="32" spans="1:20" hidden="1" outlineLevel="1" x14ac:dyDescent="0.25">
      <c r="A32" s="524"/>
      <c r="B32" s="232" t="s">
        <v>0</v>
      </c>
      <c r="C32" s="233" t="s">
        <v>3</v>
      </c>
      <c r="D32" s="183"/>
      <c r="E32" s="183"/>
      <c r="F32" s="183"/>
      <c r="G32" s="183"/>
      <c r="H32" s="183"/>
      <c r="I32" s="183"/>
      <c r="J32" s="183"/>
      <c r="K32" s="183"/>
      <c r="L32" s="183"/>
      <c r="M32" s="183"/>
      <c r="N32" s="183"/>
      <c r="O32" s="183"/>
      <c r="P32" s="183"/>
      <c r="Q32" s="183"/>
      <c r="R32" s="183"/>
      <c r="S32" s="173"/>
      <c r="T32" s="173"/>
    </row>
    <row r="33" spans="1:20" hidden="1" outlineLevel="1" x14ac:dyDescent="0.25">
      <c r="A33" s="524"/>
      <c r="B33" s="235" t="s">
        <v>1</v>
      </c>
      <c r="C33" s="236" t="s">
        <v>3</v>
      </c>
      <c r="D33" s="234">
        <f t="shared" ref="D33:R33" si="17">D31*D32</f>
        <v>0</v>
      </c>
      <c r="E33" s="234">
        <f t="shared" si="17"/>
        <v>0</v>
      </c>
      <c r="F33" s="234">
        <f t="shared" si="17"/>
        <v>0</v>
      </c>
      <c r="G33" s="234">
        <f t="shared" si="17"/>
        <v>0</v>
      </c>
      <c r="H33" s="234">
        <f t="shared" si="17"/>
        <v>0</v>
      </c>
      <c r="I33" s="234">
        <f t="shared" si="17"/>
        <v>0</v>
      </c>
      <c r="J33" s="234">
        <f t="shared" si="17"/>
        <v>0</v>
      </c>
      <c r="K33" s="234">
        <f t="shared" si="17"/>
        <v>0</v>
      </c>
      <c r="L33" s="234">
        <f t="shared" si="17"/>
        <v>0</v>
      </c>
      <c r="M33" s="234">
        <f t="shared" si="17"/>
        <v>0</v>
      </c>
      <c r="N33" s="234">
        <f t="shared" si="17"/>
        <v>0</v>
      </c>
      <c r="O33" s="234">
        <f t="shared" ref="O33:Q33" si="18">O31*O32</f>
        <v>0</v>
      </c>
      <c r="P33" s="234">
        <f t="shared" si="18"/>
        <v>0</v>
      </c>
      <c r="Q33" s="234">
        <f t="shared" si="18"/>
        <v>0</v>
      </c>
      <c r="R33" s="234">
        <f t="shared" si="17"/>
        <v>0</v>
      </c>
      <c r="S33" s="173"/>
      <c r="T33" s="173"/>
    </row>
    <row r="34" spans="1:20" ht="5.25" hidden="1" customHeight="1" outlineLevel="1" x14ac:dyDescent="0.25">
      <c r="A34" s="237"/>
      <c r="B34" s="188"/>
      <c r="C34" s="189"/>
      <c r="D34" s="189"/>
      <c r="E34" s="189"/>
      <c r="F34" s="189"/>
      <c r="G34" s="189"/>
      <c r="H34" s="189"/>
      <c r="I34" s="189"/>
      <c r="J34" s="189"/>
      <c r="K34" s="189"/>
      <c r="L34" s="189"/>
      <c r="M34" s="189"/>
      <c r="N34" s="189"/>
      <c r="O34" s="189"/>
      <c r="P34" s="189"/>
      <c r="Q34" s="189"/>
      <c r="R34" s="190"/>
      <c r="S34" s="173"/>
      <c r="T34" s="173"/>
    </row>
    <row r="35" spans="1:20" hidden="1" outlineLevel="1" x14ac:dyDescent="0.25">
      <c r="A35" s="524" t="str">
        <f>'2.b Tulud-kulud projektiga II'!A35:A37</f>
        <v>Toode/teenus 8</v>
      </c>
      <c r="B35" s="232" t="str">
        <f>'2.b Tulud-kulud projektiga II'!B35</f>
        <v>Ühik 8</v>
      </c>
      <c r="C35" s="233">
        <f>'2.b Tulud-kulud projektiga II'!C35</f>
        <v>0</v>
      </c>
      <c r="D35" s="183"/>
      <c r="E35" s="183"/>
      <c r="F35" s="183"/>
      <c r="G35" s="183"/>
      <c r="H35" s="183"/>
      <c r="I35" s="183"/>
      <c r="J35" s="183"/>
      <c r="K35" s="183"/>
      <c r="L35" s="183"/>
      <c r="M35" s="183"/>
      <c r="N35" s="183"/>
      <c r="O35" s="183"/>
      <c r="P35" s="183"/>
      <c r="Q35" s="183"/>
      <c r="R35" s="183"/>
      <c r="S35" s="173"/>
      <c r="T35" s="173"/>
    </row>
    <row r="36" spans="1:20" hidden="1" outlineLevel="1" x14ac:dyDescent="0.25">
      <c r="A36" s="524"/>
      <c r="B36" s="232" t="s">
        <v>0</v>
      </c>
      <c r="C36" s="233" t="s">
        <v>3</v>
      </c>
      <c r="D36" s="183"/>
      <c r="E36" s="183"/>
      <c r="F36" s="183"/>
      <c r="G36" s="183"/>
      <c r="H36" s="183"/>
      <c r="I36" s="183"/>
      <c r="J36" s="183"/>
      <c r="K36" s="183"/>
      <c r="L36" s="183"/>
      <c r="M36" s="183"/>
      <c r="N36" s="183"/>
      <c r="O36" s="183"/>
      <c r="P36" s="183"/>
      <c r="Q36" s="183"/>
      <c r="R36" s="183"/>
      <c r="S36" s="173"/>
      <c r="T36" s="173"/>
    </row>
    <row r="37" spans="1:20" hidden="1" outlineLevel="1" x14ac:dyDescent="0.25">
      <c r="A37" s="524"/>
      <c r="B37" s="235" t="s">
        <v>1</v>
      </c>
      <c r="C37" s="236" t="s">
        <v>3</v>
      </c>
      <c r="D37" s="234">
        <f t="shared" ref="D37:R37" si="19">D35*D36</f>
        <v>0</v>
      </c>
      <c r="E37" s="234">
        <f t="shared" si="19"/>
        <v>0</v>
      </c>
      <c r="F37" s="234">
        <f t="shared" si="19"/>
        <v>0</v>
      </c>
      <c r="G37" s="234">
        <f t="shared" si="19"/>
        <v>0</v>
      </c>
      <c r="H37" s="234">
        <f t="shared" si="19"/>
        <v>0</v>
      </c>
      <c r="I37" s="234">
        <f t="shared" si="19"/>
        <v>0</v>
      </c>
      <c r="J37" s="234">
        <f t="shared" si="19"/>
        <v>0</v>
      </c>
      <c r="K37" s="234">
        <f t="shared" si="19"/>
        <v>0</v>
      </c>
      <c r="L37" s="234">
        <f t="shared" si="19"/>
        <v>0</v>
      </c>
      <c r="M37" s="234">
        <f t="shared" si="19"/>
        <v>0</v>
      </c>
      <c r="N37" s="234">
        <f t="shared" si="19"/>
        <v>0</v>
      </c>
      <c r="O37" s="234">
        <f t="shared" ref="O37:Q37" si="20">O35*O36</f>
        <v>0</v>
      </c>
      <c r="P37" s="234">
        <f t="shared" si="20"/>
        <v>0</v>
      </c>
      <c r="Q37" s="234">
        <f t="shared" si="20"/>
        <v>0</v>
      </c>
      <c r="R37" s="234">
        <f t="shared" si="19"/>
        <v>0</v>
      </c>
      <c r="S37" s="173"/>
      <c r="T37" s="173"/>
    </row>
    <row r="38" spans="1:20" ht="5.25" hidden="1" customHeight="1" outlineLevel="1" x14ac:dyDescent="0.25">
      <c r="A38" s="237"/>
      <c r="B38" s="188"/>
      <c r="C38" s="189"/>
      <c r="D38" s="189"/>
      <c r="E38" s="189"/>
      <c r="F38" s="189"/>
      <c r="G38" s="189"/>
      <c r="H38" s="189"/>
      <c r="I38" s="189"/>
      <c r="J38" s="189"/>
      <c r="K38" s="189"/>
      <c r="L38" s="189"/>
      <c r="M38" s="189"/>
      <c r="N38" s="189"/>
      <c r="O38" s="189"/>
      <c r="P38" s="189"/>
      <c r="Q38" s="189"/>
      <c r="R38" s="190"/>
      <c r="S38" s="173"/>
      <c r="T38" s="173"/>
    </row>
    <row r="39" spans="1:20" hidden="1" outlineLevel="1" x14ac:dyDescent="0.25">
      <c r="A39" s="524" t="str">
        <f>'2.b Tulud-kulud projektiga II'!A39:A41</f>
        <v>Toode/teenus 9</v>
      </c>
      <c r="B39" s="232" t="str">
        <f>'2.b Tulud-kulud projektiga II'!B39</f>
        <v>Ühik 9</v>
      </c>
      <c r="C39" s="233">
        <f>'2.b Tulud-kulud projektiga II'!C39</f>
        <v>0</v>
      </c>
      <c r="D39" s="183"/>
      <c r="E39" s="183"/>
      <c r="F39" s="183"/>
      <c r="G39" s="183"/>
      <c r="H39" s="183"/>
      <c r="I39" s="183"/>
      <c r="J39" s="183"/>
      <c r="K39" s="183"/>
      <c r="L39" s="183"/>
      <c r="M39" s="183"/>
      <c r="N39" s="183"/>
      <c r="O39" s="183"/>
      <c r="P39" s="183"/>
      <c r="Q39" s="183"/>
      <c r="R39" s="183"/>
      <c r="S39" s="173"/>
      <c r="T39" s="173"/>
    </row>
    <row r="40" spans="1:20" hidden="1" outlineLevel="1" x14ac:dyDescent="0.25">
      <c r="A40" s="524"/>
      <c r="B40" s="232" t="s">
        <v>0</v>
      </c>
      <c r="C40" s="233" t="s">
        <v>3</v>
      </c>
      <c r="D40" s="183"/>
      <c r="E40" s="183"/>
      <c r="F40" s="183"/>
      <c r="G40" s="183"/>
      <c r="H40" s="183"/>
      <c r="I40" s="183"/>
      <c r="J40" s="183"/>
      <c r="K40" s="183"/>
      <c r="L40" s="183"/>
      <c r="M40" s="183"/>
      <c r="N40" s="183"/>
      <c r="O40" s="183"/>
      <c r="P40" s="183"/>
      <c r="Q40" s="183"/>
      <c r="R40" s="183"/>
      <c r="S40" s="173"/>
      <c r="T40" s="173"/>
    </row>
    <row r="41" spans="1:20" hidden="1" outlineLevel="1" x14ac:dyDescent="0.25">
      <c r="A41" s="524"/>
      <c r="B41" s="235" t="s">
        <v>1</v>
      </c>
      <c r="C41" s="236" t="s">
        <v>3</v>
      </c>
      <c r="D41" s="234">
        <f t="shared" ref="D41:R41" si="21">D39*D40</f>
        <v>0</v>
      </c>
      <c r="E41" s="234">
        <f t="shared" si="21"/>
        <v>0</v>
      </c>
      <c r="F41" s="234">
        <f t="shared" si="21"/>
        <v>0</v>
      </c>
      <c r="G41" s="234">
        <f t="shared" si="21"/>
        <v>0</v>
      </c>
      <c r="H41" s="234">
        <f t="shared" si="21"/>
        <v>0</v>
      </c>
      <c r="I41" s="234">
        <f t="shared" si="21"/>
        <v>0</v>
      </c>
      <c r="J41" s="234">
        <f t="shared" si="21"/>
        <v>0</v>
      </c>
      <c r="K41" s="234">
        <f t="shared" si="21"/>
        <v>0</v>
      </c>
      <c r="L41" s="234">
        <f t="shared" si="21"/>
        <v>0</v>
      </c>
      <c r="M41" s="234">
        <f t="shared" si="21"/>
        <v>0</v>
      </c>
      <c r="N41" s="234">
        <f t="shared" si="21"/>
        <v>0</v>
      </c>
      <c r="O41" s="234">
        <f t="shared" ref="O41:Q41" si="22">O39*O40</f>
        <v>0</v>
      </c>
      <c r="P41" s="234">
        <f t="shared" si="22"/>
        <v>0</v>
      </c>
      <c r="Q41" s="234">
        <f t="shared" si="22"/>
        <v>0</v>
      </c>
      <c r="R41" s="234">
        <f t="shared" si="21"/>
        <v>0</v>
      </c>
      <c r="S41" s="173"/>
      <c r="T41" s="173"/>
    </row>
    <row r="42" spans="1:20" ht="5.25" hidden="1" customHeight="1" outlineLevel="1" x14ac:dyDescent="0.25">
      <c r="A42" s="237"/>
      <c r="B42" s="188"/>
      <c r="C42" s="189"/>
      <c r="D42" s="189"/>
      <c r="E42" s="189"/>
      <c r="F42" s="189"/>
      <c r="G42" s="189"/>
      <c r="H42" s="189"/>
      <c r="I42" s="189"/>
      <c r="J42" s="189"/>
      <c r="K42" s="189"/>
      <c r="L42" s="189"/>
      <c r="M42" s="189"/>
      <c r="N42" s="189"/>
      <c r="O42" s="189"/>
      <c r="P42" s="189"/>
      <c r="Q42" s="189"/>
      <c r="R42" s="190"/>
      <c r="S42" s="173"/>
      <c r="T42" s="173"/>
    </row>
    <row r="43" spans="1:20" hidden="1" outlineLevel="1" x14ac:dyDescent="0.25">
      <c r="A43" s="524" t="str">
        <f>'2.b Tulud-kulud projektiga II'!A43:A45</f>
        <v>Toode/teenus 10</v>
      </c>
      <c r="B43" s="232" t="str">
        <f>'2.b Tulud-kulud projektiga II'!B43</f>
        <v>Ühik 10</v>
      </c>
      <c r="C43" s="233">
        <f>'2.b Tulud-kulud projektiga II'!C43</f>
        <v>0</v>
      </c>
      <c r="D43" s="183"/>
      <c r="E43" s="183"/>
      <c r="F43" s="183"/>
      <c r="G43" s="183"/>
      <c r="H43" s="183"/>
      <c r="I43" s="183"/>
      <c r="J43" s="183"/>
      <c r="K43" s="183"/>
      <c r="L43" s="183"/>
      <c r="M43" s="183"/>
      <c r="N43" s="183"/>
      <c r="O43" s="183"/>
      <c r="P43" s="183"/>
      <c r="Q43" s="183"/>
      <c r="R43" s="183"/>
      <c r="S43" s="173"/>
      <c r="T43" s="173"/>
    </row>
    <row r="44" spans="1:20" hidden="1" outlineLevel="1" x14ac:dyDescent="0.25">
      <c r="A44" s="524"/>
      <c r="B44" s="232" t="s">
        <v>0</v>
      </c>
      <c r="C44" s="233" t="s">
        <v>3</v>
      </c>
      <c r="D44" s="183"/>
      <c r="E44" s="183"/>
      <c r="F44" s="183"/>
      <c r="G44" s="183"/>
      <c r="H44" s="183"/>
      <c r="I44" s="183"/>
      <c r="J44" s="183"/>
      <c r="K44" s="183"/>
      <c r="L44" s="183"/>
      <c r="M44" s="183"/>
      <c r="N44" s="183"/>
      <c r="O44" s="183"/>
      <c r="P44" s="183"/>
      <c r="Q44" s="183"/>
      <c r="R44" s="183"/>
      <c r="S44" s="173"/>
      <c r="T44" s="173"/>
    </row>
    <row r="45" spans="1:20" hidden="1" outlineLevel="1" x14ac:dyDescent="0.25">
      <c r="A45" s="524"/>
      <c r="B45" s="235" t="s">
        <v>1</v>
      </c>
      <c r="C45" s="236" t="s">
        <v>3</v>
      </c>
      <c r="D45" s="234">
        <f t="shared" ref="D45:R45" si="23">D43*D44</f>
        <v>0</v>
      </c>
      <c r="E45" s="234">
        <f t="shared" si="23"/>
        <v>0</v>
      </c>
      <c r="F45" s="234">
        <f t="shared" si="23"/>
        <v>0</v>
      </c>
      <c r="G45" s="234">
        <f t="shared" si="23"/>
        <v>0</v>
      </c>
      <c r="H45" s="234">
        <f t="shared" si="23"/>
        <v>0</v>
      </c>
      <c r="I45" s="234">
        <f t="shared" si="23"/>
        <v>0</v>
      </c>
      <c r="J45" s="234">
        <f t="shared" si="23"/>
        <v>0</v>
      </c>
      <c r="K45" s="234">
        <f t="shared" si="23"/>
        <v>0</v>
      </c>
      <c r="L45" s="234">
        <f t="shared" si="23"/>
        <v>0</v>
      </c>
      <c r="M45" s="234">
        <f t="shared" si="23"/>
        <v>0</v>
      </c>
      <c r="N45" s="234">
        <f t="shared" si="23"/>
        <v>0</v>
      </c>
      <c r="O45" s="234">
        <f t="shared" ref="O45:Q45" si="24">O43*O44</f>
        <v>0</v>
      </c>
      <c r="P45" s="234">
        <f t="shared" si="24"/>
        <v>0</v>
      </c>
      <c r="Q45" s="234">
        <f t="shared" si="24"/>
        <v>0</v>
      </c>
      <c r="R45" s="234">
        <f t="shared" si="23"/>
        <v>0</v>
      </c>
      <c r="S45" s="173"/>
      <c r="T45" s="173"/>
    </row>
    <row r="46" spans="1:20" ht="15" customHeight="1" collapsed="1" x14ac:dyDescent="0.25">
      <c r="A46" s="191"/>
      <c r="B46" s="188"/>
      <c r="C46" s="189"/>
      <c r="D46" s="189"/>
      <c r="E46" s="189"/>
      <c r="F46" s="189"/>
      <c r="G46" s="189"/>
      <c r="H46" s="189"/>
      <c r="I46" s="189"/>
      <c r="J46" s="189"/>
      <c r="K46" s="189"/>
      <c r="L46" s="189"/>
      <c r="M46" s="189"/>
      <c r="N46" s="189"/>
      <c r="O46" s="189"/>
      <c r="P46" s="189"/>
      <c r="Q46" s="189"/>
      <c r="R46" s="190"/>
      <c r="S46" s="173"/>
      <c r="T46" s="173"/>
    </row>
    <row r="47" spans="1:20" ht="18.75" customHeight="1" x14ac:dyDescent="0.25">
      <c r="A47" s="520" t="str">
        <f>'2.b Tulud-kulud projektiga II'!A47:B47</f>
        <v>Tulu (nimetage)</v>
      </c>
      <c r="B47" s="521"/>
      <c r="C47" s="236" t="s">
        <v>3</v>
      </c>
      <c r="D47" s="192"/>
      <c r="E47" s="192"/>
      <c r="F47" s="192"/>
      <c r="G47" s="192"/>
      <c r="H47" s="192"/>
      <c r="I47" s="192"/>
      <c r="J47" s="192"/>
      <c r="K47" s="192"/>
      <c r="L47" s="192"/>
      <c r="M47" s="192"/>
      <c r="N47" s="192"/>
      <c r="O47" s="192"/>
      <c r="P47" s="192"/>
      <c r="Q47" s="192"/>
      <c r="R47" s="192"/>
      <c r="S47" s="173"/>
      <c r="T47" s="173"/>
    </row>
    <row r="48" spans="1:20" ht="18.75" customHeight="1" x14ac:dyDescent="0.25">
      <c r="A48" s="520" t="str">
        <f>'2.b Tulud-kulud projektiga II'!A48:B48</f>
        <v>Muu tulu (nimetage)</v>
      </c>
      <c r="B48" s="521"/>
      <c r="C48" s="236" t="s">
        <v>3</v>
      </c>
      <c r="D48" s="192"/>
      <c r="E48" s="192"/>
      <c r="F48" s="192"/>
      <c r="G48" s="192"/>
      <c r="H48" s="192"/>
      <c r="I48" s="192"/>
      <c r="J48" s="192"/>
      <c r="K48" s="192"/>
      <c r="L48" s="192"/>
      <c r="M48" s="192"/>
      <c r="N48" s="192"/>
      <c r="O48" s="192"/>
      <c r="P48" s="192"/>
      <c r="Q48" s="192"/>
      <c r="R48" s="192"/>
      <c r="S48" s="173"/>
      <c r="T48" s="173"/>
    </row>
    <row r="49" spans="1:21" ht="18.75" customHeight="1" x14ac:dyDescent="0.25">
      <c r="A49" s="520" t="str">
        <f>'2.b Tulud-kulud projektiga II'!A49:B49</f>
        <v>Muu tulu (nimetage)</v>
      </c>
      <c r="B49" s="521"/>
      <c r="C49" s="236" t="s">
        <v>3</v>
      </c>
      <c r="D49" s="192"/>
      <c r="E49" s="192"/>
      <c r="F49" s="192"/>
      <c r="G49" s="192"/>
      <c r="H49" s="192"/>
      <c r="I49" s="192"/>
      <c r="J49" s="192"/>
      <c r="K49" s="192"/>
      <c r="L49" s="192"/>
      <c r="M49" s="192"/>
      <c r="N49" s="192"/>
      <c r="O49" s="192"/>
      <c r="P49" s="192"/>
      <c r="Q49" s="192"/>
      <c r="R49" s="192"/>
      <c r="S49" s="173"/>
      <c r="T49" s="173"/>
    </row>
    <row r="50" spans="1:21" ht="18.75" customHeight="1" x14ac:dyDescent="0.25">
      <c r="A50" s="520" t="str">
        <f>'2.b Tulud-kulud projektiga II'!A50:B50</f>
        <v>Muu tulu (nimetage)</v>
      </c>
      <c r="B50" s="521"/>
      <c r="C50" s="236" t="s">
        <v>3</v>
      </c>
      <c r="D50" s="192"/>
      <c r="E50" s="192"/>
      <c r="F50" s="192"/>
      <c r="G50" s="192"/>
      <c r="H50" s="192"/>
      <c r="I50" s="192"/>
      <c r="J50" s="192"/>
      <c r="K50" s="192"/>
      <c r="L50" s="192"/>
      <c r="M50" s="192"/>
      <c r="N50" s="192"/>
      <c r="O50" s="192"/>
      <c r="P50" s="192"/>
      <c r="Q50" s="192"/>
      <c r="R50" s="192"/>
      <c r="S50" s="173"/>
      <c r="T50" s="173"/>
    </row>
    <row r="51" spans="1:21" ht="18.75" customHeight="1" x14ac:dyDescent="0.25">
      <c r="A51" s="520" t="str">
        <f>'2.b Tulud-kulud projektiga II'!A51:B51</f>
        <v>Muu tulu (nimetage)</v>
      </c>
      <c r="B51" s="521"/>
      <c r="C51" s="236" t="s">
        <v>3</v>
      </c>
      <c r="D51" s="192"/>
      <c r="E51" s="192"/>
      <c r="F51" s="192"/>
      <c r="G51" s="192"/>
      <c r="H51" s="192"/>
      <c r="I51" s="192"/>
      <c r="J51" s="192"/>
      <c r="K51" s="192"/>
      <c r="L51" s="192"/>
      <c r="M51" s="192"/>
      <c r="N51" s="192"/>
      <c r="O51" s="192"/>
      <c r="P51" s="192"/>
      <c r="Q51" s="192"/>
      <c r="R51" s="192"/>
      <c r="S51" s="173"/>
      <c r="T51" s="173"/>
    </row>
    <row r="52" spans="1:21" ht="4.7" customHeight="1" x14ac:dyDescent="0.25">
      <c r="A52" s="167"/>
      <c r="B52" s="168"/>
      <c r="C52" s="170"/>
      <c r="D52" s="170"/>
      <c r="E52" s="170"/>
      <c r="F52" s="170"/>
      <c r="G52" s="170"/>
      <c r="H52" s="170"/>
      <c r="I52" s="170"/>
      <c r="J52" s="170"/>
      <c r="K52" s="170"/>
      <c r="L52" s="170"/>
      <c r="M52" s="170"/>
      <c r="N52" s="170"/>
      <c r="O52" s="170"/>
      <c r="P52" s="170"/>
      <c r="Q52" s="170"/>
      <c r="R52" s="180"/>
      <c r="S52" s="173"/>
      <c r="T52" s="173"/>
    </row>
    <row r="53" spans="1:21" s="196" customFormat="1" ht="21" customHeight="1" x14ac:dyDescent="0.25">
      <c r="A53" s="522" t="s">
        <v>17</v>
      </c>
      <c r="B53" s="523"/>
      <c r="C53" s="238" t="s">
        <v>3</v>
      </c>
      <c r="D53" s="239">
        <f t="shared" ref="D53:R53" si="25">D9+D13+D17+D21+D25+D29+D33+D37+D41+D45+D47+D48+D49+D50+D51</f>
        <v>0</v>
      </c>
      <c r="E53" s="239">
        <f t="shared" si="25"/>
        <v>0</v>
      </c>
      <c r="F53" s="239">
        <f t="shared" si="25"/>
        <v>0</v>
      </c>
      <c r="G53" s="239">
        <f t="shared" si="25"/>
        <v>0</v>
      </c>
      <c r="H53" s="239">
        <f t="shared" si="25"/>
        <v>0</v>
      </c>
      <c r="I53" s="239">
        <f t="shared" si="25"/>
        <v>0</v>
      </c>
      <c r="J53" s="239">
        <f t="shared" si="25"/>
        <v>0</v>
      </c>
      <c r="K53" s="239">
        <f t="shared" si="25"/>
        <v>0</v>
      </c>
      <c r="L53" s="239">
        <f t="shared" si="25"/>
        <v>0</v>
      </c>
      <c r="M53" s="239">
        <f t="shared" si="25"/>
        <v>0</v>
      </c>
      <c r="N53" s="239">
        <f t="shared" si="25"/>
        <v>0</v>
      </c>
      <c r="O53" s="239">
        <f t="shared" ref="O53:Q53" si="26">O9+O13+O17+O21+O25+O29+O33+O37+O41+O45+O47+O48+O49+O50+O51</f>
        <v>0</v>
      </c>
      <c r="P53" s="239">
        <f t="shared" si="26"/>
        <v>0</v>
      </c>
      <c r="Q53" s="239">
        <f t="shared" si="26"/>
        <v>0</v>
      </c>
      <c r="R53" s="239">
        <f t="shared" si="25"/>
        <v>0</v>
      </c>
      <c r="S53" s="195"/>
      <c r="T53" s="195"/>
    </row>
    <row r="54" spans="1:21" ht="4.7" customHeight="1" x14ac:dyDescent="0.25">
      <c r="A54" s="167"/>
      <c r="B54" s="168"/>
      <c r="C54" s="170"/>
      <c r="D54" s="170"/>
      <c r="E54" s="170"/>
      <c r="F54" s="170"/>
      <c r="G54" s="170"/>
      <c r="H54" s="170"/>
      <c r="I54" s="170"/>
      <c r="J54" s="170"/>
      <c r="K54" s="170"/>
      <c r="L54" s="170"/>
      <c r="M54" s="170"/>
      <c r="N54" s="170"/>
      <c r="O54" s="170"/>
      <c r="P54" s="170"/>
      <c r="Q54" s="170"/>
      <c r="R54" s="180"/>
      <c r="S54" s="173"/>
      <c r="T54" s="173"/>
    </row>
    <row r="55" spans="1:21" ht="9" customHeight="1" x14ac:dyDescent="0.25">
      <c r="B55" s="197"/>
      <c r="C55" s="173"/>
      <c r="D55" s="173"/>
      <c r="E55" s="173"/>
      <c r="F55" s="173"/>
      <c r="G55" s="173"/>
      <c r="H55" s="173"/>
      <c r="I55" s="173"/>
      <c r="J55" s="173"/>
      <c r="K55" s="173"/>
      <c r="L55" s="173"/>
      <c r="M55" s="173"/>
      <c r="N55" s="173"/>
      <c r="O55" s="173"/>
      <c r="P55" s="173"/>
      <c r="Q55" s="173"/>
      <c r="R55" s="173"/>
      <c r="S55" s="173"/>
      <c r="T55" s="173"/>
    </row>
    <row r="56" spans="1:21" ht="15.75" x14ac:dyDescent="0.25">
      <c r="A56" s="198" t="s">
        <v>27</v>
      </c>
      <c r="B56" s="197"/>
      <c r="C56" s="173"/>
      <c r="D56" s="173"/>
      <c r="E56" s="173"/>
      <c r="F56" s="173"/>
      <c r="G56" s="173"/>
      <c r="H56" s="173"/>
      <c r="I56" s="173"/>
      <c r="J56" s="173"/>
      <c r="K56" s="173"/>
      <c r="L56" s="173"/>
      <c r="M56" s="173"/>
      <c r="N56" s="173"/>
      <c r="O56" s="173"/>
      <c r="P56" s="173"/>
      <c r="Q56" s="173"/>
      <c r="R56" s="173"/>
      <c r="S56" s="173"/>
      <c r="T56" s="173"/>
    </row>
    <row r="57" spans="1:21" ht="4.7" customHeight="1" x14ac:dyDescent="0.25">
      <c r="A57" s="167"/>
      <c r="B57" s="168"/>
      <c r="C57" s="170"/>
      <c r="D57" s="170"/>
      <c r="E57" s="170"/>
      <c r="F57" s="170"/>
      <c r="G57" s="170"/>
      <c r="H57" s="170"/>
      <c r="I57" s="170"/>
      <c r="J57" s="170"/>
      <c r="K57" s="170"/>
      <c r="L57" s="170"/>
      <c r="M57" s="170"/>
      <c r="N57" s="170"/>
      <c r="O57" s="170"/>
      <c r="P57" s="170"/>
      <c r="Q57" s="170"/>
      <c r="R57" s="180"/>
      <c r="S57" s="173"/>
      <c r="T57" s="173"/>
    </row>
    <row r="58" spans="1:21" x14ac:dyDescent="0.25">
      <c r="A58" s="524" t="s">
        <v>28</v>
      </c>
      <c r="B58" s="232" t="str">
        <f>'2.b Tulud-kulud projektiga II'!B58</f>
        <v>Töötaja 1</v>
      </c>
      <c r="C58" s="233" t="s">
        <v>3</v>
      </c>
      <c r="D58" s="183"/>
      <c r="E58" s="183"/>
      <c r="F58" s="183"/>
      <c r="G58" s="183"/>
      <c r="H58" s="183"/>
      <c r="I58" s="183"/>
      <c r="J58" s="183"/>
      <c r="K58" s="183"/>
      <c r="L58" s="183"/>
      <c r="M58" s="183"/>
      <c r="N58" s="183"/>
      <c r="O58" s="183"/>
      <c r="P58" s="183"/>
      <c r="Q58" s="183"/>
      <c r="R58" s="183"/>
      <c r="S58" s="199"/>
      <c r="T58" s="199"/>
      <c r="U58" s="200"/>
    </row>
    <row r="59" spans="1:21" x14ac:dyDescent="0.25">
      <c r="A59" s="524"/>
      <c r="B59" s="232" t="str">
        <f>'2.b Tulud-kulud projektiga II'!B59</f>
        <v>Töötaja 2</v>
      </c>
      <c r="C59" s="233" t="s">
        <v>3</v>
      </c>
      <c r="D59" s="183"/>
      <c r="E59" s="183"/>
      <c r="F59" s="183"/>
      <c r="G59" s="183"/>
      <c r="H59" s="183"/>
      <c r="I59" s="183"/>
      <c r="J59" s="183"/>
      <c r="K59" s="183"/>
      <c r="L59" s="183"/>
      <c r="M59" s="183"/>
      <c r="N59" s="183"/>
      <c r="O59" s="183"/>
      <c r="P59" s="183"/>
      <c r="Q59" s="183"/>
      <c r="R59" s="183"/>
      <c r="S59" s="199"/>
      <c r="T59" s="199"/>
      <c r="U59" s="200"/>
    </row>
    <row r="60" spans="1:21" x14ac:dyDescent="0.25">
      <c r="A60" s="524"/>
      <c r="B60" s="232" t="str">
        <f>'2.b Tulud-kulud projektiga II'!B60</f>
        <v>Töötaja 3</v>
      </c>
      <c r="C60" s="233" t="s">
        <v>3</v>
      </c>
      <c r="D60" s="183"/>
      <c r="E60" s="183"/>
      <c r="F60" s="183"/>
      <c r="G60" s="183"/>
      <c r="H60" s="183"/>
      <c r="I60" s="183"/>
      <c r="J60" s="183"/>
      <c r="K60" s="183"/>
      <c r="L60" s="183"/>
      <c r="M60" s="183"/>
      <c r="N60" s="183"/>
      <c r="O60" s="183"/>
      <c r="P60" s="183"/>
      <c r="Q60" s="183"/>
      <c r="R60" s="183"/>
      <c r="S60" s="199"/>
      <c r="T60" s="199"/>
      <c r="U60" s="200"/>
    </row>
    <row r="61" spans="1:21" x14ac:dyDescent="0.25">
      <c r="A61" s="524"/>
      <c r="B61" s="232" t="str">
        <f>'2.b Tulud-kulud projektiga II'!B61</f>
        <v>Töötaja 4</v>
      </c>
      <c r="C61" s="233" t="s">
        <v>3</v>
      </c>
      <c r="D61" s="183"/>
      <c r="E61" s="183"/>
      <c r="F61" s="183"/>
      <c r="G61" s="183"/>
      <c r="H61" s="183"/>
      <c r="I61" s="183"/>
      <c r="J61" s="183"/>
      <c r="K61" s="183"/>
      <c r="L61" s="183"/>
      <c r="M61" s="183"/>
      <c r="N61" s="183"/>
      <c r="O61" s="183"/>
      <c r="P61" s="183"/>
      <c r="Q61" s="183"/>
      <c r="R61" s="183"/>
      <c r="S61" s="199"/>
      <c r="T61" s="199"/>
      <c r="U61" s="200"/>
    </row>
    <row r="62" spans="1:21" x14ac:dyDescent="0.25">
      <c r="A62" s="524"/>
      <c r="B62" s="232" t="str">
        <f>'2.b Tulud-kulud projektiga II'!B62</f>
        <v>Töötaja 5</v>
      </c>
      <c r="C62" s="233" t="s">
        <v>3</v>
      </c>
      <c r="D62" s="183"/>
      <c r="E62" s="183"/>
      <c r="F62" s="183"/>
      <c r="G62" s="183"/>
      <c r="H62" s="183"/>
      <c r="I62" s="183"/>
      <c r="J62" s="183"/>
      <c r="K62" s="183"/>
      <c r="L62" s="183"/>
      <c r="M62" s="183"/>
      <c r="N62" s="183"/>
      <c r="O62" s="183"/>
      <c r="P62" s="183"/>
      <c r="Q62" s="183"/>
      <c r="R62" s="183"/>
      <c r="S62" s="199"/>
      <c r="T62" s="199"/>
      <c r="U62" s="200"/>
    </row>
    <row r="63" spans="1:21" x14ac:dyDescent="0.25">
      <c r="A63" s="524"/>
      <c r="B63" s="232" t="str">
        <f>'2.b Tulud-kulud projektiga II'!B63</f>
        <v>Töötaja 6</v>
      </c>
      <c r="C63" s="233" t="s">
        <v>3</v>
      </c>
      <c r="D63" s="183"/>
      <c r="E63" s="183"/>
      <c r="F63" s="183"/>
      <c r="G63" s="183"/>
      <c r="H63" s="183"/>
      <c r="I63" s="183"/>
      <c r="J63" s="183"/>
      <c r="K63" s="183"/>
      <c r="L63" s="183"/>
      <c r="M63" s="183"/>
      <c r="N63" s="183"/>
      <c r="O63" s="183"/>
      <c r="P63" s="183"/>
      <c r="Q63" s="183"/>
      <c r="R63" s="183"/>
      <c r="S63" s="199"/>
      <c r="T63" s="199"/>
      <c r="U63" s="200"/>
    </row>
    <row r="64" spans="1:21" x14ac:dyDescent="0.25">
      <c r="A64" s="524"/>
      <c r="B64" s="232" t="str">
        <f>'2.b Tulud-kulud projektiga II'!B64</f>
        <v>Töötaja 7</v>
      </c>
      <c r="C64" s="233" t="s">
        <v>3</v>
      </c>
      <c r="D64" s="183"/>
      <c r="E64" s="183"/>
      <c r="F64" s="183"/>
      <c r="G64" s="183"/>
      <c r="H64" s="183"/>
      <c r="I64" s="183"/>
      <c r="J64" s="183"/>
      <c r="K64" s="183"/>
      <c r="L64" s="183"/>
      <c r="M64" s="183"/>
      <c r="N64" s="183"/>
      <c r="O64" s="183"/>
      <c r="P64" s="183"/>
      <c r="Q64" s="183"/>
      <c r="R64" s="183"/>
      <c r="S64" s="199"/>
      <c r="T64" s="199"/>
      <c r="U64" s="200"/>
    </row>
    <row r="65" spans="1:21" x14ac:dyDescent="0.25">
      <c r="A65" s="524"/>
      <c r="B65" s="232" t="str">
        <f>'2.b Tulud-kulud projektiga II'!B65</f>
        <v>Töötaja 8</v>
      </c>
      <c r="C65" s="233" t="s">
        <v>3</v>
      </c>
      <c r="D65" s="183"/>
      <c r="E65" s="183"/>
      <c r="F65" s="183"/>
      <c r="G65" s="183"/>
      <c r="H65" s="183"/>
      <c r="I65" s="183"/>
      <c r="J65" s="183"/>
      <c r="K65" s="183"/>
      <c r="L65" s="183"/>
      <c r="M65" s="183"/>
      <c r="N65" s="183"/>
      <c r="O65" s="183"/>
      <c r="P65" s="183"/>
      <c r="Q65" s="183"/>
      <c r="R65" s="183"/>
      <c r="S65" s="199"/>
      <c r="T65" s="199"/>
      <c r="U65" s="200"/>
    </row>
    <row r="66" spans="1:21" x14ac:dyDescent="0.25">
      <c r="A66" s="524"/>
      <c r="B66" s="232" t="str">
        <f>'2.b Tulud-kulud projektiga II'!B66</f>
        <v>Töötaja 9</v>
      </c>
      <c r="C66" s="233" t="s">
        <v>3</v>
      </c>
      <c r="D66" s="183"/>
      <c r="E66" s="183"/>
      <c r="F66" s="183"/>
      <c r="G66" s="183"/>
      <c r="H66" s="183"/>
      <c r="I66" s="183"/>
      <c r="J66" s="183"/>
      <c r="K66" s="183"/>
      <c r="L66" s="183"/>
      <c r="M66" s="183"/>
      <c r="N66" s="183"/>
      <c r="O66" s="183"/>
      <c r="P66" s="183"/>
      <c r="Q66" s="183"/>
      <c r="R66" s="183"/>
      <c r="S66" s="199"/>
      <c r="T66" s="199"/>
      <c r="U66" s="200"/>
    </row>
    <row r="67" spans="1:21" x14ac:dyDescent="0.25">
      <c r="A67" s="524"/>
      <c r="B67" s="232" t="str">
        <f>'2.b Tulud-kulud projektiga II'!B67</f>
        <v>Töötaja 10</v>
      </c>
      <c r="C67" s="233" t="s">
        <v>3</v>
      </c>
      <c r="D67" s="183"/>
      <c r="E67" s="183"/>
      <c r="F67" s="183"/>
      <c r="G67" s="183"/>
      <c r="H67" s="183"/>
      <c r="I67" s="183"/>
      <c r="J67" s="183"/>
      <c r="K67" s="183"/>
      <c r="L67" s="183"/>
      <c r="M67" s="183"/>
      <c r="N67" s="183"/>
      <c r="O67" s="183"/>
      <c r="P67" s="183"/>
      <c r="Q67" s="183"/>
      <c r="R67" s="183"/>
      <c r="S67" s="199"/>
      <c r="T67" s="199"/>
      <c r="U67" s="200"/>
    </row>
    <row r="68" spans="1:21" hidden="1" outlineLevel="1" x14ac:dyDescent="0.25">
      <c r="A68" s="524"/>
      <c r="B68" s="232" t="str">
        <f>'2.b Tulud-kulud projektiga II'!B68</f>
        <v>Töötaja 11</v>
      </c>
      <c r="C68" s="233" t="s">
        <v>3</v>
      </c>
      <c r="D68" s="183"/>
      <c r="E68" s="183"/>
      <c r="F68" s="183"/>
      <c r="G68" s="183"/>
      <c r="H68" s="183"/>
      <c r="I68" s="183"/>
      <c r="J68" s="183"/>
      <c r="K68" s="183"/>
      <c r="L68" s="183"/>
      <c r="M68" s="183"/>
      <c r="N68" s="183"/>
      <c r="O68" s="183"/>
      <c r="P68" s="183"/>
      <c r="Q68" s="183"/>
      <c r="R68" s="183"/>
      <c r="S68" s="199"/>
      <c r="T68" s="199"/>
      <c r="U68" s="200"/>
    </row>
    <row r="69" spans="1:21" hidden="1" outlineLevel="1" x14ac:dyDescent="0.25">
      <c r="A69" s="524"/>
      <c r="B69" s="232" t="str">
        <f>'2.b Tulud-kulud projektiga II'!B69</f>
        <v>Töötaja 12</v>
      </c>
      <c r="C69" s="233" t="s">
        <v>3</v>
      </c>
      <c r="D69" s="183"/>
      <c r="E69" s="183"/>
      <c r="F69" s="183"/>
      <c r="G69" s="183"/>
      <c r="H69" s="183"/>
      <c r="I69" s="183"/>
      <c r="J69" s="183"/>
      <c r="K69" s="183"/>
      <c r="L69" s="183"/>
      <c r="M69" s="183"/>
      <c r="N69" s="183"/>
      <c r="O69" s="183"/>
      <c r="P69" s="183"/>
      <c r="Q69" s="183"/>
      <c r="R69" s="183"/>
      <c r="S69" s="199"/>
      <c r="T69" s="199"/>
      <c r="U69" s="200"/>
    </row>
    <row r="70" spans="1:21" hidden="1" outlineLevel="1" x14ac:dyDescent="0.25">
      <c r="A70" s="524"/>
      <c r="B70" s="232" t="str">
        <f>'2.b Tulud-kulud projektiga II'!B70</f>
        <v>Töötaja 13</v>
      </c>
      <c r="C70" s="233" t="s">
        <v>3</v>
      </c>
      <c r="D70" s="183"/>
      <c r="E70" s="183"/>
      <c r="F70" s="183"/>
      <c r="G70" s="183"/>
      <c r="H70" s="183"/>
      <c r="I70" s="183"/>
      <c r="J70" s="183"/>
      <c r="K70" s="183"/>
      <c r="L70" s="183"/>
      <c r="M70" s="183"/>
      <c r="N70" s="183"/>
      <c r="O70" s="183"/>
      <c r="P70" s="183"/>
      <c r="Q70" s="183"/>
      <c r="R70" s="183"/>
      <c r="S70" s="199"/>
      <c r="T70" s="199"/>
      <c r="U70" s="200"/>
    </row>
    <row r="71" spans="1:21" hidden="1" outlineLevel="1" x14ac:dyDescent="0.25">
      <c r="A71" s="524"/>
      <c r="B71" s="232" t="str">
        <f>'2.b Tulud-kulud projektiga II'!B71</f>
        <v>Töötaja 14</v>
      </c>
      <c r="C71" s="233" t="s">
        <v>3</v>
      </c>
      <c r="D71" s="183"/>
      <c r="E71" s="183"/>
      <c r="F71" s="183"/>
      <c r="G71" s="183"/>
      <c r="H71" s="183"/>
      <c r="I71" s="183"/>
      <c r="J71" s="183"/>
      <c r="K71" s="183"/>
      <c r="L71" s="183"/>
      <c r="M71" s="183"/>
      <c r="N71" s="183"/>
      <c r="O71" s="183"/>
      <c r="P71" s="183"/>
      <c r="Q71" s="183"/>
      <c r="R71" s="183"/>
      <c r="S71" s="199"/>
      <c r="T71" s="199"/>
      <c r="U71" s="200"/>
    </row>
    <row r="72" spans="1:21" hidden="1" outlineLevel="1" x14ac:dyDescent="0.25">
      <c r="A72" s="524"/>
      <c r="B72" s="232" t="str">
        <f>'2.b Tulud-kulud projektiga II'!B72</f>
        <v>Töötaja 15</v>
      </c>
      <c r="C72" s="233" t="s">
        <v>3</v>
      </c>
      <c r="D72" s="183"/>
      <c r="E72" s="183"/>
      <c r="F72" s="183"/>
      <c r="G72" s="183"/>
      <c r="H72" s="183"/>
      <c r="I72" s="183"/>
      <c r="J72" s="183"/>
      <c r="K72" s="183"/>
      <c r="L72" s="183"/>
      <c r="M72" s="183"/>
      <c r="N72" s="183"/>
      <c r="O72" s="183"/>
      <c r="P72" s="183"/>
      <c r="Q72" s="183"/>
      <c r="R72" s="183"/>
      <c r="S72" s="199"/>
      <c r="T72" s="199"/>
      <c r="U72" s="200"/>
    </row>
    <row r="73" spans="1:21" hidden="1" outlineLevel="1" x14ac:dyDescent="0.25">
      <c r="A73" s="524"/>
      <c r="B73" s="232" t="str">
        <f>'2.b Tulud-kulud projektiga II'!B73</f>
        <v>Töötaja 16</v>
      </c>
      <c r="C73" s="233" t="s">
        <v>3</v>
      </c>
      <c r="D73" s="183"/>
      <c r="E73" s="183"/>
      <c r="F73" s="183"/>
      <c r="G73" s="183"/>
      <c r="H73" s="183"/>
      <c r="I73" s="183"/>
      <c r="J73" s="183"/>
      <c r="K73" s="183"/>
      <c r="L73" s="183"/>
      <c r="M73" s="183"/>
      <c r="N73" s="183"/>
      <c r="O73" s="183"/>
      <c r="P73" s="183"/>
      <c r="Q73" s="183"/>
      <c r="R73" s="183"/>
      <c r="S73" s="199"/>
      <c r="T73" s="199"/>
      <c r="U73" s="200"/>
    </row>
    <row r="74" spans="1:21" hidden="1" outlineLevel="1" x14ac:dyDescent="0.25">
      <c r="A74" s="524"/>
      <c r="B74" s="232" t="str">
        <f>'2.b Tulud-kulud projektiga II'!B74</f>
        <v>Töötaja 17</v>
      </c>
      <c r="C74" s="233" t="s">
        <v>3</v>
      </c>
      <c r="D74" s="183"/>
      <c r="E74" s="183"/>
      <c r="F74" s="183"/>
      <c r="G74" s="183"/>
      <c r="H74" s="183"/>
      <c r="I74" s="183"/>
      <c r="J74" s="183"/>
      <c r="K74" s="183"/>
      <c r="L74" s="183"/>
      <c r="M74" s="183"/>
      <c r="N74" s="183"/>
      <c r="O74" s="183"/>
      <c r="P74" s="183"/>
      <c r="Q74" s="183"/>
      <c r="R74" s="183"/>
      <c r="S74" s="199"/>
      <c r="T74" s="199"/>
      <c r="U74" s="200"/>
    </row>
    <row r="75" spans="1:21" hidden="1" outlineLevel="1" x14ac:dyDescent="0.25">
      <c r="A75" s="524"/>
      <c r="B75" s="232" t="str">
        <f>'2.b Tulud-kulud projektiga II'!B75</f>
        <v>Töötaja 18</v>
      </c>
      <c r="C75" s="233" t="s">
        <v>3</v>
      </c>
      <c r="D75" s="183"/>
      <c r="E75" s="183"/>
      <c r="F75" s="183"/>
      <c r="G75" s="183"/>
      <c r="H75" s="183"/>
      <c r="I75" s="183"/>
      <c r="J75" s="183"/>
      <c r="K75" s="183"/>
      <c r="L75" s="183"/>
      <c r="M75" s="183"/>
      <c r="N75" s="183"/>
      <c r="O75" s="183"/>
      <c r="P75" s="183"/>
      <c r="Q75" s="183"/>
      <c r="R75" s="183"/>
      <c r="S75" s="199"/>
      <c r="T75" s="199"/>
      <c r="U75" s="200"/>
    </row>
    <row r="76" spans="1:21" hidden="1" outlineLevel="1" x14ac:dyDescent="0.25">
      <c r="A76" s="524"/>
      <c r="B76" s="232" t="str">
        <f>'2.b Tulud-kulud projektiga II'!B76</f>
        <v>Töötaja 19</v>
      </c>
      <c r="C76" s="233" t="s">
        <v>3</v>
      </c>
      <c r="D76" s="183"/>
      <c r="E76" s="183"/>
      <c r="F76" s="183"/>
      <c r="G76" s="183"/>
      <c r="H76" s="183"/>
      <c r="I76" s="183"/>
      <c r="J76" s="183"/>
      <c r="K76" s="183"/>
      <c r="L76" s="183"/>
      <c r="M76" s="183"/>
      <c r="N76" s="183"/>
      <c r="O76" s="183"/>
      <c r="P76" s="183"/>
      <c r="Q76" s="183"/>
      <c r="R76" s="183"/>
      <c r="S76" s="199"/>
      <c r="T76" s="199"/>
      <c r="U76" s="200"/>
    </row>
    <row r="77" spans="1:21" hidden="1" outlineLevel="1" x14ac:dyDescent="0.25">
      <c r="A77" s="524"/>
      <c r="B77" s="232" t="str">
        <f>'2.b Tulud-kulud projektiga II'!B77</f>
        <v>Töötaja 20</v>
      </c>
      <c r="C77" s="233" t="s">
        <v>3</v>
      </c>
      <c r="D77" s="183"/>
      <c r="E77" s="183"/>
      <c r="F77" s="183"/>
      <c r="G77" s="183"/>
      <c r="H77" s="183"/>
      <c r="I77" s="183"/>
      <c r="J77" s="183"/>
      <c r="K77" s="183"/>
      <c r="L77" s="183"/>
      <c r="M77" s="183"/>
      <c r="N77" s="183"/>
      <c r="O77" s="183"/>
      <c r="P77" s="183"/>
      <c r="Q77" s="183"/>
      <c r="R77" s="183"/>
      <c r="S77" s="199"/>
      <c r="T77" s="199"/>
      <c r="U77" s="200"/>
    </row>
    <row r="78" spans="1:21" collapsed="1" x14ac:dyDescent="0.25">
      <c r="A78" s="524"/>
      <c r="B78" s="232" t="s">
        <v>40</v>
      </c>
      <c r="C78" s="233" t="s">
        <v>3</v>
      </c>
      <c r="D78" s="240">
        <f t="shared" ref="D78:R78" si="27">SUM(D58:D77)</f>
        <v>0</v>
      </c>
      <c r="E78" s="240">
        <f t="shared" si="27"/>
        <v>0</v>
      </c>
      <c r="F78" s="240">
        <f t="shared" si="27"/>
        <v>0</v>
      </c>
      <c r="G78" s="240">
        <f t="shared" si="27"/>
        <v>0</v>
      </c>
      <c r="H78" s="240">
        <f t="shared" si="27"/>
        <v>0</v>
      </c>
      <c r="I78" s="240">
        <f t="shared" si="27"/>
        <v>0</v>
      </c>
      <c r="J78" s="240">
        <f t="shared" si="27"/>
        <v>0</v>
      </c>
      <c r="K78" s="240">
        <f t="shared" si="27"/>
        <v>0</v>
      </c>
      <c r="L78" s="240">
        <f t="shared" si="27"/>
        <v>0</v>
      </c>
      <c r="M78" s="240">
        <f t="shared" si="27"/>
        <v>0</v>
      </c>
      <c r="N78" s="240">
        <f t="shared" si="27"/>
        <v>0</v>
      </c>
      <c r="O78" s="240">
        <f t="shared" ref="O78:Q78" si="28">SUM(O58:O77)</f>
        <v>0</v>
      </c>
      <c r="P78" s="240">
        <f t="shared" si="28"/>
        <v>0</v>
      </c>
      <c r="Q78" s="240">
        <f t="shared" si="28"/>
        <v>0</v>
      </c>
      <c r="R78" s="240">
        <f t="shared" si="27"/>
        <v>0</v>
      </c>
      <c r="S78" s="199"/>
      <c r="T78" s="199"/>
      <c r="U78" s="200"/>
    </row>
    <row r="79" spans="1:21" x14ac:dyDescent="0.25">
      <c r="A79" s="524"/>
      <c r="B79" s="232" t="s">
        <v>39</v>
      </c>
      <c r="C79" s="241"/>
      <c r="D79" s="240">
        <f>D78*33.8</f>
        <v>0</v>
      </c>
      <c r="E79" s="240">
        <f>E78*33.8%</f>
        <v>0</v>
      </c>
      <c r="F79" s="240">
        <f t="shared" ref="F79:R79" si="29">F78*33.8%</f>
        <v>0</v>
      </c>
      <c r="G79" s="240">
        <f t="shared" si="29"/>
        <v>0</v>
      </c>
      <c r="H79" s="240">
        <f t="shared" si="29"/>
        <v>0</v>
      </c>
      <c r="I79" s="240">
        <f t="shared" si="29"/>
        <v>0</v>
      </c>
      <c r="J79" s="240">
        <f t="shared" si="29"/>
        <v>0</v>
      </c>
      <c r="K79" s="240">
        <f t="shared" si="29"/>
        <v>0</v>
      </c>
      <c r="L79" s="240">
        <f t="shared" si="29"/>
        <v>0</v>
      </c>
      <c r="M79" s="240">
        <f t="shared" si="29"/>
        <v>0</v>
      </c>
      <c r="N79" s="240">
        <f t="shared" si="29"/>
        <v>0</v>
      </c>
      <c r="O79" s="240">
        <f t="shared" si="29"/>
        <v>0</v>
      </c>
      <c r="P79" s="240">
        <f t="shared" si="29"/>
        <v>0</v>
      </c>
      <c r="Q79" s="240">
        <f t="shared" si="29"/>
        <v>0</v>
      </c>
      <c r="R79" s="240">
        <f t="shared" si="29"/>
        <v>0</v>
      </c>
      <c r="S79" s="199"/>
      <c r="T79" s="199"/>
      <c r="U79" s="200"/>
    </row>
    <row r="80" spans="1:21" x14ac:dyDescent="0.25">
      <c r="A80" s="516" t="s">
        <v>41</v>
      </c>
      <c r="B80" s="517"/>
      <c r="C80" s="242"/>
      <c r="D80" s="243">
        <f t="shared" ref="D80:R80" si="30">SUM(D78:D79)</f>
        <v>0</v>
      </c>
      <c r="E80" s="243">
        <f t="shared" si="30"/>
        <v>0</v>
      </c>
      <c r="F80" s="243">
        <f t="shared" si="30"/>
        <v>0</v>
      </c>
      <c r="G80" s="243">
        <f t="shared" si="30"/>
        <v>0</v>
      </c>
      <c r="H80" s="243">
        <f t="shared" si="30"/>
        <v>0</v>
      </c>
      <c r="I80" s="243">
        <f t="shared" si="30"/>
        <v>0</v>
      </c>
      <c r="J80" s="243">
        <f t="shared" si="30"/>
        <v>0</v>
      </c>
      <c r="K80" s="243">
        <f t="shared" si="30"/>
        <v>0</v>
      </c>
      <c r="L80" s="243">
        <f t="shared" si="30"/>
        <v>0</v>
      </c>
      <c r="M80" s="243">
        <f t="shared" si="30"/>
        <v>0</v>
      </c>
      <c r="N80" s="243">
        <f t="shared" si="30"/>
        <v>0</v>
      </c>
      <c r="O80" s="243">
        <f t="shared" ref="O80:Q80" si="31">SUM(O78:O79)</f>
        <v>0</v>
      </c>
      <c r="P80" s="243">
        <f t="shared" si="31"/>
        <v>0</v>
      </c>
      <c r="Q80" s="243">
        <f t="shared" si="31"/>
        <v>0</v>
      </c>
      <c r="R80" s="243">
        <f t="shared" si="30"/>
        <v>0</v>
      </c>
      <c r="S80" s="199"/>
      <c r="T80" s="199"/>
      <c r="U80" s="200"/>
    </row>
    <row r="81" spans="1:21" ht="4.7" customHeight="1" x14ac:dyDescent="0.25">
      <c r="A81" s="167"/>
      <c r="B81" s="168"/>
      <c r="C81" s="170"/>
      <c r="D81" s="205"/>
      <c r="E81" s="205"/>
      <c r="F81" s="205"/>
      <c r="G81" s="205"/>
      <c r="H81" s="205"/>
      <c r="I81" s="205"/>
      <c r="J81" s="205"/>
      <c r="K81" s="205"/>
      <c r="L81" s="205"/>
      <c r="M81" s="205"/>
      <c r="N81" s="205"/>
      <c r="O81" s="205"/>
      <c r="P81" s="205"/>
      <c r="Q81" s="205"/>
      <c r="R81" s="206"/>
      <c r="S81" s="199"/>
      <c r="T81" s="199"/>
      <c r="U81" s="200"/>
    </row>
    <row r="82" spans="1:21" x14ac:dyDescent="0.25">
      <c r="A82" s="524" t="s">
        <v>42</v>
      </c>
      <c r="B82" s="232" t="str">
        <f>'2.b Tulud-kulud projektiga II'!B82</f>
        <v>Elekter</v>
      </c>
      <c r="C82" s="233" t="s">
        <v>3</v>
      </c>
      <c r="D82" s="183"/>
      <c r="E82" s="183"/>
      <c r="F82" s="183"/>
      <c r="G82" s="183"/>
      <c r="H82" s="183"/>
      <c r="I82" s="183"/>
      <c r="J82" s="183"/>
      <c r="K82" s="183"/>
      <c r="L82" s="183"/>
      <c r="M82" s="183"/>
      <c r="N82" s="183"/>
      <c r="O82" s="183"/>
      <c r="P82" s="183"/>
      <c r="Q82" s="183"/>
      <c r="R82" s="183"/>
      <c r="S82" s="199"/>
      <c r="T82" s="199"/>
      <c r="U82" s="200"/>
    </row>
    <row r="83" spans="1:21" x14ac:dyDescent="0.25">
      <c r="A83" s="524"/>
      <c r="B83" s="232" t="str">
        <f>'2.b Tulud-kulud projektiga II'!B83</f>
        <v>Vesi</v>
      </c>
      <c r="C83" s="233" t="s">
        <v>3</v>
      </c>
      <c r="D83" s="183"/>
      <c r="E83" s="183"/>
      <c r="F83" s="183"/>
      <c r="G83" s="183"/>
      <c r="H83" s="183"/>
      <c r="I83" s="183"/>
      <c r="J83" s="183"/>
      <c r="K83" s="183"/>
      <c r="L83" s="183"/>
      <c r="M83" s="183"/>
      <c r="N83" s="183"/>
      <c r="O83" s="183"/>
      <c r="P83" s="183"/>
      <c r="Q83" s="183"/>
      <c r="R83" s="183"/>
      <c r="S83" s="199"/>
      <c r="T83" s="199"/>
      <c r="U83" s="200"/>
    </row>
    <row r="84" spans="1:21" x14ac:dyDescent="0.25">
      <c r="A84" s="524"/>
      <c r="B84" s="232" t="str">
        <f>'2.b Tulud-kulud projektiga II'!B84</f>
        <v>Küte</v>
      </c>
      <c r="C84" s="233" t="s">
        <v>3</v>
      </c>
      <c r="D84" s="183"/>
      <c r="E84" s="183"/>
      <c r="F84" s="183"/>
      <c r="G84" s="183"/>
      <c r="H84" s="183"/>
      <c r="I84" s="183"/>
      <c r="J84" s="183"/>
      <c r="K84" s="183"/>
      <c r="L84" s="183"/>
      <c r="M84" s="183"/>
      <c r="N84" s="183"/>
      <c r="O84" s="183"/>
      <c r="P84" s="183"/>
      <c r="Q84" s="183"/>
      <c r="R84" s="183"/>
      <c r="S84" s="199"/>
      <c r="T84" s="199"/>
      <c r="U84" s="200"/>
    </row>
    <row r="85" spans="1:21" x14ac:dyDescent="0.25">
      <c r="A85" s="524"/>
      <c r="B85" s="232" t="str">
        <f>'2.b Tulud-kulud projektiga II'!B85</f>
        <v>Koristus</v>
      </c>
      <c r="C85" s="233" t="s">
        <v>3</v>
      </c>
      <c r="D85" s="183"/>
      <c r="E85" s="183"/>
      <c r="F85" s="183"/>
      <c r="G85" s="183"/>
      <c r="H85" s="183"/>
      <c r="I85" s="183"/>
      <c r="J85" s="183"/>
      <c r="K85" s="183"/>
      <c r="L85" s="183"/>
      <c r="M85" s="183"/>
      <c r="N85" s="183"/>
      <c r="O85" s="183"/>
      <c r="P85" s="183"/>
      <c r="Q85" s="183"/>
      <c r="R85" s="183"/>
      <c r="S85" s="199"/>
      <c r="T85" s="199"/>
      <c r="U85" s="200"/>
    </row>
    <row r="86" spans="1:21" x14ac:dyDescent="0.25">
      <c r="A86" s="524"/>
      <c r="B86" s="232" t="str">
        <f>'2.b Tulud-kulud projektiga II'!B86</f>
        <v>Valveteenused</v>
      </c>
      <c r="C86" s="233" t="s">
        <v>3</v>
      </c>
      <c r="D86" s="183"/>
      <c r="E86" s="183"/>
      <c r="F86" s="183"/>
      <c r="G86" s="183"/>
      <c r="H86" s="183"/>
      <c r="I86" s="183"/>
      <c r="J86" s="183"/>
      <c r="K86" s="183"/>
      <c r="L86" s="183"/>
      <c r="M86" s="183"/>
      <c r="N86" s="183"/>
      <c r="O86" s="183"/>
      <c r="P86" s="183"/>
      <c r="Q86" s="183"/>
      <c r="R86" s="183"/>
      <c r="S86" s="199"/>
      <c r="T86" s="199"/>
      <c r="U86" s="200"/>
    </row>
    <row r="87" spans="1:21" x14ac:dyDescent="0.25">
      <c r="A87" s="524"/>
      <c r="B87" s="232" t="str">
        <f>'2.b Tulud-kulud projektiga II'!B87</f>
        <v>Kindlustus</v>
      </c>
      <c r="C87" s="233" t="s">
        <v>3</v>
      </c>
      <c r="D87" s="183"/>
      <c r="E87" s="183"/>
      <c r="F87" s="183"/>
      <c r="G87" s="183"/>
      <c r="H87" s="183"/>
      <c r="I87" s="183"/>
      <c r="J87" s="183"/>
      <c r="K87" s="183"/>
      <c r="L87" s="183"/>
      <c r="M87" s="183"/>
      <c r="N87" s="183"/>
      <c r="O87" s="183"/>
      <c r="P87" s="183"/>
      <c r="Q87" s="183"/>
      <c r="R87" s="183"/>
      <c r="S87" s="199"/>
      <c r="T87" s="199"/>
      <c r="U87" s="200"/>
    </row>
    <row r="88" spans="1:21" x14ac:dyDescent="0.25">
      <c r="A88" s="524"/>
      <c r="B88" s="232" t="str">
        <f>'2.b Tulud-kulud projektiga II'!B88</f>
        <v>Halduskulu 7</v>
      </c>
      <c r="C88" s="233" t="s">
        <v>3</v>
      </c>
      <c r="D88" s="183"/>
      <c r="E88" s="183"/>
      <c r="F88" s="183"/>
      <c r="G88" s="183"/>
      <c r="H88" s="183"/>
      <c r="I88" s="183"/>
      <c r="J88" s="183"/>
      <c r="K88" s="183"/>
      <c r="L88" s="183"/>
      <c r="M88" s="183"/>
      <c r="N88" s="183"/>
      <c r="O88" s="183"/>
      <c r="P88" s="183"/>
      <c r="Q88" s="183"/>
      <c r="R88" s="183"/>
      <c r="S88" s="199"/>
      <c r="T88" s="199"/>
      <c r="U88" s="200"/>
    </row>
    <row r="89" spans="1:21" x14ac:dyDescent="0.25">
      <c r="A89" s="524"/>
      <c r="B89" s="232" t="str">
        <f>'2.b Tulud-kulud projektiga II'!B89</f>
        <v>Halduskulu 8</v>
      </c>
      <c r="C89" s="233" t="s">
        <v>3</v>
      </c>
      <c r="D89" s="183"/>
      <c r="E89" s="183"/>
      <c r="F89" s="183"/>
      <c r="G89" s="183"/>
      <c r="H89" s="183"/>
      <c r="I89" s="183"/>
      <c r="J89" s="183"/>
      <c r="K89" s="183"/>
      <c r="L89" s="183"/>
      <c r="M89" s="183"/>
      <c r="N89" s="183"/>
      <c r="O89" s="183"/>
      <c r="P89" s="183"/>
      <c r="Q89" s="183"/>
      <c r="R89" s="183"/>
      <c r="S89" s="199"/>
      <c r="T89" s="199"/>
      <c r="U89" s="200"/>
    </row>
    <row r="90" spans="1:21" x14ac:dyDescent="0.25">
      <c r="A90" s="524"/>
      <c r="B90" s="232" t="str">
        <f>'2.b Tulud-kulud projektiga II'!B90</f>
        <v>Halduskulu 9</v>
      </c>
      <c r="C90" s="233" t="s">
        <v>3</v>
      </c>
      <c r="D90" s="183"/>
      <c r="E90" s="183"/>
      <c r="F90" s="183"/>
      <c r="G90" s="183"/>
      <c r="H90" s="183"/>
      <c r="I90" s="183"/>
      <c r="J90" s="183"/>
      <c r="K90" s="183"/>
      <c r="L90" s="183"/>
      <c r="M90" s="183"/>
      <c r="N90" s="183"/>
      <c r="O90" s="183"/>
      <c r="P90" s="183"/>
      <c r="Q90" s="183"/>
      <c r="R90" s="183"/>
      <c r="S90" s="199"/>
      <c r="T90" s="199"/>
      <c r="U90" s="200"/>
    </row>
    <row r="91" spans="1:21" x14ac:dyDescent="0.25">
      <c r="A91" s="524"/>
      <c r="B91" s="232" t="str">
        <f>'2.b Tulud-kulud projektiga II'!B91</f>
        <v>Halduskulu 10</v>
      </c>
      <c r="C91" s="233" t="s">
        <v>3</v>
      </c>
      <c r="D91" s="183"/>
      <c r="E91" s="183"/>
      <c r="F91" s="183"/>
      <c r="G91" s="183"/>
      <c r="H91" s="183"/>
      <c r="I91" s="183"/>
      <c r="J91" s="183"/>
      <c r="K91" s="183"/>
      <c r="L91" s="183"/>
      <c r="M91" s="183"/>
      <c r="N91" s="183"/>
      <c r="O91" s="183"/>
      <c r="P91" s="183"/>
      <c r="Q91" s="183"/>
      <c r="R91" s="183"/>
      <c r="S91" s="199"/>
      <c r="T91" s="199"/>
      <c r="U91" s="200"/>
    </row>
    <row r="92" spans="1:21" x14ac:dyDescent="0.25">
      <c r="A92" s="516" t="s">
        <v>48</v>
      </c>
      <c r="B92" s="517"/>
      <c r="C92" s="242"/>
      <c r="D92" s="243">
        <f t="shared" ref="D92:R92" si="32">SUM(D82:D91)</f>
        <v>0</v>
      </c>
      <c r="E92" s="243">
        <f t="shared" si="32"/>
        <v>0</v>
      </c>
      <c r="F92" s="243">
        <f t="shared" si="32"/>
        <v>0</v>
      </c>
      <c r="G92" s="243">
        <f t="shared" si="32"/>
        <v>0</v>
      </c>
      <c r="H92" s="243">
        <f t="shared" si="32"/>
        <v>0</v>
      </c>
      <c r="I92" s="243">
        <f t="shared" si="32"/>
        <v>0</v>
      </c>
      <c r="J92" s="243">
        <f t="shared" si="32"/>
        <v>0</v>
      </c>
      <c r="K92" s="243">
        <f t="shared" si="32"/>
        <v>0</v>
      </c>
      <c r="L92" s="243">
        <f t="shared" si="32"/>
        <v>0</v>
      </c>
      <c r="M92" s="243">
        <f t="shared" si="32"/>
        <v>0</v>
      </c>
      <c r="N92" s="243">
        <f t="shared" si="32"/>
        <v>0</v>
      </c>
      <c r="O92" s="243">
        <f t="shared" si="32"/>
        <v>0</v>
      </c>
      <c r="P92" s="243">
        <f t="shared" si="32"/>
        <v>0</v>
      </c>
      <c r="Q92" s="243">
        <f t="shared" si="32"/>
        <v>0</v>
      </c>
      <c r="R92" s="243">
        <f t="shared" si="32"/>
        <v>0</v>
      </c>
      <c r="S92" s="199"/>
      <c r="T92" s="199"/>
      <c r="U92" s="200"/>
    </row>
    <row r="93" spans="1:21" ht="4.7" customHeight="1" x14ac:dyDescent="0.25">
      <c r="A93" s="167"/>
      <c r="B93" s="168"/>
      <c r="C93" s="170"/>
      <c r="D93" s="205"/>
      <c r="E93" s="205"/>
      <c r="F93" s="205"/>
      <c r="G93" s="205"/>
      <c r="H93" s="205"/>
      <c r="I93" s="205"/>
      <c r="J93" s="205"/>
      <c r="K93" s="205"/>
      <c r="L93" s="205"/>
      <c r="M93" s="205"/>
      <c r="N93" s="205"/>
      <c r="O93" s="205"/>
      <c r="P93" s="205"/>
      <c r="Q93" s="205"/>
      <c r="R93" s="206"/>
      <c r="S93" s="199"/>
      <c r="T93" s="199"/>
      <c r="U93" s="200"/>
    </row>
    <row r="94" spans="1:21" x14ac:dyDescent="0.25">
      <c r="A94" s="525" t="s">
        <v>49</v>
      </c>
      <c r="B94" s="232" t="str">
        <f>'2.b Tulud-kulud projektiga II'!B94</f>
        <v>Kulu 1</v>
      </c>
      <c r="C94" s="233" t="s">
        <v>3</v>
      </c>
      <c r="D94" s="183"/>
      <c r="E94" s="183"/>
      <c r="F94" s="183"/>
      <c r="G94" s="183"/>
      <c r="H94" s="183"/>
      <c r="I94" s="183"/>
      <c r="J94" s="183"/>
      <c r="K94" s="183"/>
      <c r="L94" s="183"/>
      <c r="M94" s="183"/>
      <c r="N94" s="183"/>
      <c r="O94" s="183"/>
      <c r="P94" s="183"/>
      <c r="Q94" s="183"/>
      <c r="R94" s="183"/>
      <c r="S94" s="199"/>
      <c r="T94" s="199"/>
      <c r="U94" s="200"/>
    </row>
    <row r="95" spans="1:21" x14ac:dyDescent="0.25">
      <c r="A95" s="526"/>
      <c r="B95" s="232" t="str">
        <f>'2.b Tulud-kulud projektiga II'!B95</f>
        <v>Kulu 2</v>
      </c>
      <c r="C95" s="233" t="s">
        <v>3</v>
      </c>
      <c r="D95" s="183"/>
      <c r="E95" s="183"/>
      <c r="F95" s="183"/>
      <c r="G95" s="183"/>
      <c r="H95" s="183"/>
      <c r="I95" s="183"/>
      <c r="J95" s="183"/>
      <c r="K95" s="183"/>
      <c r="L95" s="183"/>
      <c r="M95" s="183"/>
      <c r="N95" s="183"/>
      <c r="O95" s="183"/>
      <c r="P95" s="183"/>
      <c r="Q95" s="183"/>
      <c r="R95" s="183"/>
      <c r="S95" s="199"/>
      <c r="T95" s="199"/>
      <c r="U95" s="200"/>
    </row>
    <row r="96" spans="1:21" x14ac:dyDescent="0.25">
      <c r="A96" s="526"/>
      <c r="B96" s="232" t="str">
        <f>'2.b Tulud-kulud projektiga II'!B96</f>
        <v>Kulu 3</v>
      </c>
      <c r="C96" s="233" t="s">
        <v>3</v>
      </c>
      <c r="D96" s="183"/>
      <c r="E96" s="183"/>
      <c r="F96" s="183"/>
      <c r="G96" s="183"/>
      <c r="H96" s="183"/>
      <c r="I96" s="183"/>
      <c r="J96" s="183"/>
      <c r="K96" s="183"/>
      <c r="L96" s="183"/>
      <c r="M96" s="183"/>
      <c r="N96" s="183"/>
      <c r="O96" s="183"/>
      <c r="P96" s="183"/>
      <c r="Q96" s="183"/>
      <c r="R96" s="183"/>
      <c r="S96" s="199"/>
      <c r="T96" s="199"/>
      <c r="U96" s="200"/>
    </row>
    <row r="97" spans="1:21" x14ac:dyDescent="0.25">
      <c r="A97" s="526"/>
      <c r="B97" s="232" t="str">
        <f>'2.b Tulud-kulud projektiga II'!B97</f>
        <v>Kulu 4</v>
      </c>
      <c r="C97" s="233" t="s">
        <v>3</v>
      </c>
      <c r="D97" s="183"/>
      <c r="E97" s="183"/>
      <c r="F97" s="183"/>
      <c r="G97" s="183"/>
      <c r="H97" s="183"/>
      <c r="I97" s="183"/>
      <c r="J97" s="183"/>
      <c r="K97" s="183"/>
      <c r="L97" s="183"/>
      <c r="M97" s="183"/>
      <c r="N97" s="183"/>
      <c r="O97" s="183"/>
      <c r="P97" s="183"/>
      <c r="Q97" s="183"/>
      <c r="R97" s="183"/>
      <c r="S97" s="199"/>
      <c r="T97" s="199"/>
      <c r="U97" s="200"/>
    </row>
    <row r="98" spans="1:21" x14ac:dyDescent="0.25">
      <c r="A98" s="526"/>
      <c r="B98" s="232" t="str">
        <f>'2.b Tulud-kulud projektiga II'!B98</f>
        <v>Kulu 5</v>
      </c>
      <c r="C98" s="233" t="s">
        <v>3</v>
      </c>
      <c r="D98" s="183"/>
      <c r="E98" s="183"/>
      <c r="F98" s="183"/>
      <c r="G98" s="183"/>
      <c r="H98" s="183"/>
      <c r="I98" s="183"/>
      <c r="J98" s="183"/>
      <c r="K98" s="183"/>
      <c r="L98" s="183"/>
      <c r="M98" s="183"/>
      <c r="N98" s="183"/>
      <c r="O98" s="183"/>
      <c r="P98" s="183"/>
      <c r="Q98" s="183"/>
      <c r="R98" s="183"/>
      <c r="S98" s="199"/>
      <c r="T98" s="199"/>
      <c r="U98" s="200"/>
    </row>
    <row r="99" spans="1:21" hidden="1" outlineLevel="1" x14ac:dyDescent="0.25">
      <c r="A99" s="526"/>
      <c r="B99" s="232" t="str">
        <f>'2.b Tulud-kulud projektiga II'!B99</f>
        <v>Kulu 6</v>
      </c>
      <c r="C99" s="233" t="s">
        <v>3</v>
      </c>
      <c r="D99" s="183"/>
      <c r="E99" s="183"/>
      <c r="F99" s="183"/>
      <c r="G99" s="183"/>
      <c r="H99" s="183"/>
      <c r="I99" s="183"/>
      <c r="J99" s="183"/>
      <c r="K99" s="183"/>
      <c r="L99" s="183"/>
      <c r="M99" s="183"/>
      <c r="N99" s="183"/>
      <c r="O99" s="183"/>
      <c r="P99" s="183"/>
      <c r="Q99" s="183"/>
      <c r="R99" s="183"/>
      <c r="S99" s="199"/>
      <c r="T99" s="199"/>
      <c r="U99" s="200"/>
    </row>
    <row r="100" spans="1:21" hidden="1" outlineLevel="1" x14ac:dyDescent="0.25">
      <c r="A100" s="526"/>
      <c r="B100" s="232" t="str">
        <f>'2.b Tulud-kulud projektiga II'!B100</f>
        <v>Kulu 7</v>
      </c>
      <c r="C100" s="233" t="s">
        <v>3</v>
      </c>
      <c r="D100" s="183"/>
      <c r="E100" s="183"/>
      <c r="F100" s="183"/>
      <c r="G100" s="183"/>
      <c r="H100" s="183"/>
      <c r="I100" s="183"/>
      <c r="J100" s="183"/>
      <c r="K100" s="183"/>
      <c r="L100" s="183"/>
      <c r="M100" s="183"/>
      <c r="N100" s="183"/>
      <c r="O100" s="183"/>
      <c r="P100" s="183"/>
      <c r="Q100" s="183"/>
      <c r="R100" s="183"/>
      <c r="S100" s="199"/>
      <c r="T100" s="199"/>
      <c r="U100" s="200"/>
    </row>
    <row r="101" spans="1:21" hidden="1" outlineLevel="1" x14ac:dyDescent="0.25">
      <c r="A101" s="526"/>
      <c r="B101" s="232" t="str">
        <f>'2.b Tulud-kulud projektiga II'!B101</f>
        <v>Kulu 8</v>
      </c>
      <c r="C101" s="233" t="s">
        <v>3</v>
      </c>
      <c r="D101" s="183"/>
      <c r="E101" s="183"/>
      <c r="F101" s="183"/>
      <c r="G101" s="183"/>
      <c r="H101" s="183"/>
      <c r="I101" s="183"/>
      <c r="J101" s="183"/>
      <c r="K101" s="183"/>
      <c r="L101" s="183"/>
      <c r="M101" s="183"/>
      <c r="N101" s="183"/>
      <c r="O101" s="183"/>
      <c r="P101" s="183"/>
      <c r="Q101" s="183"/>
      <c r="R101" s="183"/>
      <c r="S101" s="199"/>
      <c r="T101" s="199"/>
      <c r="U101" s="200"/>
    </row>
    <row r="102" spans="1:21" hidden="1" outlineLevel="1" x14ac:dyDescent="0.25">
      <c r="A102" s="526"/>
      <c r="B102" s="232" t="str">
        <f>'2.b Tulud-kulud projektiga II'!B102</f>
        <v>Kulu 9</v>
      </c>
      <c r="C102" s="233" t="s">
        <v>3</v>
      </c>
      <c r="D102" s="183"/>
      <c r="E102" s="183"/>
      <c r="F102" s="183"/>
      <c r="G102" s="183"/>
      <c r="H102" s="183"/>
      <c r="I102" s="183"/>
      <c r="J102" s="183"/>
      <c r="K102" s="183"/>
      <c r="L102" s="183"/>
      <c r="M102" s="183"/>
      <c r="N102" s="183"/>
      <c r="O102" s="183"/>
      <c r="P102" s="183"/>
      <c r="Q102" s="183"/>
      <c r="R102" s="183"/>
      <c r="S102" s="199"/>
      <c r="T102" s="199"/>
      <c r="U102" s="200"/>
    </row>
    <row r="103" spans="1:21" hidden="1" outlineLevel="1" x14ac:dyDescent="0.25">
      <c r="A103" s="527"/>
      <c r="B103" s="232" t="str">
        <f>'2.b Tulud-kulud projektiga II'!B103</f>
        <v>Kulu 10</v>
      </c>
      <c r="C103" s="233" t="s">
        <v>3</v>
      </c>
      <c r="D103" s="183"/>
      <c r="E103" s="183"/>
      <c r="F103" s="183"/>
      <c r="G103" s="183"/>
      <c r="H103" s="183"/>
      <c r="I103" s="183"/>
      <c r="J103" s="183"/>
      <c r="K103" s="183"/>
      <c r="L103" s="183"/>
      <c r="M103" s="183"/>
      <c r="N103" s="183"/>
      <c r="O103" s="183"/>
      <c r="P103" s="183"/>
      <c r="Q103" s="183"/>
      <c r="R103" s="183"/>
      <c r="S103" s="199"/>
      <c r="T103" s="199"/>
      <c r="U103" s="200"/>
    </row>
    <row r="104" spans="1:21" s="209" customFormat="1" collapsed="1" x14ac:dyDescent="0.25">
      <c r="A104" s="516" t="s">
        <v>60</v>
      </c>
      <c r="B104" s="517"/>
      <c r="C104" s="242"/>
      <c r="D104" s="243">
        <f t="shared" ref="D104:R104" si="33">SUM(D94:D103)</f>
        <v>0</v>
      </c>
      <c r="E104" s="243">
        <f t="shared" si="33"/>
        <v>0</v>
      </c>
      <c r="F104" s="243">
        <f t="shared" si="33"/>
        <v>0</v>
      </c>
      <c r="G104" s="243">
        <f t="shared" si="33"/>
        <v>0</v>
      </c>
      <c r="H104" s="243">
        <f t="shared" si="33"/>
        <v>0</v>
      </c>
      <c r="I104" s="243">
        <f t="shared" si="33"/>
        <v>0</v>
      </c>
      <c r="J104" s="243">
        <f t="shared" si="33"/>
        <v>0</v>
      </c>
      <c r="K104" s="243">
        <f t="shared" si="33"/>
        <v>0</v>
      </c>
      <c r="L104" s="243">
        <f t="shared" si="33"/>
        <v>0</v>
      </c>
      <c r="M104" s="243">
        <f t="shared" si="33"/>
        <v>0</v>
      </c>
      <c r="N104" s="243">
        <f t="shared" si="33"/>
        <v>0</v>
      </c>
      <c r="O104" s="243">
        <f t="shared" si="33"/>
        <v>0</v>
      </c>
      <c r="P104" s="243">
        <f t="shared" si="33"/>
        <v>0</v>
      </c>
      <c r="Q104" s="243">
        <f t="shared" si="33"/>
        <v>0</v>
      </c>
      <c r="R104" s="243">
        <f t="shared" si="33"/>
        <v>0</v>
      </c>
      <c r="S104" s="207"/>
      <c r="T104" s="207"/>
      <c r="U104" s="208"/>
    </row>
    <row r="105" spans="1:21" ht="4.7" customHeight="1" x14ac:dyDescent="0.25">
      <c r="A105" s="167"/>
      <c r="B105" s="168"/>
      <c r="C105" s="170"/>
      <c r="D105" s="205"/>
      <c r="E105" s="205"/>
      <c r="F105" s="205"/>
      <c r="G105" s="205"/>
      <c r="H105" s="205"/>
      <c r="I105" s="205"/>
      <c r="J105" s="205"/>
      <c r="K105" s="205"/>
      <c r="L105" s="205"/>
      <c r="M105" s="205"/>
      <c r="N105" s="205"/>
      <c r="O105" s="205"/>
      <c r="P105" s="205"/>
      <c r="Q105" s="205"/>
      <c r="R105" s="206"/>
      <c r="S105" s="199"/>
      <c r="T105" s="199"/>
      <c r="U105" s="200"/>
    </row>
    <row r="106" spans="1:21" ht="16.5" customHeight="1" x14ac:dyDescent="0.25">
      <c r="A106" s="515" t="str">
        <f>'2.b Tulud-kulud projektiga II'!A106:B106</f>
        <v>Muu kulu 1</v>
      </c>
      <c r="B106" s="515"/>
      <c r="C106" s="233" t="s">
        <v>3</v>
      </c>
      <c r="D106" s="183"/>
      <c r="E106" s="183"/>
      <c r="F106" s="183"/>
      <c r="G106" s="183"/>
      <c r="H106" s="183"/>
      <c r="I106" s="183"/>
      <c r="J106" s="183"/>
      <c r="K106" s="183"/>
      <c r="L106" s="183"/>
      <c r="M106" s="183"/>
      <c r="N106" s="183"/>
      <c r="O106" s="183"/>
      <c r="P106" s="183"/>
      <c r="Q106" s="183"/>
      <c r="R106" s="183"/>
      <c r="S106" s="199"/>
      <c r="T106" s="199"/>
      <c r="U106" s="200"/>
    </row>
    <row r="107" spans="1:21" ht="16.5" customHeight="1" x14ac:dyDescent="0.25">
      <c r="A107" s="515" t="str">
        <f>'2.b Tulud-kulud projektiga II'!A107:B107</f>
        <v>Muu kulu 2</v>
      </c>
      <c r="B107" s="515"/>
      <c r="C107" s="233" t="s">
        <v>3</v>
      </c>
      <c r="D107" s="183"/>
      <c r="E107" s="183"/>
      <c r="F107" s="183"/>
      <c r="G107" s="183"/>
      <c r="H107" s="183"/>
      <c r="I107" s="183"/>
      <c r="J107" s="183"/>
      <c r="K107" s="183"/>
      <c r="L107" s="183"/>
      <c r="M107" s="183"/>
      <c r="N107" s="183"/>
      <c r="O107" s="183"/>
      <c r="P107" s="183"/>
      <c r="Q107" s="183"/>
      <c r="R107" s="183"/>
      <c r="S107" s="199"/>
      <c r="T107" s="199"/>
      <c r="U107" s="200"/>
    </row>
    <row r="108" spans="1:21" ht="16.5" customHeight="1" x14ac:dyDescent="0.25">
      <c r="A108" s="515" t="str">
        <f>'2.b Tulud-kulud projektiga II'!A108:B108</f>
        <v>Muu kulu 3</v>
      </c>
      <c r="B108" s="515"/>
      <c r="C108" s="233" t="s">
        <v>3</v>
      </c>
      <c r="D108" s="183"/>
      <c r="E108" s="183"/>
      <c r="F108" s="183"/>
      <c r="G108" s="183"/>
      <c r="H108" s="183"/>
      <c r="I108" s="183"/>
      <c r="J108" s="183"/>
      <c r="K108" s="183"/>
      <c r="L108" s="183"/>
      <c r="M108" s="183"/>
      <c r="N108" s="183"/>
      <c r="O108" s="183"/>
      <c r="P108" s="183"/>
      <c r="Q108" s="183"/>
      <c r="R108" s="183"/>
      <c r="S108" s="199"/>
      <c r="T108" s="199"/>
      <c r="U108" s="200"/>
    </row>
    <row r="109" spans="1:21" ht="16.5" customHeight="1" x14ac:dyDescent="0.25">
      <c r="A109" s="515" t="str">
        <f>'2.b Tulud-kulud projektiga II'!A109:B109</f>
        <v>Muu kulu 4</v>
      </c>
      <c r="B109" s="515"/>
      <c r="C109" s="233" t="s">
        <v>3</v>
      </c>
      <c r="D109" s="183"/>
      <c r="E109" s="183"/>
      <c r="F109" s="183"/>
      <c r="G109" s="183"/>
      <c r="H109" s="183"/>
      <c r="I109" s="183"/>
      <c r="J109" s="183"/>
      <c r="K109" s="183"/>
      <c r="L109" s="183"/>
      <c r="M109" s="183"/>
      <c r="N109" s="183"/>
      <c r="O109" s="183"/>
      <c r="P109" s="183"/>
      <c r="Q109" s="183"/>
      <c r="R109" s="183"/>
      <c r="S109" s="199"/>
      <c r="T109" s="199"/>
      <c r="U109" s="200"/>
    </row>
    <row r="110" spans="1:21" ht="16.5" customHeight="1" x14ac:dyDescent="0.25">
      <c r="A110" s="515" t="str">
        <f>'2.b Tulud-kulud projektiga II'!A110:B110</f>
        <v>Muu kulu 5</v>
      </c>
      <c r="B110" s="515"/>
      <c r="C110" s="233" t="s">
        <v>3</v>
      </c>
      <c r="D110" s="183"/>
      <c r="E110" s="183"/>
      <c r="F110" s="183"/>
      <c r="G110" s="183"/>
      <c r="H110" s="183"/>
      <c r="I110" s="183"/>
      <c r="J110" s="183"/>
      <c r="K110" s="183"/>
      <c r="L110" s="183"/>
      <c r="M110" s="183"/>
      <c r="N110" s="183"/>
      <c r="O110" s="183"/>
      <c r="P110" s="183"/>
      <c r="Q110" s="183"/>
      <c r="R110" s="183"/>
      <c r="S110" s="199"/>
      <c r="T110" s="199"/>
      <c r="U110" s="200"/>
    </row>
    <row r="111" spans="1:21" ht="16.5" hidden="1" customHeight="1" outlineLevel="1" x14ac:dyDescent="0.25">
      <c r="A111" s="515" t="str">
        <f>'2.b Tulud-kulud projektiga II'!A111:B111</f>
        <v>Muu kulu 6</v>
      </c>
      <c r="B111" s="515"/>
      <c r="C111" s="233" t="s">
        <v>3</v>
      </c>
      <c r="D111" s="183"/>
      <c r="E111" s="183"/>
      <c r="F111" s="183"/>
      <c r="G111" s="183"/>
      <c r="H111" s="183"/>
      <c r="I111" s="183"/>
      <c r="J111" s="183"/>
      <c r="K111" s="183"/>
      <c r="L111" s="183"/>
      <c r="M111" s="183"/>
      <c r="N111" s="183"/>
      <c r="O111" s="183"/>
      <c r="P111" s="183"/>
      <c r="Q111" s="183"/>
      <c r="R111" s="183"/>
      <c r="S111" s="199"/>
      <c r="T111" s="199"/>
      <c r="U111" s="200"/>
    </row>
    <row r="112" spans="1:21" ht="16.5" hidden="1" customHeight="1" outlineLevel="1" x14ac:dyDescent="0.25">
      <c r="A112" s="515" t="str">
        <f>'2.b Tulud-kulud projektiga II'!A112:B112</f>
        <v>Muu kulu 7</v>
      </c>
      <c r="B112" s="515"/>
      <c r="C112" s="233" t="s">
        <v>3</v>
      </c>
      <c r="D112" s="183"/>
      <c r="E112" s="183"/>
      <c r="F112" s="183"/>
      <c r="G112" s="183"/>
      <c r="H112" s="183"/>
      <c r="I112" s="183"/>
      <c r="J112" s="183"/>
      <c r="K112" s="183"/>
      <c r="L112" s="183"/>
      <c r="M112" s="183"/>
      <c r="N112" s="183"/>
      <c r="O112" s="183"/>
      <c r="P112" s="183"/>
      <c r="Q112" s="183"/>
      <c r="R112" s="183"/>
      <c r="S112" s="199"/>
      <c r="T112" s="199"/>
      <c r="U112" s="200"/>
    </row>
    <row r="113" spans="1:21" ht="16.5" hidden="1" customHeight="1" outlineLevel="1" x14ac:dyDescent="0.25">
      <c r="A113" s="515" t="str">
        <f>'2.b Tulud-kulud projektiga II'!A113:B113</f>
        <v>Muu kulu 8</v>
      </c>
      <c r="B113" s="515"/>
      <c r="C113" s="233" t="s">
        <v>3</v>
      </c>
      <c r="D113" s="183"/>
      <c r="E113" s="183"/>
      <c r="F113" s="183"/>
      <c r="G113" s="183"/>
      <c r="H113" s="183"/>
      <c r="I113" s="183"/>
      <c r="J113" s="183"/>
      <c r="K113" s="183"/>
      <c r="L113" s="183"/>
      <c r="M113" s="183"/>
      <c r="N113" s="183"/>
      <c r="O113" s="183"/>
      <c r="P113" s="183"/>
      <c r="Q113" s="183"/>
      <c r="R113" s="183"/>
      <c r="S113" s="199"/>
      <c r="T113" s="199"/>
      <c r="U113" s="200"/>
    </row>
    <row r="114" spans="1:21" ht="16.5" hidden="1" customHeight="1" outlineLevel="1" x14ac:dyDescent="0.25">
      <c r="A114" s="515" t="str">
        <f>'2.b Tulud-kulud projektiga II'!A114:B114</f>
        <v>Muu kulu 9</v>
      </c>
      <c r="B114" s="515"/>
      <c r="C114" s="233" t="s">
        <v>3</v>
      </c>
      <c r="D114" s="183"/>
      <c r="E114" s="183"/>
      <c r="F114" s="183"/>
      <c r="G114" s="183"/>
      <c r="H114" s="183"/>
      <c r="I114" s="183"/>
      <c r="J114" s="183"/>
      <c r="K114" s="183"/>
      <c r="L114" s="183"/>
      <c r="M114" s="183"/>
      <c r="N114" s="183"/>
      <c r="O114" s="183"/>
      <c r="P114" s="183"/>
      <c r="Q114" s="183"/>
      <c r="R114" s="183"/>
      <c r="S114" s="199"/>
      <c r="T114" s="199"/>
      <c r="U114" s="200"/>
    </row>
    <row r="115" spans="1:21" ht="16.5" hidden="1" customHeight="1" outlineLevel="1" x14ac:dyDescent="0.25">
      <c r="A115" s="515" t="str">
        <f>'2.b Tulud-kulud projektiga II'!A115:B115</f>
        <v>Muu kulu 10</v>
      </c>
      <c r="B115" s="515"/>
      <c r="C115" s="233" t="s">
        <v>3</v>
      </c>
      <c r="D115" s="183"/>
      <c r="E115" s="183"/>
      <c r="F115" s="183"/>
      <c r="G115" s="183"/>
      <c r="H115" s="183"/>
      <c r="I115" s="183"/>
      <c r="J115" s="183"/>
      <c r="K115" s="183"/>
      <c r="L115" s="183"/>
      <c r="M115" s="183"/>
      <c r="N115" s="183"/>
      <c r="O115" s="183"/>
      <c r="P115" s="183"/>
      <c r="Q115" s="183"/>
      <c r="R115" s="183"/>
      <c r="S115" s="199"/>
      <c r="T115" s="199"/>
      <c r="U115" s="200"/>
    </row>
    <row r="116" spans="1:21" s="209" customFormat="1" collapsed="1" x14ac:dyDescent="0.25">
      <c r="A116" s="516" t="s">
        <v>61</v>
      </c>
      <c r="B116" s="517"/>
      <c r="C116" s="244" t="s">
        <v>3</v>
      </c>
      <c r="D116" s="243">
        <f t="shared" ref="D116:R116" si="34">SUM(D106:D115)</f>
        <v>0</v>
      </c>
      <c r="E116" s="243">
        <f t="shared" si="34"/>
        <v>0</v>
      </c>
      <c r="F116" s="243">
        <f t="shared" si="34"/>
        <v>0</v>
      </c>
      <c r="G116" s="243">
        <f t="shared" si="34"/>
        <v>0</v>
      </c>
      <c r="H116" s="243">
        <f t="shared" si="34"/>
        <v>0</v>
      </c>
      <c r="I116" s="243">
        <f t="shared" si="34"/>
        <v>0</v>
      </c>
      <c r="J116" s="243">
        <f t="shared" si="34"/>
        <v>0</v>
      </c>
      <c r="K116" s="243">
        <f t="shared" si="34"/>
        <v>0</v>
      </c>
      <c r="L116" s="243">
        <f t="shared" si="34"/>
        <v>0</v>
      </c>
      <c r="M116" s="243">
        <f t="shared" si="34"/>
        <v>0</v>
      </c>
      <c r="N116" s="243">
        <f t="shared" si="34"/>
        <v>0</v>
      </c>
      <c r="O116" s="243">
        <f t="shared" ref="O116:Q116" si="35">SUM(O106:O115)</f>
        <v>0</v>
      </c>
      <c r="P116" s="243">
        <f t="shared" si="35"/>
        <v>0</v>
      </c>
      <c r="Q116" s="243">
        <f t="shared" si="35"/>
        <v>0</v>
      </c>
      <c r="R116" s="243">
        <f t="shared" si="34"/>
        <v>0</v>
      </c>
      <c r="S116" s="207"/>
      <c r="T116" s="207"/>
      <c r="U116" s="208"/>
    </row>
    <row r="117" spans="1:21" ht="4.7" customHeight="1" x14ac:dyDescent="0.25">
      <c r="A117" s="167"/>
      <c r="B117" s="168"/>
      <c r="C117" s="170"/>
      <c r="D117" s="205"/>
      <c r="E117" s="205"/>
      <c r="F117" s="205"/>
      <c r="G117" s="205"/>
      <c r="H117" s="205"/>
      <c r="I117" s="205"/>
      <c r="J117" s="205"/>
      <c r="K117" s="205"/>
      <c r="L117" s="205"/>
      <c r="M117" s="205"/>
      <c r="N117" s="205"/>
      <c r="O117" s="205"/>
      <c r="P117" s="205"/>
      <c r="Q117" s="205"/>
      <c r="R117" s="206"/>
      <c r="S117" s="199"/>
      <c r="T117" s="199"/>
      <c r="U117" s="200"/>
    </row>
    <row r="118" spans="1:21" s="196" customFormat="1" ht="19.5" customHeight="1" x14ac:dyDescent="0.25">
      <c r="A118" s="518" t="s">
        <v>62</v>
      </c>
      <c r="B118" s="519"/>
      <c r="C118" s="245" t="s">
        <v>3</v>
      </c>
      <c r="D118" s="239">
        <f t="shared" ref="D118:R118" si="36">D80+D92+D104+D116</f>
        <v>0</v>
      </c>
      <c r="E118" s="239">
        <f t="shared" si="36"/>
        <v>0</v>
      </c>
      <c r="F118" s="239">
        <f t="shared" si="36"/>
        <v>0</v>
      </c>
      <c r="G118" s="239">
        <f t="shared" si="36"/>
        <v>0</v>
      </c>
      <c r="H118" s="239">
        <f t="shared" si="36"/>
        <v>0</v>
      </c>
      <c r="I118" s="239">
        <f t="shared" si="36"/>
        <v>0</v>
      </c>
      <c r="J118" s="239">
        <f t="shared" si="36"/>
        <v>0</v>
      </c>
      <c r="K118" s="239">
        <f t="shared" si="36"/>
        <v>0</v>
      </c>
      <c r="L118" s="239">
        <f t="shared" si="36"/>
        <v>0</v>
      </c>
      <c r="M118" s="239">
        <f t="shared" si="36"/>
        <v>0</v>
      </c>
      <c r="N118" s="239">
        <f t="shared" si="36"/>
        <v>0</v>
      </c>
      <c r="O118" s="239">
        <f t="shared" ref="O118:Q118" si="37">O80+O92+O104+O116</f>
        <v>0</v>
      </c>
      <c r="P118" s="239">
        <f t="shared" si="37"/>
        <v>0</v>
      </c>
      <c r="Q118" s="239">
        <f t="shared" si="37"/>
        <v>0</v>
      </c>
      <c r="R118" s="239">
        <f t="shared" si="36"/>
        <v>0</v>
      </c>
      <c r="S118" s="212"/>
      <c r="T118" s="212"/>
      <c r="U118" s="213"/>
    </row>
    <row r="119" spans="1:21" ht="4.7" customHeight="1" x14ac:dyDescent="0.25">
      <c r="A119" s="167"/>
      <c r="B119" s="168"/>
      <c r="C119" s="170"/>
      <c r="D119" s="205"/>
      <c r="E119" s="205"/>
      <c r="F119" s="205"/>
      <c r="G119" s="205"/>
      <c r="H119" s="205"/>
      <c r="I119" s="205"/>
      <c r="J119" s="205"/>
      <c r="K119" s="205"/>
      <c r="L119" s="205"/>
      <c r="M119" s="205"/>
      <c r="N119" s="205"/>
      <c r="O119" s="205"/>
      <c r="P119" s="205"/>
      <c r="Q119" s="205"/>
      <c r="R119" s="206"/>
      <c r="S119" s="199"/>
      <c r="T119" s="199"/>
      <c r="U119" s="200"/>
    </row>
    <row r="120" spans="1:21" ht="23.25" customHeight="1" x14ac:dyDescent="0.25">
      <c r="A120" s="214"/>
      <c r="B120" s="175"/>
      <c r="C120" s="177"/>
      <c r="D120" s="215"/>
      <c r="E120" s="215"/>
      <c r="F120" s="215"/>
      <c r="G120" s="215"/>
      <c r="H120" s="215"/>
      <c r="I120" s="215"/>
      <c r="J120" s="215"/>
      <c r="K120" s="215"/>
      <c r="L120" s="215"/>
      <c r="M120" s="215"/>
      <c r="N120" s="215"/>
      <c r="O120" s="215"/>
      <c r="P120" s="215"/>
      <c r="Q120" s="215"/>
      <c r="R120" s="216"/>
      <c r="S120" s="199"/>
      <c r="T120" s="199"/>
      <c r="U120" s="200"/>
    </row>
    <row r="121" spans="1:21" s="196" customFormat="1" ht="21" customHeight="1" x14ac:dyDescent="0.25">
      <c r="A121" s="510" t="s">
        <v>63</v>
      </c>
      <c r="B121" s="511"/>
      <c r="C121" s="217" t="s">
        <v>3</v>
      </c>
      <c r="D121" s="218">
        <f t="shared" ref="D121:R121" si="38">D53-D118</f>
        <v>0</v>
      </c>
      <c r="E121" s="218">
        <f t="shared" si="38"/>
        <v>0</v>
      </c>
      <c r="F121" s="218">
        <f t="shared" si="38"/>
        <v>0</v>
      </c>
      <c r="G121" s="218">
        <f t="shared" si="38"/>
        <v>0</v>
      </c>
      <c r="H121" s="218">
        <f t="shared" si="38"/>
        <v>0</v>
      </c>
      <c r="I121" s="218">
        <f t="shared" si="38"/>
        <v>0</v>
      </c>
      <c r="J121" s="218">
        <f t="shared" si="38"/>
        <v>0</v>
      </c>
      <c r="K121" s="218">
        <f t="shared" si="38"/>
        <v>0</v>
      </c>
      <c r="L121" s="218">
        <f t="shared" si="38"/>
        <v>0</v>
      </c>
      <c r="M121" s="218">
        <f t="shared" si="38"/>
        <v>0</v>
      </c>
      <c r="N121" s="218">
        <f t="shared" si="38"/>
        <v>0</v>
      </c>
      <c r="O121" s="218">
        <f t="shared" ref="O121:Q121" si="39">O53-O118</f>
        <v>0</v>
      </c>
      <c r="P121" s="218">
        <f t="shared" si="39"/>
        <v>0</v>
      </c>
      <c r="Q121" s="218">
        <f t="shared" si="39"/>
        <v>0</v>
      </c>
      <c r="R121" s="218">
        <f t="shared" si="38"/>
        <v>0</v>
      </c>
      <c r="S121" s="212"/>
      <c r="T121" s="212"/>
      <c r="U121" s="213"/>
    </row>
    <row r="122" spans="1:21" ht="4.7" customHeight="1" x14ac:dyDescent="0.25">
      <c r="A122" s="167"/>
      <c r="B122" s="168"/>
      <c r="C122" s="170"/>
      <c r="D122" s="205"/>
      <c r="E122" s="205"/>
      <c r="F122" s="205"/>
      <c r="G122" s="205"/>
      <c r="H122" s="205"/>
      <c r="I122" s="205"/>
      <c r="J122" s="205"/>
      <c r="K122" s="205"/>
      <c r="L122" s="205"/>
      <c r="M122" s="205"/>
      <c r="N122" s="205"/>
      <c r="O122" s="205"/>
      <c r="P122" s="205"/>
      <c r="Q122" s="205"/>
      <c r="R122" s="206"/>
      <c r="S122" s="199"/>
      <c r="T122" s="199"/>
      <c r="U122" s="200"/>
    </row>
    <row r="123" spans="1:21" x14ac:dyDescent="0.25">
      <c r="B123" s="197"/>
      <c r="C123" s="173"/>
      <c r="D123" s="199"/>
      <c r="E123" s="199"/>
      <c r="F123" s="199"/>
      <c r="G123" s="199"/>
      <c r="H123" s="199"/>
      <c r="I123" s="199"/>
      <c r="J123" s="199"/>
      <c r="K123" s="199"/>
      <c r="L123" s="199"/>
      <c r="M123" s="199"/>
      <c r="N123" s="199"/>
      <c r="O123" s="199"/>
      <c r="P123" s="199"/>
      <c r="Q123" s="199"/>
      <c r="R123" s="199"/>
      <c r="S123" s="199"/>
      <c r="T123" s="199"/>
      <c r="U123" s="200"/>
    </row>
    <row r="124" spans="1:21" s="356" customFormat="1" ht="17.25" customHeight="1" x14ac:dyDescent="0.25">
      <c r="A124" s="512" t="s">
        <v>217</v>
      </c>
      <c r="B124" s="513"/>
      <c r="C124" s="217" t="s">
        <v>3</v>
      </c>
      <c r="D124" s="192">
        <f>D121</f>
        <v>0</v>
      </c>
      <c r="E124" s="192">
        <f>D124+E121</f>
        <v>0</v>
      </c>
      <c r="F124" s="192">
        <f t="shared" ref="F124:N124" si="40">E124+F121</f>
        <v>0</v>
      </c>
      <c r="G124" s="192">
        <f t="shared" si="40"/>
        <v>0</v>
      </c>
      <c r="H124" s="192">
        <f t="shared" si="40"/>
        <v>0</v>
      </c>
      <c r="I124" s="192">
        <f t="shared" si="40"/>
        <v>0</v>
      </c>
      <c r="J124" s="192">
        <f t="shared" si="40"/>
        <v>0</v>
      </c>
      <c r="K124" s="192">
        <f t="shared" si="40"/>
        <v>0</v>
      </c>
      <c r="L124" s="192">
        <f t="shared" si="40"/>
        <v>0</v>
      </c>
      <c r="M124" s="192">
        <f t="shared" si="40"/>
        <v>0</v>
      </c>
      <c r="N124" s="192">
        <f t="shared" si="40"/>
        <v>0</v>
      </c>
      <c r="O124" s="192">
        <f t="shared" ref="O124" si="41">N124+O121</f>
        <v>0</v>
      </c>
      <c r="P124" s="192">
        <f t="shared" ref="P124" si="42">O124+P121</f>
        <v>0</v>
      </c>
      <c r="Q124" s="192">
        <f t="shared" ref="Q124" si="43">P124+Q121</f>
        <v>0</v>
      </c>
      <c r="R124" s="192">
        <f t="shared" ref="R124" si="44">Q124+R121</f>
        <v>0</v>
      </c>
      <c r="S124" s="354"/>
      <c r="T124" s="354"/>
      <c r="U124" s="355"/>
    </row>
    <row r="125" spans="1:21" ht="4.7" customHeight="1" x14ac:dyDescent="0.25">
      <c r="A125" s="167"/>
      <c r="B125" s="168"/>
      <c r="C125" s="170"/>
      <c r="D125" s="205"/>
      <c r="E125" s="205"/>
      <c r="F125" s="205"/>
      <c r="G125" s="205"/>
      <c r="H125" s="205"/>
      <c r="I125" s="205"/>
      <c r="J125" s="205"/>
      <c r="K125" s="205"/>
      <c r="L125" s="205"/>
      <c r="M125" s="205"/>
      <c r="N125" s="205"/>
      <c r="O125" s="205"/>
      <c r="P125" s="205"/>
      <c r="Q125" s="205"/>
      <c r="R125" s="206"/>
      <c r="S125" s="199"/>
      <c r="T125" s="199"/>
      <c r="U125" s="200"/>
    </row>
    <row r="126" spans="1:21" x14ac:dyDescent="0.25">
      <c r="B126" s="197"/>
      <c r="C126" s="173"/>
      <c r="D126" s="199"/>
      <c r="E126" s="199"/>
      <c r="F126" s="199"/>
      <c r="G126" s="199"/>
      <c r="H126" s="199"/>
      <c r="I126" s="199"/>
      <c r="J126" s="199"/>
      <c r="K126" s="199"/>
      <c r="L126" s="199"/>
      <c r="M126" s="199"/>
      <c r="N126" s="199"/>
      <c r="O126" s="199"/>
      <c r="P126" s="199"/>
      <c r="Q126" s="199"/>
      <c r="R126" s="199"/>
      <c r="S126" s="199"/>
      <c r="T126" s="199"/>
      <c r="U126" s="200"/>
    </row>
    <row r="127" spans="1:21" x14ac:dyDescent="0.25">
      <c r="B127" s="197"/>
      <c r="C127" s="173"/>
      <c r="D127" s="199"/>
      <c r="E127" s="199"/>
      <c r="F127" s="199"/>
      <c r="G127" s="199"/>
      <c r="H127" s="199"/>
      <c r="I127" s="199"/>
      <c r="J127" s="199"/>
      <c r="K127" s="199"/>
      <c r="L127" s="199"/>
      <c r="M127" s="199"/>
      <c r="N127" s="199"/>
      <c r="O127" s="199"/>
      <c r="P127" s="199"/>
      <c r="Q127" s="199"/>
      <c r="R127" s="199"/>
      <c r="S127" s="199"/>
      <c r="T127" s="199"/>
      <c r="U127" s="200"/>
    </row>
    <row r="128" spans="1:21" x14ac:dyDescent="0.25">
      <c r="B128" s="197"/>
      <c r="C128" s="173"/>
      <c r="D128" s="199"/>
      <c r="E128" s="199"/>
      <c r="F128" s="199"/>
      <c r="G128" s="199"/>
      <c r="H128" s="199"/>
      <c r="I128" s="199"/>
      <c r="J128" s="199"/>
      <c r="K128" s="199"/>
      <c r="L128" s="199"/>
      <c r="M128" s="199"/>
      <c r="N128" s="199"/>
      <c r="O128" s="199"/>
      <c r="P128" s="199"/>
      <c r="Q128" s="199"/>
      <c r="R128" s="199"/>
      <c r="S128" s="199"/>
      <c r="T128" s="199"/>
      <c r="U128" s="200"/>
    </row>
    <row r="129" spans="2:21" x14ac:dyDescent="0.25">
      <c r="B129" s="197"/>
      <c r="C129" s="173"/>
      <c r="D129" s="199"/>
      <c r="E129" s="199"/>
      <c r="F129" s="199"/>
      <c r="G129" s="199"/>
      <c r="H129" s="199"/>
      <c r="I129" s="199"/>
      <c r="J129" s="199"/>
      <c r="K129" s="199"/>
      <c r="L129" s="199"/>
      <c r="M129" s="199"/>
      <c r="N129" s="199"/>
      <c r="O129" s="199"/>
      <c r="P129" s="199"/>
      <c r="Q129" s="199"/>
      <c r="R129" s="199"/>
      <c r="S129" s="199"/>
      <c r="T129" s="199"/>
      <c r="U129" s="200"/>
    </row>
    <row r="130" spans="2:21" x14ac:dyDescent="0.25">
      <c r="B130" s="197"/>
      <c r="C130" s="173"/>
      <c r="D130" s="199"/>
      <c r="E130" s="199"/>
      <c r="F130" s="199"/>
      <c r="G130" s="199"/>
      <c r="H130" s="199"/>
      <c r="I130" s="199"/>
      <c r="J130" s="199"/>
      <c r="K130" s="199"/>
      <c r="L130" s="199"/>
      <c r="M130" s="199"/>
      <c r="N130" s="199"/>
      <c r="O130" s="199"/>
      <c r="P130" s="199"/>
      <c r="Q130" s="199"/>
      <c r="R130" s="199"/>
      <c r="S130" s="199"/>
      <c r="T130" s="199"/>
      <c r="U130" s="200"/>
    </row>
    <row r="131" spans="2:21" x14ac:dyDescent="0.25">
      <c r="B131" s="197"/>
      <c r="C131" s="173"/>
      <c r="D131" s="199"/>
      <c r="E131" s="199"/>
      <c r="F131" s="199"/>
      <c r="G131" s="199"/>
      <c r="H131" s="199"/>
      <c r="I131" s="199"/>
      <c r="J131" s="199"/>
      <c r="K131" s="199"/>
      <c r="L131" s="199"/>
      <c r="M131" s="199"/>
      <c r="N131" s="199"/>
      <c r="O131" s="199"/>
      <c r="P131" s="199"/>
      <c r="Q131" s="199"/>
      <c r="R131" s="199"/>
      <c r="S131" s="199"/>
      <c r="T131" s="199"/>
      <c r="U131" s="200"/>
    </row>
    <row r="132" spans="2:21" x14ac:dyDescent="0.25">
      <c r="B132" s="197"/>
      <c r="C132" s="173"/>
      <c r="D132" s="199"/>
      <c r="E132" s="199"/>
      <c r="F132" s="199"/>
      <c r="G132" s="199"/>
      <c r="H132" s="199"/>
      <c r="I132" s="199"/>
      <c r="J132" s="199"/>
      <c r="K132" s="199"/>
      <c r="L132" s="199"/>
      <c r="M132" s="199"/>
      <c r="N132" s="199"/>
      <c r="O132" s="199"/>
      <c r="P132" s="199"/>
      <c r="Q132" s="199"/>
      <c r="R132" s="199"/>
      <c r="S132" s="199"/>
      <c r="T132" s="199"/>
      <c r="U132" s="200"/>
    </row>
    <row r="133" spans="2:21" x14ac:dyDescent="0.25">
      <c r="B133" s="197"/>
      <c r="C133" s="173"/>
      <c r="D133" s="199"/>
      <c r="E133" s="199"/>
      <c r="F133" s="199"/>
      <c r="G133" s="199"/>
      <c r="H133" s="199"/>
      <c r="I133" s="199"/>
      <c r="J133" s="199"/>
      <c r="K133" s="199"/>
      <c r="L133" s="199"/>
      <c r="M133" s="199"/>
      <c r="N133" s="199"/>
      <c r="O133" s="199"/>
      <c r="P133" s="199"/>
      <c r="Q133" s="199"/>
      <c r="R133" s="199"/>
      <c r="S133" s="199"/>
      <c r="T133" s="199"/>
      <c r="U133" s="200"/>
    </row>
    <row r="134" spans="2:21" x14ac:dyDescent="0.25">
      <c r="B134" s="197"/>
      <c r="C134" s="173"/>
      <c r="D134" s="199"/>
      <c r="E134" s="199"/>
      <c r="F134" s="199"/>
      <c r="G134" s="199"/>
      <c r="H134" s="199"/>
      <c r="I134" s="199"/>
      <c r="J134" s="199"/>
      <c r="K134" s="199"/>
      <c r="L134" s="199"/>
      <c r="M134" s="199"/>
      <c r="N134" s="199"/>
      <c r="O134" s="199"/>
      <c r="P134" s="199"/>
      <c r="Q134" s="199"/>
      <c r="R134" s="199"/>
      <c r="S134" s="199"/>
      <c r="T134" s="199"/>
      <c r="U134" s="200"/>
    </row>
    <row r="135" spans="2:21" x14ac:dyDescent="0.25">
      <c r="B135" s="197"/>
      <c r="C135" s="173"/>
      <c r="D135" s="199"/>
      <c r="E135" s="199"/>
      <c r="F135" s="199"/>
      <c r="G135" s="199"/>
      <c r="H135" s="199"/>
      <c r="I135" s="199"/>
      <c r="J135" s="199"/>
      <c r="K135" s="199"/>
      <c r="L135" s="199"/>
      <c r="M135" s="199"/>
      <c r="N135" s="199"/>
      <c r="O135" s="199"/>
      <c r="P135" s="199"/>
      <c r="Q135" s="199"/>
      <c r="R135" s="199"/>
      <c r="S135" s="199"/>
      <c r="T135" s="199"/>
      <c r="U135" s="200"/>
    </row>
    <row r="136" spans="2:21" x14ac:dyDescent="0.25">
      <c r="B136" s="197"/>
      <c r="C136" s="173"/>
      <c r="D136" s="199"/>
      <c r="E136" s="199"/>
      <c r="F136" s="199"/>
      <c r="G136" s="199"/>
      <c r="H136" s="199"/>
      <c r="I136" s="199"/>
      <c r="J136" s="199"/>
      <c r="K136" s="199"/>
      <c r="L136" s="199"/>
      <c r="M136" s="199"/>
      <c r="N136" s="199"/>
      <c r="O136" s="199"/>
      <c r="P136" s="199"/>
      <c r="Q136" s="199"/>
      <c r="R136" s="199"/>
      <c r="S136" s="199"/>
      <c r="T136" s="199"/>
      <c r="U136" s="200"/>
    </row>
    <row r="137" spans="2:21" x14ac:dyDescent="0.25">
      <c r="B137" s="197"/>
      <c r="C137" s="173"/>
      <c r="D137" s="199"/>
      <c r="E137" s="199"/>
      <c r="F137" s="199"/>
      <c r="G137" s="199"/>
      <c r="H137" s="199"/>
      <c r="I137" s="199"/>
      <c r="J137" s="199"/>
      <c r="K137" s="199"/>
      <c r="L137" s="199"/>
      <c r="M137" s="199"/>
      <c r="N137" s="199"/>
      <c r="O137" s="199"/>
      <c r="P137" s="199"/>
      <c r="Q137" s="199"/>
      <c r="R137" s="199"/>
      <c r="S137" s="199"/>
      <c r="T137" s="199"/>
      <c r="U137" s="200"/>
    </row>
    <row r="138" spans="2:21" x14ac:dyDescent="0.25">
      <c r="B138" s="197"/>
      <c r="C138" s="173"/>
      <c r="D138" s="199"/>
      <c r="E138" s="199"/>
      <c r="F138" s="199"/>
      <c r="G138" s="199"/>
      <c r="H138" s="199"/>
      <c r="I138" s="199"/>
      <c r="J138" s="199"/>
      <c r="K138" s="199"/>
      <c r="L138" s="199"/>
      <c r="M138" s="199"/>
      <c r="N138" s="199"/>
      <c r="O138" s="199"/>
      <c r="P138" s="199"/>
      <c r="Q138" s="199"/>
      <c r="R138" s="199"/>
      <c r="S138" s="199"/>
      <c r="T138" s="199"/>
      <c r="U138" s="200"/>
    </row>
    <row r="139" spans="2:21" x14ac:dyDescent="0.25">
      <c r="B139" s="197"/>
      <c r="C139" s="173"/>
      <c r="D139" s="199"/>
      <c r="E139" s="199"/>
      <c r="F139" s="199"/>
      <c r="G139" s="199"/>
      <c r="H139" s="199"/>
      <c r="I139" s="199"/>
      <c r="J139" s="199"/>
      <c r="K139" s="199"/>
      <c r="L139" s="199"/>
      <c r="M139" s="199"/>
      <c r="N139" s="199"/>
      <c r="O139" s="199"/>
      <c r="P139" s="199"/>
      <c r="Q139" s="199"/>
      <c r="R139" s="199"/>
      <c r="S139" s="199"/>
      <c r="T139" s="199"/>
      <c r="U139" s="200"/>
    </row>
    <row r="140" spans="2:21" x14ac:dyDescent="0.25">
      <c r="B140" s="197"/>
      <c r="C140" s="173"/>
      <c r="D140" s="199"/>
      <c r="E140" s="199"/>
      <c r="F140" s="199"/>
      <c r="G140" s="199"/>
      <c r="H140" s="199"/>
      <c r="I140" s="199"/>
      <c r="J140" s="199"/>
      <c r="K140" s="199"/>
      <c r="L140" s="199"/>
      <c r="M140" s="199"/>
      <c r="N140" s="199"/>
      <c r="O140" s="199"/>
      <c r="P140" s="199"/>
      <c r="Q140" s="199"/>
      <c r="R140" s="199"/>
      <c r="S140" s="199"/>
      <c r="T140" s="199"/>
      <c r="U140" s="200"/>
    </row>
    <row r="141" spans="2:21" x14ac:dyDescent="0.25">
      <c r="B141" s="197"/>
      <c r="C141" s="173"/>
      <c r="D141" s="199"/>
      <c r="E141" s="199"/>
      <c r="F141" s="199"/>
      <c r="G141" s="199"/>
      <c r="H141" s="199"/>
      <c r="I141" s="199"/>
      <c r="J141" s="199"/>
      <c r="K141" s="199"/>
      <c r="L141" s="199"/>
      <c r="M141" s="199"/>
      <c r="N141" s="199"/>
      <c r="O141" s="199"/>
      <c r="P141" s="199"/>
      <c r="Q141" s="199"/>
      <c r="R141" s="199"/>
      <c r="S141" s="199"/>
      <c r="T141" s="199"/>
      <c r="U141" s="200"/>
    </row>
    <row r="142" spans="2:21" x14ac:dyDescent="0.25">
      <c r="B142" s="197"/>
      <c r="C142" s="173"/>
      <c r="D142" s="199"/>
      <c r="E142" s="199"/>
      <c r="F142" s="199"/>
      <c r="G142" s="199"/>
      <c r="H142" s="199"/>
      <c r="I142" s="199"/>
      <c r="J142" s="199"/>
      <c r="K142" s="199"/>
      <c r="L142" s="199"/>
      <c r="M142" s="199"/>
      <c r="N142" s="199"/>
      <c r="O142" s="199"/>
      <c r="P142" s="199"/>
      <c r="Q142" s="199"/>
      <c r="R142" s="199"/>
      <c r="S142" s="199"/>
      <c r="T142" s="199"/>
      <c r="U142" s="200"/>
    </row>
    <row r="143" spans="2:21" x14ac:dyDescent="0.25">
      <c r="B143" s="197"/>
      <c r="C143" s="173"/>
      <c r="D143" s="199"/>
      <c r="E143" s="199"/>
      <c r="F143" s="199"/>
      <c r="G143" s="199"/>
      <c r="H143" s="199"/>
      <c r="I143" s="199"/>
      <c r="J143" s="199"/>
      <c r="K143" s="199"/>
      <c r="L143" s="199"/>
      <c r="M143" s="199"/>
      <c r="N143" s="199"/>
      <c r="O143" s="199"/>
      <c r="P143" s="199"/>
      <c r="Q143" s="199"/>
      <c r="R143" s="199"/>
      <c r="S143" s="199"/>
      <c r="T143" s="199"/>
      <c r="U143" s="200"/>
    </row>
    <row r="144" spans="2:21" x14ac:dyDescent="0.25">
      <c r="B144" s="197"/>
      <c r="C144" s="173"/>
      <c r="D144" s="199"/>
      <c r="E144" s="199"/>
      <c r="F144" s="199"/>
      <c r="G144" s="199"/>
      <c r="H144" s="199"/>
      <c r="I144" s="199"/>
      <c r="J144" s="199"/>
      <c r="K144" s="199"/>
      <c r="L144" s="199"/>
      <c r="M144" s="199"/>
      <c r="N144" s="199"/>
      <c r="O144" s="199"/>
      <c r="P144" s="199"/>
      <c r="Q144" s="199"/>
      <c r="R144" s="199"/>
      <c r="S144" s="199"/>
      <c r="T144" s="199"/>
      <c r="U144" s="200"/>
    </row>
    <row r="145" spans="2:21" x14ac:dyDescent="0.25">
      <c r="B145" s="197"/>
      <c r="C145" s="173"/>
      <c r="D145" s="199"/>
      <c r="E145" s="199"/>
      <c r="F145" s="199"/>
      <c r="G145" s="199"/>
      <c r="H145" s="199"/>
      <c r="I145" s="199"/>
      <c r="J145" s="199"/>
      <c r="K145" s="199"/>
      <c r="L145" s="199"/>
      <c r="M145" s="199"/>
      <c r="N145" s="199"/>
      <c r="O145" s="199"/>
      <c r="P145" s="199"/>
      <c r="Q145" s="199"/>
      <c r="R145" s="199"/>
      <c r="S145" s="199"/>
      <c r="T145" s="199"/>
      <c r="U145" s="200"/>
    </row>
    <row r="146" spans="2:21" x14ac:dyDescent="0.25">
      <c r="B146" s="197"/>
      <c r="C146" s="173"/>
      <c r="D146" s="199"/>
      <c r="E146" s="199"/>
      <c r="F146" s="199"/>
      <c r="G146" s="199"/>
      <c r="H146" s="199"/>
      <c r="I146" s="199"/>
      <c r="J146" s="199"/>
      <c r="K146" s="199"/>
      <c r="L146" s="199"/>
      <c r="M146" s="199"/>
      <c r="N146" s="199"/>
      <c r="O146" s="199"/>
      <c r="P146" s="199"/>
      <c r="Q146" s="199"/>
      <c r="R146" s="199"/>
      <c r="S146" s="199"/>
      <c r="T146" s="199"/>
      <c r="U146" s="200"/>
    </row>
    <row r="147" spans="2:21" x14ac:dyDescent="0.25">
      <c r="B147" s="197"/>
      <c r="C147" s="173"/>
      <c r="D147" s="199"/>
      <c r="E147" s="199"/>
      <c r="F147" s="199"/>
      <c r="G147" s="199"/>
      <c r="H147" s="199"/>
      <c r="I147" s="199"/>
      <c r="J147" s="199"/>
      <c r="K147" s="199"/>
      <c r="L147" s="199"/>
      <c r="M147" s="199"/>
      <c r="N147" s="199"/>
      <c r="O147" s="199"/>
      <c r="P147" s="199"/>
      <c r="Q147" s="199"/>
      <c r="R147" s="199"/>
      <c r="S147" s="199"/>
      <c r="T147" s="199"/>
      <c r="U147" s="200"/>
    </row>
    <row r="148" spans="2:21" x14ac:dyDescent="0.25">
      <c r="B148" s="197"/>
      <c r="C148" s="173"/>
      <c r="D148" s="199"/>
      <c r="E148" s="199"/>
      <c r="F148" s="199"/>
      <c r="G148" s="199"/>
      <c r="H148" s="199"/>
      <c r="I148" s="199"/>
      <c r="J148" s="199"/>
      <c r="K148" s="199"/>
      <c r="L148" s="199"/>
      <c r="M148" s="199"/>
      <c r="N148" s="199"/>
      <c r="O148" s="199"/>
      <c r="P148" s="199"/>
      <c r="Q148" s="199"/>
      <c r="R148" s="199"/>
      <c r="S148" s="199"/>
      <c r="T148" s="199"/>
      <c r="U148" s="200"/>
    </row>
    <row r="149" spans="2:21" x14ac:dyDescent="0.25">
      <c r="B149" s="197"/>
      <c r="C149" s="173"/>
      <c r="D149" s="199"/>
      <c r="E149" s="199"/>
      <c r="F149" s="199"/>
      <c r="G149" s="199"/>
      <c r="H149" s="199"/>
      <c r="I149" s="199"/>
      <c r="J149" s="199"/>
      <c r="K149" s="199"/>
      <c r="L149" s="199"/>
      <c r="M149" s="199"/>
      <c r="N149" s="199"/>
      <c r="O149" s="199"/>
      <c r="P149" s="199"/>
      <c r="Q149" s="199"/>
      <c r="R149" s="199"/>
      <c r="S149" s="199"/>
      <c r="T149" s="199"/>
      <c r="U149" s="200"/>
    </row>
    <row r="150" spans="2:21" x14ac:dyDescent="0.25">
      <c r="B150" s="197"/>
      <c r="C150" s="173"/>
      <c r="D150" s="199"/>
      <c r="E150" s="199"/>
      <c r="F150" s="199"/>
      <c r="G150" s="199"/>
      <c r="H150" s="199"/>
      <c r="I150" s="199"/>
      <c r="J150" s="199"/>
      <c r="K150" s="199"/>
      <c r="L150" s="199"/>
      <c r="M150" s="199"/>
      <c r="N150" s="199"/>
      <c r="O150" s="199"/>
      <c r="P150" s="199"/>
      <c r="Q150" s="199"/>
      <c r="R150" s="199"/>
      <c r="S150" s="199"/>
      <c r="T150" s="199"/>
      <c r="U150" s="200"/>
    </row>
    <row r="151" spans="2:21" x14ac:dyDescent="0.25">
      <c r="B151" s="197"/>
      <c r="C151" s="173"/>
      <c r="D151" s="199"/>
      <c r="E151" s="199"/>
      <c r="F151" s="199"/>
      <c r="G151" s="199"/>
      <c r="H151" s="199"/>
      <c r="I151" s="199"/>
      <c r="J151" s="199"/>
      <c r="K151" s="199"/>
      <c r="L151" s="199"/>
      <c r="M151" s="199"/>
      <c r="N151" s="199"/>
      <c r="O151" s="199"/>
      <c r="P151" s="199"/>
      <c r="Q151" s="199"/>
      <c r="R151" s="199"/>
      <c r="S151" s="199"/>
      <c r="T151" s="199"/>
      <c r="U151" s="200"/>
    </row>
    <row r="152" spans="2:21" x14ac:dyDescent="0.25">
      <c r="B152" s="197"/>
      <c r="C152" s="173"/>
      <c r="D152" s="199"/>
      <c r="E152" s="199"/>
      <c r="F152" s="199"/>
      <c r="G152" s="199"/>
      <c r="H152" s="199"/>
      <c r="I152" s="199"/>
      <c r="J152" s="199"/>
      <c r="K152" s="199"/>
      <c r="L152" s="199"/>
      <c r="M152" s="199"/>
      <c r="N152" s="199"/>
      <c r="O152" s="199"/>
      <c r="P152" s="199"/>
      <c r="Q152" s="199"/>
      <c r="R152" s="199"/>
      <c r="S152" s="199"/>
      <c r="T152" s="199"/>
      <c r="U152" s="200"/>
    </row>
    <row r="153" spans="2:21" x14ac:dyDescent="0.25">
      <c r="B153" s="197"/>
      <c r="C153" s="173"/>
      <c r="D153" s="199"/>
      <c r="E153" s="199"/>
      <c r="F153" s="199"/>
      <c r="G153" s="199"/>
      <c r="H153" s="199"/>
      <c r="I153" s="199"/>
      <c r="J153" s="199"/>
      <c r="K153" s="199"/>
      <c r="L153" s="199"/>
      <c r="M153" s="199"/>
      <c r="N153" s="199"/>
      <c r="O153" s="199"/>
      <c r="P153" s="199"/>
      <c r="Q153" s="199"/>
      <c r="R153" s="199"/>
      <c r="S153" s="199"/>
      <c r="T153" s="199"/>
      <c r="U153" s="200"/>
    </row>
    <row r="154" spans="2:21" x14ac:dyDescent="0.25">
      <c r="B154" s="197"/>
      <c r="C154" s="173"/>
      <c r="D154" s="199"/>
      <c r="E154" s="199"/>
      <c r="F154" s="199"/>
      <c r="G154" s="199"/>
      <c r="H154" s="199"/>
      <c r="I154" s="199"/>
      <c r="J154" s="199"/>
      <c r="K154" s="199"/>
      <c r="L154" s="199"/>
      <c r="M154" s="199"/>
      <c r="N154" s="199"/>
      <c r="O154" s="199"/>
      <c r="P154" s="199"/>
      <c r="Q154" s="199"/>
      <c r="R154" s="199"/>
      <c r="S154" s="199"/>
      <c r="T154" s="199"/>
      <c r="U154" s="200"/>
    </row>
    <row r="155" spans="2:21" x14ac:dyDescent="0.25">
      <c r="B155" s="197"/>
      <c r="C155" s="173"/>
      <c r="D155" s="199"/>
      <c r="E155" s="199"/>
      <c r="F155" s="199"/>
      <c r="G155" s="199"/>
      <c r="H155" s="199"/>
      <c r="I155" s="199"/>
      <c r="J155" s="199"/>
      <c r="K155" s="199"/>
      <c r="L155" s="199"/>
      <c r="M155" s="199"/>
      <c r="N155" s="199"/>
      <c r="O155" s="199"/>
      <c r="P155" s="199"/>
      <c r="Q155" s="199"/>
      <c r="R155" s="199"/>
      <c r="S155" s="199"/>
      <c r="T155" s="199"/>
      <c r="U155" s="200"/>
    </row>
    <row r="156" spans="2:21" x14ac:dyDescent="0.25">
      <c r="B156" s="197"/>
      <c r="C156" s="173"/>
      <c r="D156" s="199"/>
      <c r="E156" s="199"/>
      <c r="F156" s="199"/>
      <c r="G156" s="199"/>
      <c r="H156" s="199"/>
      <c r="I156" s="199"/>
      <c r="J156" s="199"/>
      <c r="K156" s="199"/>
      <c r="L156" s="199"/>
      <c r="M156" s="199"/>
      <c r="N156" s="199"/>
      <c r="O156" s="199"/>
      <c r="P156" s="199"/>
      <c r="Q156" s="199"/>
      <c r="R156" s="199"/>
      <c r="S156" s="199"/>
      <c r="T156" s="199"/>
      <c r="U156" s="200"/>
    </row>
    <row r="157" spans="2:21" x14ac:dyDescent="0.25">
      <c r="B157" s="197"/>
      <c r="C157" s="173"/>
      <c r="D157" s="199"/>
      <c r="E157" s="199"/>
      <c r="F157" s="199"/>
      <c r="G157" s="199"/>
      <c r="H157" s="199"/>
      <c r="I157" s="199"/>
      <c r="J157" s="199"/>
      <c r="K157" s="199"/>
      <c r="L157" s="199"/>
      <c r="M157" s="199"/>
      <c r="N157" s="199"/>
      <c r="O157" s="199"/>
      <c r="P157" s="199"/>
      <c r="Q157" s="199"/>
      <c r="R157" s="199"/>
      <c r="S157" s="199"/>
      <c r="T157" s="199"/>
      <c r="U157" s="200"/>
    </row>
    <row r="158" spans="2:21" x14ac:dyDescent="0.25">
      <c r="B158" s="197"/>
      <c r="C158" s="173"/>
      <c r="D158" s="199"/>
      <c r="E158" s="199"/>
      <c r="F158" s="199"/>
      <c r="G158" s="199"/>
      <c r="H158" s="199"/>
      <c r="I158" s="199"/>
      <c r="J158" s="199"/>
      <c r="K158" s="199"/>
      <c r="L158" s="199"/>
      <c r="M158" s="199"/>
      <c r="N158" s="199"/>
      <c r="O158" s="199"/>
      <c r="P158" s="199"/>
      <c r="Q158" s="199"/>
      <c r="R158" s="199"/>
      <c r="S158" s="199"/>
      <c r="T158" s="199"/>
      <c r="U158" s="200"/>
    </row>
    <row r="159" spans="2:21" x14ac:dyDescent="0.25">
      <c r="B159" s="197"/>
      <c r="C159" s="173"/>
      <c r="D159" s="199"/>
      <c r="E159" s="199"/>
      <c r="F159" s="199"/>
      <c r="G159" s="199"/>
      <c r="H159" s="199"/>
      <c r="I159" s="199"/>
      <c r="J159" s="199"/>
      <c r="K159" s="199"/>
      <c r="L159" s="199"/>
      <c r="M159" s="199"/>
      <c r="N159" s="199"/>
      <c r="O159" s="199"/>
      <c r="P159" s="199"/>
      <c r="Q159" s="199"/>
      <c r="R159" s="199"/>
      <c r="S159" s="199"/>
      <c r="T159" s="199"/>
      <c r="U159" s="200"/>
    </row>
    <row r="160" spans="2:21" x14ac:dyDescent="0.25">
      <c r="B160" s="197"/>
      <c r="C160" s="173"/>
      <c r="D160" s="199"/>
      <c r="E160" s="199"/>
      <c r="F160" s="199"/>
      <c r="G160" s="199"/>
      <c r="H160" s="199"/>
      <c r="I160" s="199"/>
      <c r="J160" s="199"/>
      <c r="K160" s="199"/>
      <c r="L160" s="199"/>
      <c r="M160" s="199"/>
      <c r="N160" s="199"/>
      <c r="O160" s="199"/>
      <c r="P160" s="199"/>
      <c r="Q160" s="199"/>
      <c r="R160" s="199"/>
      <c r="S160" s="199"/>
      <c r="T160" s="199"/>
      <c r="U160" s="200"/>
    </row>
    <row r="161" spans="2:21" x14ac:dyDescent="0.25">
      <c r="B161" s="197"/>
      <c r="C161" s="173"/>
      <c r="D161" s="199"/>
      <c r="E161" s="199"/>
      <c r="F161" s="199"/>
      <c r="G161" s="199"/>
      <c r="H161" s="199"/>
      <c r="I161" s="199"/>
      <c r="J161" s="199"/>
      <c r="K161" s="199"/>
      <c r="L161" s="199"/>
      <c r="M161" s="199"/>
      <c r="N161" s="199"/>
      <c r="O161" s="199"/>
      <c r="P161" s="199"/>
      <c r="Q161" s="199"/>
      <c r="R161" s="199"/>
      <c r="S161" s="199"/>
      <c r="T161" s="199"/>
      <c r="U161" s="200"/>
    </row>
    <row r="162" spans="2:21" x14ac:dyDescent="0.25">
      <c r="B162" s="197"/>
      <c r="C162" s="173"/>
      <c r="D162" s="199"/>
      <c r="E162" s="199"/>
      <c r="F162" s="199"/>
      <c r="G162" s="199"/>
      <c r="H162" s="199"/>
      <c r="I162" s="199"/>
      <c r="J162" s="199"/>
      <c r="K162" s="199"/>
      <c r="L162" s="199"/>
      <c r="M162" s="199"/>
      <c r="N162" s="199"/>
      <c r="O162" s="199"/>
      <c r="P162" s="199"/>
      <c r="Q162" s="199"/>
      <c r="R162" s="199"/>
      <c r="S162" s="199"/>
      <c r="T162" s="199"/>
      <c r="U162" s="200"/>
    </row>
    <row r="163" spans="2:21" x14ac:dyDescent="0.25">
      <c r="B163" s="197"/>
      <c r="C163" s="173"/>
      <c r="D163" s="199"/>
      <c r="E163" s="199"/>
      <c r="F163" s="199"/>
      <c r="G163" s="199"/>
      <c r="H163" s="199"/>
      <c r="I163" s="199"/>
      <c r="J163" s="199"/>
      <c r="K163" s="199"/>
      <c r="L163" s="199"/>
      <c r="M163" s="199"/>
      <c r="N163" s="199"/>
      <c r="O163" s="199"/>
      <c r="P163" s="199"/>
      <c r="Q163" s="199"/>
      <c r="R163" s="199"/>
      <c r="S163" s="199"/>
      <c r="T163" s="199"/>
      <c r="U163" s="200"/>
    </row>
    <row r="164" spans="2:21" x14ac:dyDescent="0.25">
      <c r="B164" s="197"/>
      <c r="C164" s="173"/>
      <c r="D164" s="199"/>
      <c r="E164" s="199"/>
      <c r="F164" s="199"/>
      <c r="G164" s="199"/>
      <c r="H164" s="199"/>
      <c r="I164" s="199"/>
      <c r="J164" s="199"/>
      <c r="K164" s="199"/>
      <c r="L164" s="199"/>
      <c r="M164" s="199"/>
      <c r="N164" s="199"/>
      <c r="O164" s="199"/>
      <c r="P164" s="199"/>
      <c r="Q164" s="199"/>
      <c r="R164" s="199"/>
      <c r="S164" s="199"/>
      <c r="T164" s="199"/>
      <c r="U164" s="200"/>
    </row>
    <row r="165" spans="2:21" x14ac:dyDescent="0.25">
      <c r="B165" s="197"/>
      <c r="C165" s="173"/>
      <c r="D165" s="199"/>
      <c r="E165" s="199"/>
      <c r="F165" s="199"/>
      <c r="G165" s="199"/>
      <c r="H165" s="199"/>
      <c r="I165" s="199"/>
      <c r="J165" s="199"/>
      <c r="K165" s="199"/>
      <c r="L165" s="199"/>
      <c r="M165" s="199"/>
      <c r="N165" s="199"/>
      <c r="O165" s="199"/>
      <c r="P165" s="199"/>
      <c r="Q165" s="199"/>
      <c r="R165" s="199"/>
      <c r="S165" s="199"/>
      <c r="T165" s="199"/>
      <c r="U165" s="200"/>
    </row>
    <row r="166" spans="2:21" x14ac:dyDescent="0.25">
      <c r="B166" s="197"/>
      <c r="C166" s="173"/>
      <c r="D166" s="199"/>
      <c r="E166" s="199"/>
      <c r="F166" s="199"/>
      <c r="G166" s="199"/>
      <c r="H166" s="199"/>
      <c r="I166" s="199"/>
      <c r="J166" s="199"/>
      <c r="K166" s="199"/>
      <c r="L166" s="199"/>
      <c r="M166" s="199"/>
      <c r="N166" s="199"/>
      <c r="O166" s="199"/>
      <c r="P166" s="199"/>
      <c r="Q166" s="199"/>
      <c r="R166" s="199"/>
      <c r="S166" s="199"/>
      <c r="T166" s="199"/>
      <c r="U166" s="200"/>
    </row>
    <row r="167" spans="2:21" x14ac:dyDescent="0.25">
      <c r="B167" s="197"/>
      <c r="C167" s="173"/>
      <c r="D167" s="199"/>
      <c r="E167" s="199"/>
      <c r="F167" s="199"/>
      <c r="G167" s="199"/>
      <c r="H167" s="199"/>
      <c r="I167" s="199"/>
      <c r="J167" s="199"/>
      <c r="K167" s="199"/>
      <c r="L167" s="199"/>
      <c r="M167" s="199"/>
      <c r="N167" s="199"/>
      <c r="O167" s="199"/>
      <c r="P167" s="199"/>
      <c r="Q167" s="199"/>
      <c r="R167" s="199"/>
      <c r="S167" s="199"/>
      <c r="T167" s="199"/>
      <c r="U167" s="200"/>
    </row>
    <row r="168" spans="2:21" x14ac:dyDescent="0.25">
      <c r="B168" s="197"/>
      <c r="C168" s="173"/>
      <c r="D168" s="199"/>
      <c r="E168" s="199"/>
      <c r="F168" s="199"/>
      <c r="G168" s="199"/>
      <c r="H168" s="199"/>
      <c r="I168" s="199"/>
      <c r="J168" s="199"/>
      <c r="K168" s="199"/>
      <c r="L168" s="199"/>
      <c r="M168" s="199"/>
      <c r="N168" s="199"/>
      <c r="O168" s="199"/>
      <c r="P168" s="199"/>
      <c r="Q168" s="199"/>
      <c r="R168" s="199"/>
      <c r="S168" s="199"/>
      <c r="T168" s="199"/>
      <c r="U168" s="200"/>
    </row>
    <row r="169" spans="2:21" x14ac:dyDescent="0.25">
      <c r="B169" s="197"/>
      <c r="C169" s="173"/>
      <c r="D169" s="199"/>
      <c r="E169" s="199"/>
      <c r="F169" s="199"/>
      <c r="G169" s="199"/>
      <c r="H169" s="199"/>
      <c r="I169" s="199"/>
      <c r="J169" s="199"/>
      <c r="K169" s="199"/>
      <c r="L169" s="199"/>
      <c r="M169" s="199"/>
      <c r="N169" s="199"/>
      <c r="O169" s="199"/>
      <c r="P169" s="199"/>
      <c r="Q169" s="199"/>
      <c r="R169" s="199"/>
      <c r="S169" s="199"/>
      <c r="T169" s="199"/>
      <c r="U169" s="200"/>
    </row>
    <row r="170" spans="2:21" x14ac:dyDescent="0.25">
      <c r="B170" s="197"/>
      <c r="C170" s="173"/>
      <c r="D170" s="199"/>
      <c r="E170" s="199"/>
      <c r="F170" s="199"/>
      <c r="G170" s="199"/>
      <c r="H170" s="199"/>
      <c r="I170" s="199"/>
      <c r="J170" s="199"/>
      <c r="K170" s="199"/>
      <c r="L170" s="199"/>
      <c r="M170" s="199"/>
      <c r="N170" s="199"/>
      <c r="O170" s="199"/>
      <c r="P170" s="199"/>
      <c r="Q170" s="199"/>
      <c r="R170" s="199"/>
      <c r="S170" s="199"/>
      <c r="T170" s="199"/>
      <c r="U170" s="200"/>
    </row>
    <row r="171" spans="2:21" x14ac:dyDescent="0.25">
      <c r="B171" s="197"/>
      <c r="C171" s="173"/>
      <c r="D171" s="199"/>
      <c r="E171" s="199"/>
      <c r="F171" s="199"/>
      <c r="G171" s="199"/>
      <c r="H171" s="199"/>
      <c r="I171" s="199"/>
      <c r="J171" s="199"/>
      <c r="K171" s="199"/>
      <c r="L171" s="199"/>
      <c r="M171" s="199"/>
      <c r="N171" s="199"/>
      <c r="O171" s="199"/>
      <c r="P171" s="199"/>
      <c r="Q171" s="199"/>
      <c r="R171" s="199"/>
      <c r="S171" s="199"/>
      <c r="T171" s="199"/>
      <c r="U171" s="200"/>
    </row>
    <row r="172" spans="2:21" x14ac:dyDescent="0.25">
      <c r="B172" s="197"/>
      <c r="C172" s="173"/>
      <c r="D172" s="199"/>
      <c r="E172" s="199"/>
      <c r="F172" s="199"/>
      <c r="G172" s="199"/>
      <c r="H172" s="199"/>
      <c r="I172" s="199"/>
      <c r="J172" s="199"/>
      <c r="K172" s="199"/>
      <c r="L172" s="199"/>
      <c r="M172" s="199"/>
      <c r="N172" s="199"/>
      <c r="O172" s="199"/>
      <c r="P172" s="199"/>
      <c r="Q172" s="199"/>
      <c r="R172" s="199"/>
      <c r="S172" s="199"/>
      <c r="T172" s="199"/>
      <c r="U172" s="200"/>
    </row>
    <row r="173" spans="2:21" x14ac:dyDescent="0.25">
      <c r="B173" s="197"/>
      <c r="C173" s="173"/>
      <c r="D173" s="199"/>
      <c r="E173" s="199"/>
      <c r="F173" s="199"/>
      <c r="G173" s="199"/>
      <c r="H173" s="199"/>
      <c r="I173" s="199"/>
      <c r="J173" s="199"/>
      <c r="K173" s="199"/>
      <c r="L173" s="199"/>
      <c r="M173" s="199"/>
      <c r="N173" s="199"/>
      <c r="O173" s="199"/>
      <c r="P173" s="199"/>
      <c r="Q173" s="199"/>
      <c r="R173" s="199"/>
      <c r="S173" s="199"/>
      <c r="T173" s="199"/>
      <c r="U173" s="200"/>
    </row>
    <row r="174" spans="2:21" x14ac:dyDescent="0.25">
      <c r="B174" s="197"/>
      <c r="C174" s="173"/>
      <c r="D174" s="199"/>
      <c r="E174" s="199"/>
      <c r="F174" s="199"/>
      <c r="G174" s="199"/>
      <c r="H174" s="199"/>
      <c r="I174" s="199"/>
      <c r="J174" s="199"/>
      <c r="K174" s="199"/>
      <c r="L174" s="199"/>
      <c r="M174" s="199"/>
      <c r="N174" s="199"/>
      <c r="O174" s="199"/>
      <c r="P174" s="199"/>
      <c r="Q174" s="199"/>
      <c r="R174" s="199"/>
      <c r="S174" s="199"/>
      <c r="T174" s="199"/>
      <c r="U174" s="200"/>
    </row>
    <row r="175" spans="2:21" x14ac:dyDescent="0.25">
      <c r="B175" s="197"/>
      <c r="C175" s="173"/>
      <c r="D175" s="199"/>
      <c r="E175" s="199"/>
      <c r="F175" s="199"/>
      <c r="G175" s="199"/>
      <c r="H175" s="199"/>
      <c r="I175" s="199"/>
      <c r="J175" s="199"/>
      <c r="K175" s="199"/>
      <c r="L175" s="199"/>
      <c r="M175" s="199"/>
      <c r="N175" s="199"/>
      <c r="O175" s="199"/>
      <c r="P175" s="199"/>
      <c r="Q175" s="199"/>
      <c r="R175" s="199"/>
      <c r="S175" s="199"/>
      <c r="T175" s="199"/>
      <c r="U175" s="200"/>
    </row>
    <row r="176" spans="2:21" x14ac:dyDescent="0.25">
      <c r="B176" s="197"/>
      <c r="C176" s="173"/>
      <c r="D176" s="199"/>
      <c r="E176" s="199"/>
      <c r="F176" s="199"/>
      <c r="G176" s="199"/>
      <c r="H176" s="199"/>
      <c r="I176" s="199"/>
      <c r="J176" s="199"/>
      <c r="K176" s="199"/>
      <c r="L176" s="199"/>
      <c r="M176" s="199"/>
      <c r="N176" s="199"/>
      <c r="O176" s="199"/>
      <c r="P176" s="199"/>
      <c r="Q176" s="199"/>
      <c r="R176" s="199"/>
      <c r="S176" s="199"/>
      <c r="T176" s="199"/>
      <c r="U176" s="200"/>
    </row>
    <row r="177" spans="2:21" x14ac:dyDescent="0.25">
      <c r="B177" s="197"/>
      <c r="C177" s="173"/>
      <c r="D177" s="199"/>
      <c r="E177" s="199"/>
      <c r="F177" s="199"/>
      <c r="G177" s="199"/>
      <c r="H177" s="199"/>
      <c r="I177" s="199"/>
      <c r="J177" s="199"/>
      <c r="K177" s="199"/>
      <c r="L177" s="199"/>
      <c r="M177" s="199"/>
      <c r="N177" s="199"/>
      <c r="O177" s="199"/>
      <c r="P177" s="199"/>
      <c r="Q177" s="199"/>
      <c r="R177" s="199"/>
      <c r="S177" s="199"/>
      <c r="T177" s="199"/>
      <c r="U177" s="200"/>
    </row>
    <row r="178" spans="2:21" x14ac:dyDescent="0.25">
      <c r="B178" s="197"/>
      <c r="C178" s="173"/>
      <c r="D178" s="199"/>
      <c r="E178" s="199"/>
      <c r="F178" s="199"/>
      <c r="G178" s="199"/>
      <c r="H178" s="199"/>
      <c r="I178" s="199"/>
      <c r="J178" s="199"/>
      <c r="K178" s="199"/>
      <c r="L178" s="199"/>
      <c r="M178" s="199"/>
      <c r="N178" s="199"/>
      <c r="O178" s="199"/>
      <c r="P178" s="199"/>
      <c r="Q178" s="199"/>
      <c r="R178" s="199"/>
      <c r="S178" s="199"/>
      <c r="T178" s="199"/>
      <c r="U178" s="200"/>
    </row>
    <row r="179" spans="2:21" x14ac:dyDescent="0.25">
      <c r="B179" s="197"/>
      <c r="C179" s="173"/>
      <c r="D179" s="199"/>
      <c r="E179" s="199"/>
      <c r="F179" s="199"/>
      <c r="G179" s="199"/>
      <c r="H179" s="199"/>
      <c r="I179" s="199"/>
      <c r="J179" s="199"/>
      <c r="K179" s="199"/>
      <c r="L179" s="199"/>
      <c r="M179" s="199"/>
      <c r="N179" s="199"/>
      <c r="O179" s="199"/>
      <c r="P179" s="199"/>
      <c r="Q179" s="199"/>
      <c r="R179" s="199"/>
      <c r="S179" s="199"/>
      <c r="T179" s="199"/>
      <c r="U179" s="200"/>
    </row>
    <row r="180" spans="2:21" x14ac:dyDescent="0.25">
      <c r="B180" s="197"/>
      <c r="C180" s="173"/>
      <c r="D180" s="199"/>
      <c r="E180" s="199"/>
      <c r="F180" s="199"/>
      <c r="G180" s="199"/>
      <c r="H180" s="199"/>
      <c r="I180" s="199"/>
      <c r="J180" s="199"/>
      <c r="K180" s="199"/>
      <c r="L180" s="199"/>
      <c r="M180" s="199"/>
      <c r="N180" s="199"/>
      <c r="O180" s="199"/>
      <c r="P180" s="199"/>
      <c r="Q180" s="199"/>
      <c r="R180" s="199"/>
      <c r="S180" s="199"/>
      <c r="T180" s="199"/>
      <c r="U180" s="200"/>
    </row>
    <row r="181" spans="2:21" x14ac:dyDescent="0.25">
      <c r="B181" s="197"/>
      <c r="C181" s="173"/>
      <c r="D181" s="199"/>
      <c r="E181" s="199"/>
      <c r="F181" s="199"/>
      <c r="G181" s="199"/>
      <c r="H181" s="199"/>
      <c r="I181" s="199"/>
      <c r="J181" s="199"/>
      <c r="K181" s="199"/>
      <c r="L181" s="199"/>
      <c r="M181" s="199"/>
      <c r="N181" s="199"/>
      <c r="O181" s="199"/>
      <c r="P181" s="199"/>
      <c r="Q181" s="199"/>
      <c r="R181" s="199"/>
      <c r="S181" s="199"/>
      <c r="T181" s="199"/>
      <c r="U181" s="200"/>
    </row>
    <row r="182" spans="2:21" x14ac:dyDescent="0.25">
      <c r="B182" s="197"/>
      <c r="C182" s="173"/>
      <c r="D182" s="199"/>
      <c r="E182" s="199"/>
      <c r="F182" s="199"/>
      <c r="G182" s="199"/>
      <c r="H182" s="199"/>
      <c r="I182" s="199"/>
      <c r="J182" s="199"/>
      <c r="K182" s="199"/>
      <c r="L182" s="199"/>
      <c r="M182" s="199"/>
      <c r="N182" s="199"/>
      <c r="O182" s="199"/>
      <c r="P182" s="199"/>
      <c r="Q182" s="199"/>
      <c r="R182" s="199"/>
      <c r="S182" s="199"/>
      <c r="T182" s="199"/>
      <c r="U182" s="200"/>
    </row>
    <row r="183" spans="2:21" x14ac:dyDescent="0.25">
      <c r="B183" s="197"/>
      <c r="C183" s="173"/>
      <c r="D183" s="199"/>
      <c r="E183" s="199"/>
      <c r="F183" s="199"/>
      <c r="G183" s="199"/>
      <c r="H183" s="199"/>
      <c r="I183" s="199"/>
      <c r="J183" s="199"/>
      <c r="K183" s="199"/>
      <c r="L183" s="199"/>
      <c r="M183" s="199"/>
      <c r="N183" s="199"/>
      <c r="O183" s="199"/>
      <c r="P183" s="199"/>
      <c r="Q183" s="199"/>
      <c r="R183" s="199"/>
      <c r="S183" s="199"/>
      <c r="T183" s="199"/>
      <c r="U183" s="200"/>
    </row>
    <row r="184" spans="2:21" x14ac:dyDescent="0.25">
      <c r="B184" s="197"/>
      <c r="C184" s="173"/>
      <c r="D184" s="199"/>
      <c r="E184" s="199"/>
      <c r="F184" s="199"/>
      <c r="G184" s="199"/>
      <c r="H184" s="199"/>
      <c r="I184" s="199"/>
      <c r="J184" s="199"/>
      <c r="K184" s="199"/>
      <c r="L184" s="199"/>
      <c r="M184" s="199"/>
      <c r="N184" s="199"/>
      <c r="O184" s="199"/>
      <c r="P184" s="199"/>
      <c r="Q184" s="199"/>
      <c r="R184" s="199"/>
      <c r="S184" s="199"/>
      <c r="T184" s="199"/>
      <c r="U184" s="200"/>
    </row>
    <row r="185" spans="2:21" x14ac:dyDescent="0.25">
      <c r="B185" s="197"/>
      <c r="C185" s="173"/>
      <c r="D185" s="199"/>
      <c r="E185" s="199"/>
      <c r="F185" s="199"/>
      <c r="G185" s="199"/>
      <c r="H185" s="199"/>
      <c r="I185" s="199"/>
      <c r="J185" s="199"/>
      <c r="K185" s="199"/>
      <c r="L185" s="199"/>
      <c r="M185" s="199"/>
      <c r="N185" s="199"/>
      <c r="O185" s="199"/>
      <c r="P185" s="199"/>
      <c r="Q185" s="199"/>
      <c r="R185" s="199"/>
      <c r="S185" s="199"/>
      <c r="T185" s="199"/>
      <c r="U185" s="200"/>
    </row>
    <row r="186" spans="2:21" x14ac:dyDescent="0.25">
      <c r="B186" s="197"/>
      <c r="C186" s="173"/>
      <c r="D186" s="199"/>
      <c r="E186" s="199"/>
      <c r="F186" s="199"/>
      <c r="G186" s="199"/>
      <c r="H186" s="199"/>
      <c r="I186" s="199"/>
      <c r="J186" s="199"/>
      <c r="K186" s="199"/>
      <c r="L186" s="199"/>
      <c r="M186" s="199"/>
      <c r="N186" s="199"/>
      <c r="O186" s="199"/>
      <c r="P186" s="199"/>
      <c r="Q186" s="199"/>
      <c r="R186" s="199"/>
      <c r="S186" s="199"/>
      <c r="T186" s="199"/>
      <c r="U186" s="200"/>
    </row>
    <row r="187" spans="2:21" x14ac:dyDescent="0.25">
      <c r="B187" s="197"/>
      <c r="C187" s="173"/>
      <c r="D187" s="199"/>
      <c r="E187" s="199"/>
      <c r="F187" s="199"/>
      <c r="G187" s="199"/>
      <c r="H187" s="199"/>
      <c r="I187" s="199"/>
      <c r="J187" s="199"/>
      <c r="K187" s="199"/>
      <c r="L187" s="199"/>
      <c r="M187" s="199"/>
      <c r="N187" s="199"/>
      <c r="O187" s="199"/>
      <c r="P187" s="199"/>
      <c r="Q187" s="199"/>
      <c r="R187" s="199"/>
      <c r="S187" s="199"/>
      <c r="T187" s="199"/>
      <c r="U187" s="200"/>
    </row>
    <row r="188" spans="2:21" x14ac:dyDescent="0.25">
      <c r="B188" s="197"/>
      <c r="C188" s="173"/>
      <c r="D188" s="199"/>
      <c r="E188" s="199"/>
      <c r="F188" s="199"/>
      <c r="G188" s="199"/>
      <c r="H188" s="199"/>
      <c r="I188" s="199"/>
      <c r="J188" s="199"/>
      <c r="K188" s="199"/>
      <c r="L188" s="199"/>
      <c r="M188" s="199"/>
      <c r="N188" s="199"/>
      <c r="O188" s="199"/>
      <c r="P188" s="199"/>
      <c r="Q188" s="199"/>
      <c r="R188" s="199"/>
      <c r="S188" s="199"/>
      <c r="T188" s="199"/>
      <c r="U188" s="200"/>
    </row>
    <row r="189" spans="2:21" x14ac:dyDescent="0.25">
      <c r="B189" s="197"/>
      <c r="C189" s="173"/>
      <c r="D189" s="199"/>
      <c r="E189" s="199"/>
      <c r="F189" s="199"/>
      <c r="G189" s="199"/>
      <c r="H189" s="199"/>
      <c r="I189" s="199"/>
      <c r="J189" s="199"/>
      <c r="K189" s="199"/>
      <c r="L189" s="199"/>
      <c r="M189" s="199"/>
      <c r="N189" s="199"/>
      <c r="O189" s="199"/>
      <c r="P189" s="199"/>
      <c r="Q189" s="199"/>
      <c r="R189" s="199"/>
      <c r="S189" s="199"/>
      <c r="T189" s="199"/>
      <c r="U189" s="200"/>
    </row>
    <row r="190" spans="2:21" x14ac:dyDescent="0.25">
      <c r="B190" s="197"/>
      <c r="C190" s="173"/>
      <c r="D190" s="199"/>
      <c r="E190" s="199"/>
      <c r="F190" s="199"/>
      <c r="G190" s="199"/>
      <c r="H190" s="199"/>
      <c r="I190" s="199"/>
      <c r="J190" s="199"/>
      <c r="K190" s="199"/>
      <c r="L190" s="199"/>
      <c r="M190" s="199"/>
      <c r="N190" s="199"/>
      <c r="O190" s="199"/>
      <c r="P190" s="199"/>
      <c r="Q190" s="199"/>
      <c r="R190" s="199"/>
      <c r="S190" s="199"/>
      <c r="T190" s="199"/>
      <c r="U190" s="200"/>
    </row>
    <row r="191" spans="2:21" x14ac:dyDescent="0.25">
      <c r="B191" s="197"/>
      <c r="C191" s="173"/>
      <c r="D191" s="199"/>
      <c r="E191" s="199"/>
      <c r="F191" s="199"/>
      <c r="G191" s="199"/>
      <c r="H191" s="199"/>
      <c r="I191" s="199"/>
      <c r="J191" s="199"/>
      <c r="K191" s="199"/>
      <c r="L191" s="199"/>
      <c r="M191" s="199"/>
      <c r="N191" s="199"/>
      <c r="O191" s="199"/>
      <c r="P191" s="199"/>
      <c r="Q191" s="199"/>
      <c r="R191" s="199"/>
      <c r="S191" s="199"/>
      <c r="T191" s="199"/>
      <c r="U191" s="200"/>
    </row>
    <row r="192" spans="2:21" x14ac:dyDescent="0.25">
      <c r="B192" s="197"/>
      <c r="C192" s="173"/>
      <c r="D192" s="199"/>
      <c r="E192" s="199"/>
      <c r="F192" s="199"/>
      <c r="G192" s="199"/>
      <c r="H192" s="199"/>
      <c r="I192" s="199"/>
      <c r="J192" s="199"/>
      <c r="K192" s="199"/>
      <c r="L192" s="199"/>
      <c r="M192" s="199"/>
      <c r="N192" s="199"/>
      <c r="O192" s="199"/>
      <c r="P192" s="199"/>
      <c r="Q192" s="199"/>
      <c r="R192" s="199"/>
      <c r="S192" s="199"/>
      <c r="T192" s="199"/>
      <c r="U192" s="200"/>
    </row>
    <row r="193" spans="2:21" x14ac:dyDescent="0.25">
      <c r="B193" s="197"/>
      <c r="C193" s="173"/>
      <c r="D193" s="199"/>
      <c r="E193" s="199"/>
      <c r="F193" s="199"/>
      <c r="G193" s="199"/>
      <c r="H193" s="199"/>
      <c r="I193" s="199"/>
      <c r="J193" s="199"/>
      <c r="K193" s="199"/>
      <c r="L193" s="199"/>
      <c r="M193" s="199"/>
      <c r="N193" s="199"/>
      <c r="O193" s="199"/>
      <c r="P193" s="199"/>
      <c r="Q193" s="199"/>
      <c r="R193" s="199"/>
      <c r="S193" s="199"/>
      <c r="T193" s="199"/>
      <c r="U193" s="200"/>
    </row>
    <row r="194" spans="2:21" x14ac:dyDescent="0.25">
      <c r="B194" s="197"/>
      <c r="C194" s="173"/>
      <c r="D194" s="199"/>
      <c r="E194" s="199"/>
      <c r="F194" s="199"/>
      <c r="G194" s="199"/>
      <c r="H194" s="199"/>
      <c r="I194" s="199"/>
      <c r="J194" s="199"/>
      <c r="K194" s="199"/>
      <c r="L194" s="199"/>
      <c r="M194" s="199"/>
      <c r="N194" s="199"/>
      <c r="O194" s="199"/>
      <c r="P194" s="199"/>
      <c r="Q194" s="199"/>
      <c r="R194" s="199"/>
      <c r="S194" s="199"/>
      <c r="T194" s="199"/>
      <c r="U194" s="200"/>
    </row>
    <row r="195" spans="2:21" x14ac:dyDescent="0.25">
      <c r="B195" s="197"/>
      <c r="C195" s="173"/>
      <c r="D195" s="199"/>
      <c r="E195" s="199"/>
      <c r="F195" s="199"/>
      <c r="G195" s="199"/>
      <c r="H195" s="199"/>
      <c r="I195" s="199"/>
      <c r="J195" s="199"/>
      <c r="K195" s="199"/>
      <c r="L195" s="199"/>
      <c r="M195" s="199"/>
      <c r="N195" s="199"/>
      <c r="O195" s="199"/>
      <c r="P195" s="199"/>
      <c r="Q195" s="199"/>
      <c r="R195" s="199"/>
      <c r="S195" s="199"/>
      <c r="T195" s="199"/>
      <c r="U195" s="200"/>
    </row>
    <row r="196" spans="2:21" x14ac:dyDescent="0.25">
      <c r="B196" s="197"/>
      <c r="C196" s="173"/>
      <c r="D196" s="199"/>
      <c r="E196" s="199"/>
      <c r="F196" s="199"/>
      <c r="G196" s="199"/>
      <c r="H196" s="199"/>
      <c r="I196" s="199"/>
      <c r="J196" s="199"/>
      <c r="K196" s="199"/>
      <c r="L196" s="199"/>
      <c r="M196" s="199"/>
      <c r="N196" s="199"/>
      <c r="O196" s="199"/>
      <c r="P196" s="199"/>
      <c r="Q196" s="199"/>
      <c r="R196" s="199"/>
      <c r="S196" s="199"/>
      <c r="T196" s="199"/>
      <c r="U196" s="200"/>
    </row>
    <row r="197" spans="2:21" x14ac:dyDescent="0.25">
      <c r="B197" s="197"/>
      <c r="C197" s="173"/>
      <c r="D197" s="199"/>
      <c r="E197" s="199"/>
      <c r="F197" s="199"/>
      <c r="G197" s="199"/>
      <c r="H197" s="199"/>
      <c r="I197" s="199"/>
      <c r="J197" s="199"/>
      <c r="K197" s="199"/>
      <c r="L197" s="199"/>
      <c r="M197" s="199"/>
      <c r="N197" s="199"/>
      <c r="O197" s="199"/>
      <c r="P197" s="199"/>
      <c r="Q197" s="199"/>
      <c r="R197" s="199"/>
      <c r="S197" s="199"/>
      <c r="T197" s="199"/>
      <c r="U197" s="200"/>
    </row>
    <row r="198" spans="2:21" x14ac:dyDescent="0.25">
      <c r="B198" s="197"/>
      <c r="C198" s="173"/>
      <c r="D198" s="199"/>
      <c r="E198" s="199"/>
      <c r="F198" s="199"/>
      <c r="G198" s="199"/>
      <c r="H198" s="199"/>
      <c r="I198" s="199"/>
      <c r="J198" s="199"/>
      <c r="K198" s="199"/>
      <c r="L198" s="199"/>
      <c r="M198" s="199"/>
      <c r="N198" s="199"/>
      <c r="O198" s="199"/>
      <c r="P198" s="199"/>
      <c r="Q198" s="199"/>
      <c r="R198" s="199"/>
      <c r="S198" s="199"/>
      <c r="T198" s="199"/>
      <c r="U198" s="200"/>
    </row>
    <row r="199" spans="2:21" x14ac:dyDescent="0.25">
      <c r="B199" s="197"/>
      <c r="C199" s="173"/>
      <c r="D199" s="199"/>
      <c r="E199" s="199"/>
      <c r="F199" s="199"/>
      <c r="G199" s="199"/>
      <c r="H199" s="199"/>
      <c r="I199" s="199"/>
      <c r="J199" s="199"/>
      <c r="K199" s="199"/>
      <c r="L199" s="199"/>
      <c r="M199" s="199"/>
      <c r="N199" s="199"/>
      <c r="O199" s="199"/>
      <c r="P199" s="199"/>
      <c r="Q199" s="199"/>
      <c r="R199" s="199"/>
      <c r="S199" s="199"/>
      <c r="T199" s="199"/>
      <c r="U199" s="200"/>
    </row>
    <row r="200" spans="2:21" x14ac:dyDescent="0.25">
      <c r="B200" s="197"/>
      <c r="C200" s="173"/>
      <c r="D200" s="199"/>
      <c r="E200" s="199"/>
      <c r="F200" s="199"/>
      <c r="G200" s="199"/>
      <c r="H200" s="199"/>
      <c r="I200" s="199"/>
      <c r="J200" s="199"/>
      <c r="K200" s="199"/>
      <c r="L200" s="199"/>
      <c r="M200" s="199"/>
      <c r="N200" s="199"/>
      <c r="O200" s="199"/>
      <c r="P200" s="199"/>
      <c r="Q200" s="199"/>
      <c r="R200" s="199"/>
      <c r="S200" s="199"/>
      <c r="T200" s="199"/>
      <c r="U200" s="200"/>
    </row>
    <row r="201" spans="2:21" x14ac:dyDescent="0.25">
      <c r="B201" s="197"/>
      <c r="C201" s="173"/>
      <c r="D201" s="199"/>
      <c r="E201" s="199"/>
      <c r="F201" s="199"/>
      <c r="G201" s="199"/>
      <c r="H201" s="199"/>
      <c r="I201" s="199"/>
      <c r="J201" s="199"/>
      <c r="K201" s="199"/>
      <c r="L201" s="199"/>
      <c r="M201" s="199"/>
      <c r="N201" s="199"/>
      <c r="O201" s="199"/>
      <c r="P201" s="199"/>
      <c r="Q201" s="199"/>
      <c r="R201" s="199"/>
      <c r="S201" s="199"/>
      <c r="T201" s="199"/>
      <c r="U201" s="200"/>
    </row>
    <row r="202" spans="2:21" x14ac:dyDescent="0.25">
      <c r="B202" s="197"/>
      <c r="C202" s="173"/>
      <c r="D202" s="199"/>
      <c r="E202" s="199"/>
      <c r="F202" s="199"/>
      <c r="G202" s="199"/>
      <c r="H202" s="199"/>
      <c r="I202" s="199"/>
      <c r="J202" s="199"/>
      <c r="K202" s="199"/>
      <c r="L202" s="199"/>
      <c r="M202" s="199"/>
      <c r="N202" s="199"/>
      <c r="O202" s="199"/>
      <c r="P202" s="199"/>
      <c r="Q202" s="199"/>
      <c r="R202" s="199"/>
      <c r="S202" s="199"/>
      <c r="T202" s="199"/>
      <c r="U202" s="200"/>
    </row>
    <row r="203" spans="2:21" x14ac:dyDescent="0.25">
      <c r="B203" s="197"/>
      <c r="C203" s="173"/>
      <c r="D203" s="199"/>
      <c r="E203" s="199"/>
      <c r="F203" s="199"/>
      <c r="G203" s="199"/>
      <c r="H203" s="199"/>
      <c r="I203" s="199"/>
      <c r="J203" s="199"/>
      <c r="K203" s="199"/>
      <c r="L203" s="199"/>
      <c r="M203" s="199"/>
      <c r="N203" s="199"/>
      <c r="O203" s="199"/>
      <c r="P203" s="199"/>
      <c r="Q203" s="199"/>
      <c r="R203" s="199"/>
      <c r="S203" s="199"/>
      <c r="T203" s="199"/>
      <c r="U203" s="200"/>
    </row>
    <row r="204" spans="2:21" x14ac:dyDescent="0.25">
      <c r="B204" s="197"/>
      <c r="C204" s="173"/>
      <c r="D204" s="199"/>
      <c r="E204" s="199"/>
      <c r="F204" s="199"/>
      <c r="G204" s="199"/>
      <c r="H204" s="199"/>
      <c r="I204" s="199"/>
      <c r="J204" s="199"/>
      <c r="K204" s="199"/>
      <c r="L204" s="199"/>
      <c r="M204" s="199"/>
      <c r="N204" s="199"/>
      <c r="O204" s="199"/>
      <c r="P204" s="199"/>
      <c r="Q204" s="199"/>
      <c r="R204" s="199"/>
      <c r="S204" s="199"/>
      <c r="T204" s="199"/>
      <c r="U204" s="200"/>
    </row>
    <row r="205" spans="2:21" x14ac:dyDescent="0.25">
      <c r="B205" s="197"/>
      <c r="C205" s="173"/>
      <c r="D205" s="199"/>
      <c r="E205" s="199"/>
      <c r="F205" s="199"/>
      <c r="G205" s="199"/>
      <c r="H205" s="199"/>
      <c r="I205" s="199"/>
      <c r="J205" s="199"/>
      <c r="K205" s="199"/>
      <c r="L205" s="199"/>
      <c r="M205" s="199"/>
      <c r="N205" s="199"/>
      <c r="O205" s="199"/>
      <c r="P205" s="199"/>
      <c r="Q205" s="199"/>
      <c r="R205" s="199"/>
      <c r="S205" s="199"/>
      <c r="T205" s="199"/>
      <c r="U205" s="200"/>
    </row>
    <row r="206" spans="2:21" x14ac:dyDescent="0.25">
      <c r="B206" s="197"/>
      <c r="C206" s="173"/>
      <c r="D206" s="199"/>
      <c r="E206" s="199"/>
      <c r="F206" s="199"/>
      <c r="G206" s="199"/>
      <c r="H206" s="199"/>
      <c r="I206" s="199"/>
      <c r="J206" s="199"/>
      <c r="K206" s="199"/>
      <c r="L206" s="199"/>
      <c r="M206" s="199"/>
      <c r="N206" s="199"/>
      <c r="O206" s="199"/>
      <c r="P206" s="199"/>
      <c r="Q206" s="199"/>
      <c r="R206" s="199"/>
      <c r="S206" s="199"/>
      <c r="T206" s="199"/>
      <c r="U206" s="200"/>
    </row>
    <row r="207" spans="2:21" x14ac:dyDescent="0.25">
      <c r="B207" s="197"/>
      <c r="C207" s="173"/>
      <c r="D207" s="199"/>
      <c r="E207" s="199"/>
      <c r="F207" s="199"/>
      <c r="G207" s="199"/>
      <c r="H207" s="199"/>
      <c r="I207" s="199"/>
      <c r="J207" s="199"/>
      <c r="K207" s="199"/>
      <c r="L207" s="199"/>
      <c r="M207" s="199"/>
      <c r="N207" s="199"/>
      <c r="O207" s="199"/>
      <c r="P207" s="199"/>
      <c r="Q207" s="199"/>
      <c r="R207" s="199"/>
      <c r="S207" s="199"/>
      <c r="T207" s="199"/>
      <c r="U207" s="200"/>
    </row>
    <row r="208" spans="2:21" x14ac:dyDescent="0.25">
      <c r="B208" s="197"/>
      <c r="C208" s="173"/>
      <c r="D208" s="199"/>
      <c r="E208" s="199"/>
      <c r="F208" s="199"/>
      <c r="G208" s="199"/>
      <c r="H208" s="199"/>
      <c r="I208" s="199"/>
      <c r="J208" s="199"/>
      <c r="K208" s="199"/>
      <c r="L208" s="199"/>
      <c r="M208" s="199"/>
      <c r="N208" s="199"/>
      <c r="O208" s="199"/>
      <c r="P208" s="199"/>
      <c r="Q208" s="199"/>
      <c r="R208" s="199"/>
      <c r="S208" s="199"/>
      <c r="T208" s="199"/>
      <c r="U208" s="200"/>
    </row>
    <row r="209" spans="2:21" x14ac:dyDescent="0.25">
      <c r="B209" s="197"/>
      <c r="C209" s="173"/>
      <c r="D209" s="199"/>
      <c r="E209" s="199"/>
      <c r="F209" s="199"/>
      <c r="G209" s="199"/>
      <c r="H209" s="199"/>
      <c r="I209" s="199"/>
      <c r="J209" s="199"/>
      <c r="K209" s="199"/>
      <c r="L209" s="199"/>
      <c r="M209" s="199"/>
      <c r="N209" s="199"/>
      <c r="O209" s="199"/>
      <c r="P209" s="199"/>
      <c r="Q209" s="199"/>
      <c r="R209" s="199"/>
      <c r="S209" s="199"/>
      <c r="T209" s="199"/>
      <c r="U209" s="200"/>
    </row>
    <row r="210" spans="2:21" x14ac:dyDescent="0.25">
      <c r="B210" s="197"/>
      <c r="C210" s="173"/>
      <c r="D210" s="199"/>
      <c r="E210" s="199"/>
      <c r="F210" s="199"/>
      <c r="G210" s="199"/>
      <c r="H210" s="199"/>
      <c r="I210" s="199"/>
      <c r="J210" s="199"/>
      <c r="K210" s="199"/>
      <c r="L210" s="199"/>
      <c r="M210" s="199"/>
      <c r="N210" s="199"/>
      <c r="O210" s="199"/>
      <c r="P210" s="199"/>
      <c r="Q210" s="199"/>
      <c r="R210" s="199"/>
      <c r="S210" s="199"/>
      <c r="T210" s="199"/>
      <c r="U210" s="200"/>
    </row>
    <row r="211" spans="2:21" x14ac:dyDescent="0.25">
      <c r="B211" s="197"/>
      <c r="C211" s="173"/>
      <c r="D211" s="199"/>
      <c r="E211" s="199"/>
      <c r="F211" s="199"/>
      <c r="G211" s="199"/>
      <c r="H211" s="199"/>
      <c r="I211" s="199"/>
      <c r="J211" s="199"/>
      <c r="K211" s="199"/>
      <c r="L211" s="199"/>
      <c r="M211" s="199"/>
      <c r="N211" s="199"/>
      <c r="O211" s="199"/>
      <c r="P211" s="199"/>
      <c r="Q211" s="199"/>
      <c r="R211" s="199"/>
      <c r="S211" s="199"/>
      <c r="T211" s="199"/>
      <c r="U211" s="200"/>
    </row>
    <row r="212" spans="2:21" x14ac:dyDescent="0.25">
      <c r="B212" s="197"/>
      <c r="C212" s="173"/>
      <c r="D212" s="199"/>
      <c r="E212" s="199"/>
      <c r="F212" s="199"/>
      <c r="G212" s="199"/>
      <c r="H212" s="199"/>
      <c r="I212" s="199"/>
      <c r="J212" s="199"/>
      <c r="K212" s="199"/>
      <c r="L212" s="199"/>
      <c r="M212" s="199"/>
      <c r="N212" s="199"/>
      <c r="O212" s="199"/>
      <c r="P212" s="199"/>
      <c r="Q212" s="199"/>
      <c r="R212" s="199"/>
      <c r="S212" s="199"/>
      <c r="T212" s="199"/>
      <c r="U212" s="200"/>
    </row>
    <row r="213" spans="2:21" x14ac:dyDescent="0.25">
      <c r="B213" s="197"/>
      <c r="C213" s="173"/>
      <c r="D213" s="199"/>
      <c r="E213" s="199"/>
      <c r="F213" s="199"/>
      <c r="G213" s="199"/>
      <c r="H213" s="199"/>
      <c r="I213" s="199"/>
      <c r="J213" s="199"/>
      <c r="K213" s="199"/>
      <c r="L213" s="199"/>
      <c r="M213" s="199"/>
      <c r="N213" s="199"/>
      <c r="O213" s="199"/>
      <c r="P213" s="199"/>
      <c r="Q213" s="199"/>
      <c r="R213" s="199"/>
      <c r="S213" s="199"/>
      <c r="T213" s="199"/>
      <c r="U213" s="200"/>
    </row>
    <row r="214" spans="2:21" x14ac:dyDescent="0.25">
      <c r="B214" s="197"/>
      <c r="C214" s="173"/>
      <c r="D214" s="199"/>
      <c r="E214" s="199"/>
      <c r="F214" s="199"/>
      <c r="G214" s="199"/>
      <c r="H214" s="199"/>
      <c r="I214" s="199"/>
      <c r="J214" s="199"/>
      <c r="K214" s="199"/>
      <c r="L214" s="199"/>
      <c r="M214" s="199"/>
      <c r="N214" s="199"/>
      <c r="O214" s="199"/>
      <c r="P214" s="199"/>
      <c r="Q214" s="199"/>
      <c r="R214" s="199"/>
      <c r="S214" s="199"/>
      <c r="T214" s="199"/>
      <c r="U214" s="200"/>
    </row>
    <row r="215" spans="2:21" x14ac:dyDescent="0.25">
      <c r="B215" s="197"/>
      <c r="C215" s="173"/>
      <c r="D215" s="199"/>
      <c r="E215" s="199"/>
      <c r="F215" s="199"/>
      <c r="G215" s="199"/>
      <c r="H215" s="199"/>
      <c r="I215" s="199"/>
      <c r="J215" s="199"/>
      <c r="K215" s="199"/>
      <c r="L215" s="199"/>
      <c r="M215" s="199"/>
      <c r="N215" s="199"/>
      <c r="O215" s="199"/>
      <c r="P215" s="199"/>
      <c r="Q215" s="199"/>
      <c r="R215" s="199"/>
      <c r="S215" s="199"/>
      <c r="T215" s="199"/>
      <c r="U215" s="200"/>
    </row>
    <row r="216" spans="2:21" x14ac:dyDescent="0.25">
      <c r="B216" s="197"/>
      <c r="C216" s="173"/>
      <c r="D216" s="199"/>
      <c r="E216" s="199"/>
      <c r="F216" s="199"/>
      <c r="G216" s="199"/>
      <c r="H216" s="199"/>
      <c r="I216" s="199"/>
      <c r="J216" s="199"/>
      <c r="K216" s="199"/>
      <c r="L216" s="199"/>
      <c r="M216" s="199"/>
      <c r="N216" s="199"/>
      <c r="O216" s="199"/>
      <c r="P216" s="199"/>
      <c r="Q216" s="199"/>
      <c r="R216" s="199"/>
      <c r="S216" s="199"/>
      <c r="T216" s="199"/>
      <c r="U216" s="200"/>
    </row>
    <row r="217" spans="2:21" x14ac:dyDescent="0.25">
      <c r="B217" s="197"/>
      <c r="C217" s="173"/>
      <c r="D217" s="199"/>
      <c r="E217" s="199"/>
      <c r="F217" s="199"/>
      <c r="G217" s="199"/>
      <c r="H217" s="199"/>
      <c r="I217" s="199"/>
      <c r="J217" s="199"/>
      <c r="K217" s="199"/>
      <c r="L217" s="199"/>
      <c r="M217" s="199"/>
      <c r="N217" s="199"/>
      <c r="O217" s="199"/>
      <c r="P217" s="199"/>
      <c r="Q217" s="199"/>
      <c r="R217" s="199"/>
      <c r="S217" s="199"/>
      <c r="T217" s="199"/>
      <c r="U217" s="200"/>
    </row>
    <row r="218" spans="2:21" x14ac:dyDescent="0.25">
      <c r="B218" s="197"/>
      <c r="C218" s="173"/>
      <c r="D218" s="199"/>
      <c r="E218" s="199"/>
      <c r="F218" s="199"/>
      <c r="G218" s="199"/>
      <c r="H218" s="199"/>
      <c r="I218" s="199"/>
      <c r="J218" s="199"/>
      <c r="K218" s="199"/>
      <c r="L218" s="199"/>
      <c r="M218" s="199"/>
      <c r="N218" s="199"/>
      <c r="O218" s="199"/>
      <c r="P218" s="199"/>
      <c r="Q218" s="199"/>
      <c r="R218" s="199"/>
      <c r="S218" s="199"/>
      <c r="T218" s="199"/>
      <c r="U218" s="200"/>
    </row>
    <row r="219" spans="2:21" x14ac:dyDescent="0.25">
      <c r="B219" s="197"/>
      <c r="C219" s="173"/>
      <c r="D219" s="199"/>
      <c r="E219" s="199"/>
      <c r="F219" s="199"/>
      <c r="G219" s="199"/>
      <c r="H219" s="199"/>
      <c r="I219" s="199"/>
      <c r="J219" s="199"/>
      <c r="K219" s="199"/>
      <c r="L219" s="199"/>
      <c r="M219" s="199"/>
      <c r="N219" s="199"/>
      <c r="O219" s="199"/>
      <c r="P219" s="199"/>
      <c r="Q219" s="199"/>
      <c r="R219" s="199"/>
      <c r="S219" s="199"/>
      <c r="T219" s="199"/>
      <c r="U219" s="200"/>
    </row>
    <row r="220" spans="2:21" x14ac:dyDescent="0.25">
      <c r="B220" s="197"/>
      <c r="C220" s="173"/>
      <c r="D220" s="199"/>
      <c r="E220" s="199"/>
      <c r="F220" s="199"/>
      <c r="G220" s="199"/>
      <c r="H220" s="199"/>
      <c r="I220" s="199"/>
      <c r="J220" s="199"/>
      <c r="K220" s="199"/>
      <c r="L220" s="199"/>
      <c r="M220" s="199"/>
      <c r="N220" s="199"/>
      <c r="O220" s="199"/>
      <c r="P220" s="199"/>
      <c r="Q220" s="199"/>
      <c r="R220" s="199"/>
      <c r="S220" s="199"/>
      <c r="T220" s="199"/>
      <c r="U220" s="200"/>
    </row>
    <row r="221" spans="2:21" x14ac:dyDescent="0.25">
      <c r="B221" s="197"/>
      <c r="C221" s="173"/>
      <c r="D221" s="199"/>
      <c r="E221" s="199"/>
      <c r="F221" s="199"/>
      <c r="G221" s="199"/>
      <c r="H221" s="199"/>
      <c r="I221" s="199"/>
      <c r="J221" s="199"/>
      <c r="K221" s="199"/>
      <c r="L221" s="199"/>
      <c r="M221" s="199"/>
      <c r="N221" s="199"/>
      <c r="O221" s="199"/>
      <c r="P221" s="199"/>
      <c r="Q221" s="199"/>
      <c r="R221" s="199"/>
      <c r="S221" s="199"/>
      <c r="T221" s="199"/>
      <c r="U221" s="200"/>
    </row>
    <row r="222" spans="2:21" x14ac:dyDescent="0.25">
      <c r="B222" s="197"/>
      <c r="C222" s="173"/>
      <c r="D222" s="199"/>
      <c r="E222" s="199"/>
      <c r="F222" s="199"/>
      <c r="G222" s="199"/>
      <c r="H222" s="199"/>
      <c r="I222" s="199"/>
      <c r="J222" s="199"/>
      <c r="K222" s="199"/>
      <c r="L222" s="199"/>
      <c r="M222" s="199"/>
      <c r="N222" s="199"/>
      <c r="O222" s="199"/>
      <c r="P222" s="199"/>
      <c r="Q222" s="199"/>
      <c r="R222" s="199"/>
      <c r="S222" s="199"/>
      <c r="T222" s="199"/>
      <c r="U222" s="200"/>
    </row>
    <row r="223" spans="2:21" x14ac:dyDescent="0.25">
      <c r="B223" s="197"/>
      <c r="C223" s="173"/>
      <c r="D223" s="199"/>
      <c r="E223" s="199"/>
      <c r="F223" s="199"/>
      <c r="G223" s="199"/>
      <c r="H223" s="199"/>
      <c r="I223" s="199"/>
      <c r="J223" s="199"/>
      <c r="K223" s="199"/>
      <c r="L223" s="199"/>
      <c r="M223" s="199"/>
      <c r="N223" s="199"/>
      <c r="O223" s="199"/>
      <c r="P223" s="199"/>
      <c r="Q223" s="199"/>
      <c r="R223" s="199"/>
      <c r="S223" s="199"/>
      <c r="T223" s="199"/>
      <c r="U223" s="200"/>
    </row>
    <row r="224" spans="2:21" x14ac:dyDescent="0.25">
      <c r="B224" s="197"/>
      <c r="C224" s="173"/>
      <c r="D224" s="199"/>
      <c r="E224" s="199"/>
      <c r="F224" s="199"/>
      <c r="G224" s="199"/>
      <c r="H224" s="199"/>
      <c r="I224" s="199"/>
      <c r="J224" s="199"/>
      <c r="K224" s="199"/>
      <c r="L224" s="199"/>
      <c r="M224" s="199"/>
      <c r="N224" s="199"/>
      <c r="O224" s="199"/>
      <c r="P224" s="199"/>
      <c r="Q224" s="199"/>
      <c r="R224" s="199"/>
      <c r="S224" s="199"/>
      <c r="T224" s="199"/>
      <c r="U224" s="200"/>
    </row>
    <row r="225" spans="2:21" x14ac:dyDescent="0.25">
      <c r="B225" s="197"/>
      <c r="C225" s="173"/>
      <c r="D225" s="199"/>
      <c r="E225" s="199"/>
      <c r="F225" s="199"/>
      <c r="G225" s="199"/>
      <c r="H225" s="199"/>
      <c r="I225" s="199"/>
      <c r="J225" s="199"/>
      <c r="K225" s="199"/>
      <c r="L225" s="199"/>
      <c r="M225" s="199"/>
      <c r="N225" s="199"/>
      <c r="O225" s="199"/>
      <c r="P225" s="199"/>
      <c r="Q225" s="199"/>
      <c r="R225" s="199"/>
      <c r="S225" s="199"/>
      <c r="T225" s="199"/>
      <c r="U225" s="200"/>
    </row>
    <row r="226" spans="2:21" x14ac:dyDescent="0.25">
      <c r="B226" s="197"/>
      <c r="C226" s="173"/>
      <c r="D226" s="199"/>
      <c r="E226" s="199"/>
      <c r="F226" s="199"/>
      <c r="G226" s="199"/>
      <c r="H226" s="199"/>
      <c r="I226" s="199"/>
      <c r="J226" s="199"/>
      <c r="K226" s="199"/>
      <c r="L226" s="199"/>
      <c r="M226" s="199"/>
      <c r="N226" s="199"/>
      <c r="O226" s="199"/>
      <c r="P226" s="199"/>
      <c r="Q226" s="199"/>
      <c r="R226" s="199"/>
      <c r="S226" s="199"/>
      <c r="T226" s="199"/>
      <c r="U226" s="200"/>
    </row>
    <row r="227" spans="2:21" x14ac:dyDescent="0.25">
      <c r="B227" s="197"/>
      <c r="C227" s="173"/>
      <c r="D227" s="199"/>
      <c r="E227" s="199"/>
      <c r="F227" s="199"/>
      <c r="G227" s="199"/>
      <c r="H227" s="199"/>
      <c r="I227" s="199"/>
      <c r="J227" s="199"/>
      <c r="K227" s="199"/>
      <c r="L227" s="199"/>
      <c r="M227" s="199"/>
      <c r="N227" s="199"/>
      <c r="O227" s="199"/>
      <c r="P227" s="199"/>
      <c r="Q227" s="199"/>
      <c r="R227" s="199"/>
      <c r="S227" s="199"/>
      <c r="T227" s="199"/>
      <c r="U227" s="200"/>
    </row>
    <row r="228" spans="2:21" x14ac:dyDescent="0.25">
      <c r="B228" s="197"/>
      <c r="C228" s="173"/>
      <c r="D228" s="199"/>
      <c r="E228" s="199"/>
      <c r="F228" s="199"/>
      <c r="G228" s="199"/>
      <c r="H228" s="199"/>
      <c r="I228" s="199"/>
      <c r="J228" s="199"/>
      <c r="K228" s="199"/>
      <c r="L228" s="199"/>
      <c r="M228" s="199"/>
      <c r="N228" s="199"/>
      <c r="O228" s="199"/>
      <c r="P228" s="199"/>
      <c r="Q228" s="199"/>
      <c r="R228" s="199"/>
      <c r="S228" s="199"/>
      <c r="T228" s="199"/>
      <c r="U228" s="200"/>
    </row>
    <row r="229" spans="2:21" x14ac:dyDescent="0.25">
      <c r="B229" s="197"/>
      <c r="C229" s="173"/>
      <c r="D229" s="199"/>
      <c r="E229" s="199"/>
      <c r="F229" s="199"/>
      <c r="G229" s="199"/>
      <c r="H229" s="199"/>
      <c r="I229" s="199"/>
      <c r="J229" s="199"/>
      <c r="K229" s="199"/>
      <c r="L229" s="199"/>
      <c r="M229" s="199"/>
      <c r="N229" s="199"/>
      <c r="O229" s="199"/>
      <c r="P229" s="199"/>
      <c r="Q229" s="199"/>
      <c r="R229" s="199"/>
      <c r="S229" s="199"/>
      <c r="T229" s="199"/>
      <c r="U229" s="200"/>
    </row>
    <row r="230" spans="2:21" x14ac:dyDescent="0.25">
      <c r="B230" s="197"/>
      <c r="C230" s="173"/>
      <c r="D230" s="199"/>
      <c r="E230" s="199"/>
      <c r="F230" s="199"/>
      <c r="G230" s="199"/>
      <c r="H230" s="199"/>
      <c r="I230" s="199"/>
      <c r="J230" s="199"/>
      <c r="K230" s="199"/>
      <c r="L230" s="199"/>
      <c r="M230" s="199"/>
      <c r="N230" s="199"/>
      <c r="O230" s="199"/>
      <c r="P230" s="199"/>
      <c r="Q230" s="199"/>
      <c r="R230" s="199"/>
      <c r="S230" s="199"/>
      <c r="T230" s="199"/>
      <c r="U230" s="200"/>
    </row>
    <row r="231" spans="2:21" x14ac:dyDescent="0.25">
      <c r="B231" s="197"/>
      <c r="C231" s="173"/>
      <c r="D231" s="199"/>
      <c r="E231" s="199"/>
      <c r="F231" s="199"/>
      <c r="G231" s="199"/>
      <c r="H231" s="199"/>
      <c r="I231" s="199"/>
      <c r="J231" s="199"/>
      <c r="K231" s="199"/>
      <c r="L231" s="199"/>
      <c r="M231" s="199"/>
      <c r="N231" s="199"/>
      <c r="O231" s="199"/>
      <c r="P231" s="199"/>
      <c r="Q231" s="199"/>
      <c r="R231" s="199"/>
      <c r="S231" s="199"/>
      <c r="T231" s="199"/>
      <c r="U231" s="200"/>
    </row>
    <row r="232" spans="2:21" x14ac:dyDescent="0.25">
      <c r="B232" s="197"/>
      <c r="C232" s="173"/>
      <c r="D232" s="199"/>
      <c r="E232" s="199"/>
      <c r="F232" s="199"/>
      <c r="G232" s="199"/>
      <c r="H232" s="199"/>
      <c r="I232" s="199"/>
      <c r="J232" s="199"/>
      <c r="K232" s="199"/>
      <c r="L232" s="199"/>
      <c r="M232" s="199"/>
      <c r="N232" s="199"/>
      <c r="O232" s="199"/>
      <c r="P232" s="199"/>
      <c r="Q232" s="199"/>
      <c r="R232" s="199"/>
      <c r="S232" s="199"/>
      <c r="T232" s="199"/>
      <c r="U232" s="200"/>
    </row>
    <row r="233" spans="2:21" x14ac:dyDescent="0.25">
      <c r="B233" s="197"/>
      <c r="C233" s="173"/>
      <c r="D233" s="199"/>
      <c r="E233" s="199"/>
      <c r="F233" s="199"/>
      <c r="G233" s="199"/>
      <c r="H233" s="199"/>
      <c r="I233" s="199"/>
      <c r="J233" s="199"/>
      <c r="K233" s="199"/>
      <c r="L233" s="199"/>
      <c r="M233" s="199"/>
      <c r="N233" s="199"/>
      <c r="O233" s="199"/>
      <c r="P233" s="199"/>
      <c r="Q233" s="199"/>
      <c r="R233" s="199"/>
      <c r="S233" s="199"/>
      <c r="T233" s="199"/>
      <c r="U233" s="200"/>
    </row>
    <row r="234" spans="2:21" x14ac:dyDescent="0.25">
      <c r="B234" s="197"/>
      <c r="C234" s="173"/>
      <c r="D234" s="199"/>
      <c r="E234" s="199"/>
      <c r="F234" s="199"/>
      <c r="G234" s="199"/>
      <c r="H234" s="199"/>
      <c r="I234" s="199"/>
      <c r="J234" s="199"/>
      <c r="K234" s="199"/>
      <c r="L234" s="199"/>
      <c r="M234" s="199"/>
      <c r="N234" s="199"/>
      <c r="O234" s="199"/>
      <c r="P234" s="199"/>
      <c r="Q234" s="199"/>
      <c r="R234" s="199"/>
      <c r="S234" s="199"/>
      <c r="T234" s="199"/>
      <c r="U234" s="200"/>
    </row>
    <row r="235" spans="2:21" x14ac:dyDescent="0.25">
      <c r="B235" s="197"/>
      <c r="C235" s="173"/>
      <c r="D235" s="199"/>
      <c r="E235" s="199"/>
      <c r="F235" s="199"/>
      <c r="G235" s="199"/>
      <c r="H235" s="199"/>
      <c r="I235" s="199"/>
      <c r="J235" s="199"/>
      <c r="K235" s="199"/>
      <c r="L235" s="199"/>
      <c r="M235" s="199"/>
      <c r="N235" s="199"/>
      <c r="O235" s="199"/>
      <c r="P235" s="199"/>
      <c r="Q235" s="199"/>
      <c r="R235" s="199"/>
      <c r="S235" s="199"/>
      <c r="T235" s="199"/>
      <c r="U235" s="200"/>
    </row>
    <row r="236" spans="2:21" x14ac:dyDescent="0.25">
      <c r="B236" s="197"/>
      <c r="C236" s="173"/>
      <c r="D236" s="199"/>
      <c r="E236" s="199"/>
      <c r="F236" s="199"/>
      <c r="G236" s="199"/>
      <c r="H236" s="199"/>
      <c r="I236" s="199"/>
      <c r="J236" s="199"/>
      <c r="K236" s="199"/>
      <c r="L236" s="199"/>
      <c r="M236" s="199"/>
      <c r="N236" s="199"/>
      <c r="O236" s="199"/>
      <c r="P236" s="199"/>
      <c r="Q236" s="199"/>
      <c r="R236" s="199"/>
      <c r="S236" s="199"/>
      <c r="T236" s="199"/>
      <c r="U236" s="200"/>
    </row>
    <row r="237" spans="2:21" x14ac:dyDescent="0.25">
      <c r="B237" s="197"/>
      <c r="C237" s="173"/>
      <c r="D237" s="199"/>
      <c r="E237" s="199"/>
      <c r="F237" s="199"/>
      <c r="G237" s="199"/>
      <c r="H237" s="199"/>
      <c r="I237" s="199"/>
      <c r="J237" s="199"/>
      <c r="K237" s="199"/>
      <c r="L237" s="199"/>
      <c r="M237" s="199"/>
      <c r="N237" s="199"/>
      <c r="O237" s="199"/>
      <c r="P237" s="199"/>
      <c r="Q237" s="199"/>
      <c r="R237" s="199"/>
      <c r="S237" s="199"/>
      <c r="T237" s="199"/>
      <c r="U237" s="200"/>
    </row>
    <row r="238" spans="2:21" x14ac:dyDescent="0.25">
      <c r="B238" s="197"/>
      <c r="C238" s="173"/>
      <c r="D238" s="199"/>
      <c r="E238" s="199"/>
      <c r="F238" s="199"/>
      <c r="G238" s="199"/>
      <c r="H238" s="199"/>
      <c r="I238" s="199"/>
      <c r="J238" s="199"/>
      <c r="K238" s="199"/>
      <c r="L238" s="199"/>
      <c r="M238" s="199"/>
      <c r="N238" s="199"/>
      <c r="O238" s="199"/>
      <c r="P238" s="199"/>
      <c r="Q238" s="199"/>
      <c r="R238" s="199"/>
      <c r="S238" s="199"/>
      <c r="T238" s="199"/>
      <c r="U238" s="200"/>
    </row>
    <row r="239" spans="2:21" x14ac:dyDescent="0.25">
      <c r="B239" s="197"/>
      <c r="C239" s="173"/>
      <c r="D239" s="199"/>
      <c r="E239" s="199"/>
      <c r="F239" s="199"/>
      <c r="G239" s="199"/>
      <c r="H239" s="199"/>
      <c r="I239" s="199"/>
      <c r="J239" s="199"/>
      <c r="K239" s="199"/>
      <c r="L239" s="199"/>
      <c r="M239" s="199"/>
      <c r="N239" s="199"/>
      <c r="O239" s="199"/>
      <c r="P239" s="199"/>
      <c r="Q239" s="199"/>
      <c r="R239" s="199"/>
      <c r="S239" s="199"/>
      <c r="T239" s="199"/>
      <c r="U239" s="200"/>
    </row>
    <row r="240" spans="2:21" x14ac:dyDescent="0.25">
      <c r="B240" s="197"/>
      <c r="C240" s="173"/>
      <c r="D240" s="199"/>
      <c r="E240" s="199"/>
      <c r="F240" s="199"/>
      <c r="G240" s="199"/>
      <c r="H240" s="199"/>
      <c r="I240" s="199"/>
      <c r="J240" s="199"/>
      <c r="K240" s="199"/>
      <c r="L240" s="199"/>
      <c r="M240" s="199"/>
      <c r="N240" s="199"/>
      <c r="O240" s="199"/>
      <c r="P240" s="199"/>
      <c r="Q240" s="199"/>
      <c r="R240" s="199"/>
      <c r="S240" s="199"/>
      <c r="T240" s="199"/>
      <c r="U240" s="200"/>
    </row>
    <row r="241" spans="2:21" x14ac:dyDescent="0.25">
      <c r="B241" s="197"/>
      <c r="C241" s="173"/>
      <c r="D241" s="199"/>
      <c r="E241" s="199"/>
      <c r="F241" s="199"/>
      <c r="G241" s="199"/>
      <c r="H241" s="199"/>
      <c r="I241" s="199"/>
      <c r="J241" s="199"/>
      <c r="K241" s="199"/>
      <c r="L241" s="199"/>
      <c r="M241" s="199"/>
      <c r="N241" s="199"/>
      <c r="O241" s="199"/>
      <c r="P241" s="199"/>
      <c r="Q241" s="199"/>
      <c r="R241" s="199"/>
      <c r="S241" s="199"/>
      <c r="T241" s="199"/>
      <c r="U241" s="200"/>
    </row>
    <row r="242" spans="2:21" x14ac:dyDescent="0.25">
      <c r="B242" s="197"/>
      <c r="C242" s="173"/>
      <c r="D242" s="199"/>
      <c r="E242" s="199"/>
      <c r="F242" s="199"/>
      <c r="G242" s="199"/>
      <c r="H242" s="199"/>
      <c r="I242" s="199"/>
      <c r="J242" s="199"/>
      <c r="K242" s="199"/>
      <c r="L242" s="199"/>
      <c r="M242" s="199"/>
      <c r="N242" s="199"/>
      <c r="O242" s="199"/>
      <c r="P242" s="199"/>
      <c r="Q242" s="199"/>
      <c r="R242" s="199"/>
      <c r="S242" s="199"/>
      <c r="T242" s="199"/>
      <c r="U242" s="200"/>
    </row>
    <row r="243" spans="2:21" x14ac:dyDescent="0.25">
      <c r="B243" s="197"/>
      <c r="C243" s="173"/>
      <c r="D243" s="199"/>
      <c r="E243" s="199"/>
      <c r="F243" s="199"/>
      <c r="G243" s="199"/>
      <c r="H243" s="199"/>
      <c r="I243" s="199"/>
      <c r="J243" s="199"/>
      <c r="K243" s="199"/>
      <c r="L243" s="199"/>
      <c r="M243" s="199"/>
      <c r="N243" s="199"/>
      <c r="O243" s="199"/>
      <c r="P243" s="199"/>
      <c r="Q243" s="199"/>
      <c r="R243" s="199"/>
      <c r="S243" s="199"/>
      <c r="T243" s="199"/>
      <c r="U243" s="200"/>
    </row>
    <row r="244" spans="2:21" x14ac:dyDescent="0.25">
      <c r="B244" s="197"/>
      <c r="C244" s="173"/>
      <c r="D244" s="199"/>
      <c r="E244" s="199"/>
      <c r="F244" s="199"/>
      <c r="G244" s="199"/>
      <c r="H244" s="199"/>
      <c r="I244" s="199"/>
      <c r="J244" s="199"/>
      <c r="K244" s="199"/>
      <c r="L244" s="199"/>
      <c r="M244" s="199"/>
      <c r="N244" s="199"/>
      <c r="O244" s="199"/>
      <c r="P244" s="199"/>
      <c r="Q244" s="199"/>
      <c r="R244" s="199"/>
      <c r="S244" s="199"/>
      <c r="T244" s="199"/>
      <c r="U244" s="200"/>
    </row>
    <row r="245" spans="2:21" x14ac:dyDescent="0.25">
      <c r="B245" s="197"/>
      <c r="C245" s="173"/>
      <c r="D245" s="199"/>
      <c r="E245" s="199"/>
      <c r="F245" s="199"/>
      <c r="G245" s="199"/>
      <c r="H245" s="199"/>
      <c r="I245" s="199"/>
      <c r="J245" s="199"/>
      <c r="K245" s="199"/>
      <c r="L245" s="199"/>
      <c r="M245" s="199"/>
      <c r="N245" s="199"/>
      <c r="O245" s="199"/>
      <c r="P245" s="199"/>
      <c r="Q245" s="199"/>
      <c r="R245" s="199"/>
      <c r="S245" s="199"/>
      <c r="T245" s="199"/>
      <c r="U245" s="200"/>
    </row>
    <row r="246" spans="2:21" x14ac:dyDescent="0.25">
      <c r="B246" s="197"/>
      <c r="C246" s="173"/>
      <c r="D246" s="199"/>
      <c r="E246" s="199"/>
      <c r="F246" s="199"/>
      <c r="G246" s="199"/>
      <c r="H246" s="199"/>
      <c r="I246" s="199"/>
      <c r="J246" s="199"/>
      <c r="K246" s="199"/>
      <c r="L246" s="199"/>
      <c r="M246" s="199"/>
      <c r="N246" s="199"/>
      <c r="O246" s="199"/>
      <c r="P246" s="199"/>
      <c r="Q246" s="199"/>
      <c r="R246" s="199"/>
      <c r="S246" s="199"/>
      <c r="T246" s="199"/>
      <c r="U246" s="200"/>
    </row>
    <row r="247" spans="2:21" x14ac:dyDescent="0.25">
      <c r="B247" s="197"/>
      <c r="C247" s="173"/>
      <c r="D247" s="199"/>
      <c r="E247" s="199"/>
      <c r="F247" s="199"/>
      <c r="G247" s="199"/>
      <c r="H247" s="199"/>
      <c r="I247" s="199"/>
      <c r="J247" s="199"/>
      <c r="K247" s="199"/>
      <c r="L247" s="199"/>
      <c r="M247" s="199"/>
      <c r="N247" s="199"/>
      <c r="O247" s="199"/>
      <c r="P247" s="199"/>
      <c r="Q247" s="199"/>
      <c r="R247" s="199"/>
      <c r="S247" s="199"/>
      <c r="T247" s="199"/>
      <c r="U247" s="200"/>
    </row>
    <row r="248" spans="2:21" x14ac:dyDescent="0.25">
      <c r="B248" s="197"/>
      <c r="C248" s="173"/>
      <c r="D248" s="199"/>
      <c r="E248" s="199"/>
      <c r="F248" s="199"/>
      <c r="G248" s="199"/>
      <c r="H248" s="199"/>
      <c r="I248" s="199"/>
      <c r="J248" s="199"/>
      <c r="K248" s="199"/>
      <c r="L248" s="199"/>
      <c r="M248" s="199"/>
      <c r="N248" s="199"/>
      <c r="O248" s="199"/>
      <c r="P248" s="199"/>
      <c r="Q248" s="199"/>
      <c r="R248" s="199"/>
      <c r="S248" s="199"/>
      <c r="T248" s="199"/>
      <c r="U248" s="200"/>
    </row>
    <row r="249" spans="2:21" x14ac:dyDescent="0.25">
      <c r="B249" s="197"/>
      <c r="C249" s="173"/>
      <c r="D249" s="199"/>
      <c r="E249" s="199"/>
      <c r="F249" s="199"/>
      <c r="G249" s="199"/>
      <c r="H249" s="199"/>
      <c r="I249" s="199"/>
      <c r="J249" s="199"/>
      <c r="K249" s="199"/>
      <c r="L249" s="199"/>
      <c r="M249" s="199"/>
      <c r="N249" s="199"/>
      <c r="O249" s="199"/>
      <c r="P249" s="199"/>
      <c r="Q249" s="199"/>
      <c r="R249" s="199"/>
      <c r="S249" s="199"/>
      <c r="T249" s="199"/>
      <c r="U249" s="200"/>
    </row>
    <row r="250" spans="2:21" x14ac:dyDescent="0.25">
      <c r="B250" s="197"/>
      <c r="C250" s="173"/>
      <c r="D250" s="199"/>
      <c r="E250" s="199"/>
      <c r="F250" s="199"/>
      <c r="G250" s="199"/>
      <c r="H250" s="199"/>
      <c r="I250" s="199"/>
      <c r="J250" s="199"/>
      <c r="K250" s="199"/>
      <c r="L250" s="199"/>
      <c r="M250" s="199"/>
      <c r="N250" s="199"/>
      <c r="O250" s="199"/>
      <c r="P250" s="199"/>
      <c r="Q250" s="199"/>
      <c r="R250" s="199"/>
      <c r="S250" s="199"/>
      <c r="T250" s="199"/>
      <c r="U250" s="200"/>
    </row>
    <row r="251" spans="2:21" x14ac:dyDescent="0.25">
      <c r="B251" s="197"/>
      <c r="C251" s="173"/>
      <c r="D251" s="199"/>
      <c r="E251" s="199"/>
      <c r="F251" s="199"/>
      <c r="G251" s="199"/>
      <c r="H251" s="199"/>
      <c r="I251" s="199"/>
      <c r="J251" s="199"/>
      <c r="K251" s="199"/>
      <c r="L251" s="199"/>
      <c r="M251" s="199"/>
      <c r="N251" s="199"/>
      <c r="O251" s="199"/>
      <c r="P251" s="199"/>
      <c r="Q251" s="199"/>
      <c r="R251" s="199"/>
      <c r="S251" s="199"/>
      <c r="T251" s="199"/>
      <c r="U251" s="200"/>
    </row>
    <row r="252" spans="2:21" x14ac:dyDescent="0.25">
      <c r="B252" s="197"/>
      <c r="C252" s="173"/>
      <c r="D252" s="199"/>
      <c r="E252" s="199"/>
      <c r="F252" s="199"/>
      <c r="G252" s="199"/>
      <c r="H252" s="199"/>
      <c r="I252" s="199"/>
      <c r="J252" s="199"/>
      <c r="K252" s="199"/>
      <c r="L252" s="199"/>
      <c r="M252" s="199"/>
      <c r="N252" s="199"/>
      <c r="O252" s="199"/>
      <c r="P252" s="199"/>
      <c r="Q252" s="199"/>
      <c r="R252" s="199"/>
      <c r="S252" s="199"/>
      <c r="T252" s="199"/>
      <c r="U252" s="200"/>
    </row>
    <row r="253" spans="2:21" x14ac:dyDescent="0.25">
      <c r="B253" s="197"/>
      <c r="C253" s="173"/>
      <c r="D253" s="199"/>
      <c r="E253" s="199"/>
      <c r="F253" s="199"/>
      <c r="G253" s="199"/>
      <c r="H253" s="199"/>
      <c r="I253" s="199"/>
      <c r="J253" s="199"/>
      <c r="K253" s="199"/>
      <c r="L253" s="199"/>
      <c r="M253" s="199"/>
      <c r="N253" s="199"/>
      <c r="O253" s="199"/>
      <c r="P253" s="199"/>
      <c r="Q253" s="199"/>
      <c r="R253" s="199"/>
      <c r="S253" s="199"/>
      <c r="T253" s="199"/>
      <c r="U253" s="200"/>
    </row>
    <row r="254" spans="2:21" x14ac:dyDescent="0.25">
      <c r="B254" s="197"/>
      <c r="C254" s="173"/>
      <c r="D254" s="199"/>
      <c r="E254" s="199"/>
      <c r="F254" s="199"/>
      <c r="G254" s="199"/>
      <c r="H254" s="199"/>
      <c r="I254" s="199"/>
      <c r="J254" s="199"/>
      <c r="K254" s="199"/>
      <c r="L254" s="199"/>
      <c r="M254" s="199"/>
      <c r="N254" s="199"/>
      <c r="O254" s="199"/>
      <c r="P254" s="199"/>
      <c r="Q254" s="199"/>
      <c r="R254" s="199"/>
      <c r="S254" s="199"/>
      <c r="T254" s="199"/>
      <c r="U254" s="200"/>
    </row>
    <row r="255" spans="2:21" x14ac:dyDescent="0.25">
      <c r="B255" s="197"/>
      <c r="C255" s="173"/>
      <c r="D255" s="199"/>
      <c r="E255" s="199"/>
      <c r="F255" s="199"/>
      <c r="G255" s="199"/>
      <c r="H255" s="199"/>
      <c r="I255" s="199"/>
      <c r="J255" s="199"/>
      <c r="K255" s="199"/>
      <c r="L255" s="199"/>
      <c r="M255" s="199"/>
      <c r="N255" s="199"/>
      <c r="O255" s="199"/>
      <c r="P255" s="199"/>
      <c r="Q255" s="199"/>
      <c r="R255" s="199"/>
      <c r="S255" s="199"/>
      <c r="T255" s="199"/>
      <c r="U255" s="200"/>
    </row>
    <row r="256" spans="2:21" x14ac:dyDescent="0.25">
      <c r="B256" s="197"/>
      <c r="C256" s="173"/>
      <c r="D256" s="199"/>
      <c r="E256" s="199"/>
      <c r="F256" s="199"/>
      <c r="G256" s="199"/>
      <c r="H256" s="199"/>
      <c r="I256" s="199"/>
      <c r="J256" s="199"/>
      <c r="K256" s="199"/>
      <c r="L256" s="199"/>
      <c r="M256" s="199"/>
      <c r="N256" s="199"/>
      <c r="O256" s="199"/>
      <c r="P256" s="199"/>
      <c r="Q256" s="199"/>
      <c r="R256" s="199"/>
      <c r="S256" s="199"/>
      <c r="T256" s="199"/>
      <c r="U256" s="200"/>
    </row>
    <row r="257" spans="2:21" x14ac:dyDescent="0.25">
      <c r="B257" s="197"/>
      <c r="C257" s="173"/>
      <c r="D257" s="199"/>
      <c r="E257" s="199"/>
      <c r="F257" s="199"/>
      <c r="G257" s="199"/>
      <c r="H257" s="199"/>
      <c r="I257" s="199"/>
      <c r="J257" s="199"/>
      <c r="K257" s="199"/>
      <c r="L257" s="199"/>
      <c r="M257" s="199"/>
      <c r="N257" s="199"/>
      <c r="O257" s="199"/>
      <c r="P257" s="199"/>
      <c r="Q257" s="199"/>
      <c r="R257" s="199"/>
      <c r="S257" s="199"/>
      <c r="T257" s="199"/>
      <c r="U257" s="200"/>
    </row>
    <row r="258" spans="2:21" x14ac:dyDescent="0.25">
      <c r="B258" s="197"/>
      <c r="C258" s="173"/>
      <c r="D258" s="199"/>
      <c r="E258" s="199"/>
      <c r="F258" s="199"/>
      <c r="G258" s="199"/>
      <c r="H258" s="199"/>
      <c r="I258" s="199"/>
      <c r="J258" s="199"/>
      <c r="K258" s="199"/>
      <c r="L258" s="199"/>
      <c r="M258" s="199"/>
      <c r="N258" s="199"/>
      <c r="O258" s="199"/>
      <c r="P258" s="199"/>
      <c r="Q258" s="199"/>
      <c r="R258" s="199"/>
      <c r="S258" s="199"/>
      <c r="T258" s="199"/>
      <c r="U258" s="200"/>
    </row>
    <row r="259" spans="2:21" x14ac:dyDescent="0.25">
      <c r="B259" s="197"/>
      <c r="C259" s="173"/>
      <c r="D259" s="199"/>
      <c r="E259" s="199"/>
      <c r="F259" s="199"/>
      <c r="G259" s="199"/>
      <c r="H259" s="199"/>
      <c r="I259" s="199"/>
      <c r="J259" s="199"/>
      <c r="K259" s="199"/>
      <c r="L259" s="199"/>
      <c r="M259" s="199"/>
      <c r="N259" s="199"/>
      <c r="O259" s="199"/>
      <c r="P259" s="199"/>
      <c r="Q259" s="199"/>
      <c r="R259" s="199"/>
      <c r="S259" s="199"/>
      <c r="T259" s="199"/>
      <c r="U259" s="200"/>
    </row>
    <row r="260" spans="2:21" x14ac:dyDescent="0.25">
      <c r="B260" s="197"/>
      <c r="C260" s="173"/>
      <c r="D260" s="199"/>
      <c r="E260" s="199"/>
      <c r="F260" s="199"/>
      <c r="G260" s="199"/>
      <c r="H260" s="199"/>
      <c r="I260" s="199"/>
      <c r="J260" s="199"/>
      <c r="K260" s="199"/>
      <c r="L260" s="199"/>
      <c r="M260" s="199"/>
      <c r="N260" s="199"/>
      <c r="O260" s="199"/>
      <c r="P260" s="199"/>
      <c r="Q260" s="199"/>
      <c r="R260" s="199"/>
      <c r="S260" s="199"/>
      <c r="T260" s="199"/>
      <c r="U260" s="200"/>
    </row>
    <row r="261" spans="2:21" x14ac:dyDescent="0.25">
      <c r="B261" s="197"/>
      <c r="C261" s="173"/>
      <c r="D261" s="199"/>
      <c r="E261" s="199"/>
      <c r="F261" s="199"/>
      <c r="G261" s="199"/>
      <c r="H261" s="199"/>
      <c r="I261" s="199"/>
      <c r="J261" s="199"/>
      <c r="K261" s="199"/>
      <c r="L261" s="199"/>
      <c r="M261" s="199"/>
      <c r="N261" s="199"/>
      <c r="O261" s="199"/>
      <c r="P261" s="199"/>
      <c r="Q261" s="199"/>
      <c r="R261" s="199"/>
      <c r="S261" s="199"/>
      <c r="T261" s="199"/>
      <c r="U261" s="200"/>
    </row>
    <row r="262" spans="2:21" x14ac:dyDescent="0.25">
      <c r="B262" s="197"/>
      <c r="C262" s="173"/>
      <c r="D262" s="199"/>
      <c r="E262" s="199"/>
      <c r="F262" s="199"/>
      <c r="G262" s="199"/>
      <c r="H262" s="199"/>
      <c r="I262" s="199"/>
      <c r="J262" s="199"/>
      <c r="K262" s="199"/>
      <c r="L262" s="199"/>
      <c r="M262" s="199"/>
      <c r="N262" s="199"/>
      <c r="O262" s="199"/>
      <c r="P262" s="199"/>
      <c r="Q262" s="199"/>
      <c r="R262" s="199"/>
      <c r="S262" s="199"/>
      <c r="T262" s="199"/>
      <c r="U262" s="200"/>
    </row>
    <row r="263" spans="2:21" x14ac:dyDescent="0.25">
      <c r="B263" s="197"/>
      <c r="C263" s="173"/>
      <c r="D263" s="199"/>
      <c r="E263" s="199"/>
      <c r="F263" s="199"/>
      <c r="G263" s="199"/>
      <c r="H263" s="199"/>
      <c r="I263" s="199"/>
      <c r="J263" s="199"/>
      <c r="K263" s="199"/>
      <c r="L263" s="199"/>
      <c r="M263" s="199"/>
      <c r="N263" s="199"/>
      <c r="O263" s="199"/>
      <c r="P263" s="199"/>
      <c r="Q263" s="199"/>
      <c r="R263" s="199"/>
      <c r="S263" s="199"/>
      <c r="T263" s="199"/>
      <c r="U263" s="200"/>
    </row>
    <row r="264" spans="2:21" x14ac:dyDescent="0.25">
      <c r="B264" s="197"/>
      <c r="C264" s="173"/>
      <c r="D264" s="199"/>
      <c r="E264" s="199"/>
      <c r="F264" s="199"/>
      <c r="G264" s="199"/>
      <c r="H264" s="199"/>
      <c r="I264" s="199"/>
      <c r="J264" s="199"/>
      <c r="K264" s="199"/>
      <c r="L264" s="199"/>
      <c r="M264" s="199"/>
      <c r="N264" s="199"/>
      <c r="O264" s="199"/>
      <c r="P264" s="199"/>
      <c r="Q264" s="199"/>
      <c r="R264" s="199"/>
      <c r="S264" s="199"/>
      <c r="T264" s="199"/>
      <c r="U264" s="200"/>
    </row>
    <row r="265" spans="2:21" x14ac:dyDescent="0.25">
      <c r="B265" s="197"/>
      <c r="C265" s="173"/>
      <c r="D265" s="199"/>
      <c r="E265" s="199"/>
      <c r="F265" s="199"/>
      <c r="G265" s="199"/>
      <c r="H265" s="199"/>
      <c r="I265" s="199"/>
      <c r="J265" s="199"/>
      <c r="K265" s="199"/>
      <c r="L265" s="199"/>
      <c r="M265" s="199"/>
      <c r="N265" s="199"/>
      <c r="O265" s="199"/>
      <c r="P265" s="199"/>
      <c r="Q265" s="199"/>
      <c r="R265" s="199"/>
      <c r="S265" s="199"/>
      <c r="T265" s="199"/>
      <c r="U265" s="200"/>
    </row>
    <row r="266" spans="2:21" x14ac:dyDescent="0.25">
      <c r="B266" s="197"/>
      <c r="C266" s="173"/>
      <c r="D266" s="199"/>
      <c r="E266" s="199"/>
      <c r="F266" s="199"/>
      <c r="G266" s="199"/>
      <c r="H266" s="199"/>
      <c r="I266" s="199"/>
      <c r="J266" s="199"/>
      <c r="K266" s="199"/>
      <c r="L266" s="199"/>
      <c r="M266" s="199"/>
      <c r="N266" s="199"/>
      <c r="O266" s="199"/>
      <c r="P266" s="199"/>
      <c r="Q266" s="199"/>
      <c r="R266" s="199"/>
      <c r="S266" s="199"/>
      <c r="T266" s="199"/>
      <c r="U266" s="200"/>
    </row>
    <row r="267" spans="2:21" x14ac:dyDescent="0.25">
      <c r="B267" s="197"/>
      <c r="C267" s="173"/>
      <c r="D267" s="199"/>
      <c r="E267" s="199"/>
      <c r="F267" s="199"/>
      <c r="G267" s="199"/>
      <c r="H267" s="199"/>
      <c r="I267" s="199"/>
      <c r="J267" s="199"/>
      <c r="K267" s="199"/>
      <c r="L267" s="199"/>
      <c r="M267" s="199"/>
      <c r="N267" s="199"/>
      <c r="O267" s="199"/>
      <c r="P267" s="199"/>
      <c r="Q267" s="199"/>
      <c r="R267" s="199"/>
      <c r="S267" s="199"/>
      <c r="T267" s="199"/>
      <c r="U267" s="200"/>
    </row>
    <row r="268" spans="2:21" x14ac:dyDescent="0.25">
      <c r="B268" s="197"/>
      <c r="C268" s="173"/>
      <c r="D268" s="199"/>
      <c r="E268" s="199"/>
      <c r="F268" s="199"/>
      <c r="G268" s="199"/>
      <c r="H268" s="199"/>
      <c r="I268" s="199"/>
      <c r="J268" s="199"/>
      <c r="K268" s="199"/>
      <c r="L268" s="199"/>
      <c r="M268" s="199"/>
      <c r="N268" s="199"/>
      <c r="O268" s="199"/>
      <c r="P268" s="199"/>
      <c r="Q268" s="199"/>
      <c r="R268" s="199"/>
      <c r="S268" s="199"/>
      <c r="T268" s="199"/>
      <c r="U268" s="200"/>
    </row>
    <row r="269" spans="2:21" x14ac:dyDescent="0.25">
      <c r="B269" s="197"/>
      <c r="C269" s="173"/>
      <c r="D269" s="199"/>
      <c r="E269" s="199"/>
      <c r="F269" s="199"/>
      <c r="G269" s="199"/>
      <c r="H269" s="199"/>
      <c r="I269" s="199"/>
      <c r="J269" s="199"/>
      <c r="K269" s="199"/>
      <c r="L269" s="199"/>
      <c r="M269" s="199"/>
      <c r="N269" s="199"/>
      <c r="O269" s="199"/>
      <c r="P269" s="199"/>
      <c r="Q269" s="199"/>
      <c r="R269" s="199"/>
      <c r="S269" s="199"/>
      <c r="T269" s="199"/>
      <c r="U269" s="200"/>
    </row>
    <row r="270" spans="2:21" x14ac:dyDescent="0.25">
      <c r="B270" s="197"/>
      <c r="C270" s="173"/>
      <c r="D270" s="199"/>
      <c r="E270" s="199"/>
      <c r="F270" s="199"/>
      <c r="G270" s="199"/>
      <c r="H270" s="199"/>
      <c r="I270" s="199"/>
      <c r="J270" s="199"/>
      <c r="K270" s="199"/>
      <c r="L270" s="199"/>
      <c r="M270" s="199"/>
      <c r="N270" s="199"/>
      <c r="O270" s="199"/>
      <c r="P270" s="199"/>
      <c r="Q270" s="199"/>
      <c r="R270" s="199"/>
      <c r="S270" s="199"/>
      <c r="T270" s="199"/>
      <c r="U270" s="200"/>
    </row>
    <row r="271" spans="2:21" x14ac:dyDescent="0.25">
      <c r="B271" s="197"/>
      <c r="C271" s="173"/>
      <c r="D271" s="199"/>
      <c r="E271" s="199"/>
      <c r="F271" s="199"/>
      <c r="G271" s="199"/>
      <c r="H271" s="199"/>
      <c r="I271" s="199"/>
      <c r="J271" s="199"/>
      <c r="K271" s="199"/>
      <c r="L271" s="199"/>
      <c r="M271" s="199"/>
      <c r="N271" s="199"/>
      <c r="O271" s="199"/>
      <c r="P271" s="199"/>
      <c r="Q271" s="199"/>
      <c r="R271" s="199"/>
      <c r="S271" s="199"/>
      <c r="T271" s="199"/>
      <c r="U271" s="200"/>
    </row>
    <row r="272" spans="2:21" x14ac:dyDescent="0.25">
      <c r="B272" s="197"/>
      <c r="C272" s="173"/>
      <c r="D272" s="199"/>
      <c r="E272" s="199"/>
      <c r="F272" s="199"/>
      <c r="G272" s="199"/>
      <c r="H272" s="199"/>
      <c r="I272" s="199"/>
      <c r="J272" s="199"/>
      <c r="K272" s="199"/>
      <c r="L272" s="199"/>
      <c r="M272" s="199"/>
      <c r="N272" s="199"/>
      <c r="O272" s="199"/>
      <c r="P272" s="199"/>
      <c r="Q272" s="199"/>
      <c r="R272" s="199"/>
      <c r="S272" s="199"/>
      <c r="T272" s="199"/>
      <c r="U272" s="200"/>
    </row>
    <row r="273" spans="2:21" x14ac:dyDescent="0.25">
      <c r="B273" s="197"/>
      <c r="C273" s="173"/>
      <c r="D273" s="199"/>
      <c r="E273" s="199"/>
      <c r="F273" s="199"/>
      <c r="G273" s="199"/>
      <c r="H273" s="199"/>
      <c r="I273" s="199"/>
      <c r="J273" s="199"/>
      <c r="K273" s="199"/>
      <c r="L273" s="199"/>
      <c r="M273" s="199"/>
      <c r="N273" s="199"/>
      <c r="O273" s="199"/>
      <c r="P273" s="199"/>
      <c r="Q273" s="199"/>
      <c r="R273" s="199"/>
      <c r="S273" s="199"/>
      <c r="T273" s="199"/>
      <c r="U273" s="200"/>
    </row>
    <row r="274" spans="2:21" x14ac:dyDescent="0.25">
      <c r="B274" s="197"/>
      <c r="C274" s="173"/>
      <c r="D274" s="199"/>
      <c r="E274" s="199"/>
      <c r="F274" s="199"/>
      <c r="G274" s="199"/>
      <c r="H274" s="199"/>
      <c r="I274" s="199"/>
      <c r="J274" s="199"/>
      <c r="K274" s="199"/>
      <c r="L274" s="199"/>
      <c r="M274" s="199"/>
      <c r="N274" s="199"/>
      <c r="O274" s="199"/>
      <c r="P274" s="199"/>
      <c r="Q274" s="199"/>
      <c r="R274" s="199"/>
      <c r="S274" s="199"/>
      <c r="T274" s="199"/>
      <c r="U274" s="200"/>
    </row>
    <row r="275" spans="2:21" x14ac:dyDescent="0.25">
      <c r="B275" s="197"/>
      <c r="C275" s="173"/>
      <c r="D275" s="199"/>
      <c r="E275" s="199"/>
      <c r="F275" s="199"/>
      <c r="G275" s="199"/>
      <c r="H275" s="199"/>
      <c r="I275" s="199"/>
      <c r="J275" s="199"/>
      <c r="K275" s="199"/>
      <c r="L275" s="199"/>
      <c r="M275" s="199"/>
      <c r="N275" s="199"/>
      <c r="O275" s="199"/>
      <c r="P275" s="199"/>
      <c r="Q275" s="199"/>
      <c r="R275" s="199"/>
      <c r="S275" s="199"/>
      <c r="T275" s="199"/>
      <c r="U275" s="200"/>
    </row>
    <row r="276" spans="2:21" x14ac:dyDescent="0.25">
      <c r="B276" s="197"/>
      <c r="C276" s="173"/>
      <c r="D276" s="199"/>
      <c r="E276" s="199"/>
      <c r="F276" s="199"/>
      <c r="G276" s="199"/>
      <c r="H276" s="199"/>
      <c r="I276" s="199"/>
      <c r="J276" s="199"/>
      <c r="K276" s="199"/>
      <c r="L276" s="199"/>
      <c r="M276" s="199"/>
      <c r="N276" s="199"/>
      <c r="O276" s="199"/>
      <c r="P276" s="199"/>
      <c r="Q276" s="199"/>
      <c r="R276" s="199"/>
      <c r="S276" s="199"/>
      <c r="T276" s="199"/>
      <c r="U276" s="200"/>
    </row>
    <row r="277" spans="2:21" x14ac:dyDescent="0.25">
      <c r="B277" s="197"/>
      <c r="C277" s="173"/>
      <c r="D277" s="199"/>
      <c r="E277" s="199"/>
      <c r="F277" s="199"/>
      <c r="G277" s="199"/>
      <c r="H277" s="199"/>
      <c r="I277" s="199"/>
      <c r="J277" s="199"/>
      <c r="K277" s="199"/>
      <c r="L277" s="199"/>
      <c r="M277" s="199"/>
      <c r="N277" s="199"/>
      <c r="O277" s="199"/>
      <c r="P277" s="199"/>
      <c r="Q277" s="199"/>
      <c r="R277" s="199"/>
      <c r="S277" s="199"/>
      <c r="T277" s="199"/>
      <c r="U277" s="200"/>
    </row>
    <row r="278" spans="2:21" x14ac:dyDescent="0.25">
      <c r="B278" s="197"/>
      <c r="C278" s="173"/>
      <c r="D278" s="199"/>
      <c r="E278" s="199"/>
      <c r="F278" s="199"/>
      <c r="G278" s="199"/>
      <c r="H278" s="199"/>
      <c r="I278" s="199"/>
      <c r="J278" s="199"/>
      <c r="K278" s="199"/>
      <c r="L278" s="199"/>
      <c r="M278" s="199"/>
      <c r="N278" s="199"/>
      <c r="O278" s="199"/>
      <c r="P278" s="199"/>
      <c r="Q278" s="199"/>
      <c r="R278" s="199"/>
      <c r="S278" s="199"/>
      <c r="T278" s="199"/>
      <c r="U278" s="200"/>
    </row>
    <row r="279" spans="2:21" x14ac:dyDescent="0.25">
      <c r="B279" s="197"/>
      <c r="C279" s="173"/>
      <c r="D279" s="199"/>
      <c r="E279" s="199"/>
      <c r="F279" s="199"/>
      <c r="G279" s="199"/>
      <c r="H279" s="199"/>
      <c r="I279" s="199"/>
      <c r="J279" s="199"/>
      <c r="K279" s="199"/>
      <c r="L279" s="199"/>
      <c r="M279" s="199"/>
      <c r="N279" s="199"/>
      <c r="O279" s="199"/>
      <c r="P279" s="199"/>
      <c r="Q279" s="199"/>
      <c r="R279" s="199"/>
      <c r="S279" s="199"/>
      <c r="T279" s="199"/>
      <c r="U279" s="200"/>
    </row>
    <row r="280" spans="2:21" x14ac:dyDescent="0.25">
      <c r="B280" s="197"/>
      <c r="C280" s="173"/>
      <c r="D280" s="199"/>
      <c r="E280" s="199"/>
      <c r="F280" s="199"/>
      <c r="G280" s="199"/>
      <c r="H280" s="199"/>
      <c r="I280" s="199"/>
      <c r="J280" s="199"/>
      <c r="K280" s="199"/>
      <c r="L280" s="199"/>
      <c r="M280" s="199"/>
      <c r="N280" s="199"/>
      <c r="O280" s="199"/>
      <c r="P280" s="199"/>
      <c r="Q280" s="199"/>
      <c r="R280" s="199"/>
      <c r="S280" s="199"/>
      <c r="T280" s="199"/>
      <c r="U280" s="200"/>
    </row>
    <row r="281" spans="2:21" x14ac:dyDescent="0.25">
      <c r="B281" s="197"/>
      <c r="C281" s="173"/>
      <c r="D281" s="199"/>
      <c r="E281" s="199"/>
      <c r="F281" s="199"/>
      <c r="G281" s="199"/>
      <c r="H281" s="199"/>
      <c r="I281" s="199"/>
      <c r="J281" s="199"/>
      <c r="K281" s="199"/>
      <c r="L281" s="199"/>
      <c r="M281" s="199"/>
      <c r="N281" s="199"/>
      <c r="O281" s="199"/>
      <c r="P281" s="199"/>
      <c r="Q281" s="199"/>
      <c r="R281" s="199"/>
      <c r="S281" s="199"/>
      <c r="T281" s="199"/>
      <c r="U281" s="200"/>
    </row>
    <row r="282" spans="2:21" x14ac:dyDescent="0.25">
      <c r="B282" s="197"/>
      <c r="C282" s="173"/>
      <c r="D282" s="199"/>
      <c r="E282" s="199"/>
      <c r="F282" s="199"/>
      <c r="G282" s="199"/>
      <c r="H282" s="199"/>
      <c r="I282" s="199"/>
      <c r="J282" s="199"/>
      <c r="K282" s="199"/>
      <c r="L282" s="199"/>
      <c r="M282" s="199"/>
      <c r="N282" s="199"/>
      <c r="O282" s="199"/>
      <c r="P282" s="199"/>
      <c r="Q282" s="199"/>
      <c r="R282" s="199"/>
      <c r="S282" s="199"/>
      <c r="T282" s="199"/>
      <c r="U282" s="200"/>
    </row>
    <row r="283" spans="2:21" x14ac:dyDescent="0.25">
      <c r="B283" s="197"/>
      <c r="C283" s="173"/>
      <c r="D283" s="199"/>
      <c r="E283" s="199"/>
      <c r="F283" s="199"/>
      <c r="G283" s="199"/>
      <c r="H283" s="199"/>
      <c r="I283" s="199"/>
      <c r="J283" s="199"/>
      <c r="K283" s="199"/>
      <c r="L283" s="199"/>
      <c r="M283" s="199"/>
      <c r="N283" s="199"/>
      <c r="O283" s="199"/>
      <c r="P283" s="199"/>
      <c r="Q283" s="199"/>
      <c r="R283" s="199"/>
      <c r="S283" s="199"/>
      <c r="T283" s="199"/>
      <c r="U283" s="200"/>
    </row>
    <row r="284" spans="2:21" x14ac:dyDescent="0.25">
      <c r="B284" s="197"/>
      <c r="C284" s="173"/>
      <c r="D284" s="199"/>
      <c r="E284" s="199"/>
      <c r="F284" s="199"/>
      <c r="G284" s="199"/>
      <c r="H284" s="199"/>
      <c r="I284" s="199"/>
      <c r="J284" s="199"/>
      <c r="K284" s="199"/>
      <c r="L284" s="199"/>
      <c r="M284" s="199"/>
      <c r="N284" s="199"/>
      <c r="O284" s="199"/>
      <c r="P284" s="199"/>
      <c r="Q284" s="199"/>
      <c r="R284" s="199"/>
      <c r="S284" s="199"/>
      <c r="T284" s="199"/>
      <c r="U284" s="200"/>
    </row>
    <row r="285" spans="2:21" x14ac:dyDescent="0.25">
      <c r="B285" s="197"/>
      <c r="C285" s="173"/>
      <c r="D285" s="199"/>
      <c r="E285" s="199"/>
      <c r="F285" s="199"/>
      <c r="G285" s="199"/>
      <c r="H285" s="199"/>
      <c r="I285" s="199"/>
      <c r="J285" s="199"/>
      <c r="K285" s="199"/>
      <c r="L285" s="199"/>
      <c r="M285" s="199"/>
      <c r="N285" s="199"/>
      <c r="O285" s="199"/>
      <c r="P285" s="199"/>
      <c r="Q285" s="199"/>
      <c r="R285" s="199"/>
      <c r="S285" s="199"/>
      <c r="T285" s="199"/>
      <c r="U285" s="200"/>
    </row>
    <row r="286" spans="2:21" x14ac:dyDescent="0.25">
      <c r="B286" s="197"/>
      <c r="C286" s="173"/>
      <c r="D286" s="199"/>
      <c r="E286" s="199"/>
      <c r="F286" s="199"/>
      <c r="G286" s="199"/>
      <c r="H286" s="199"/>
      <c r="I286" s="199"/>
      <c r="J286" s="199"/>
      <c r="K286" s="199"/>
      <c r="L286" s="199"/>
      <c r="M286" s="199"/>
      <c r="N286" s="199"/>
      <c r="O286" s="199"/>
      <c r="P286" s="199"/>
      <c r="Q286" s="199"/>
      <c r="R286" s="199"/>
      <c r="S286" s="199"/>
      <c r="T286" s="199"/>
      <c r="U286" s="200"/>
    </row>
    <row r="287" spans="2:21" x14ac:dyDescent="0.25">
      <c r="B287" s="197"/>
      <c r="C287" s="173"/>
      <c r="D287" s="199"/>
      <c r="E287" s="199"/>
      <c r="F287" s="199"/>
      <c r="G287" s="199"/>
      <c r="H287" s="199"/>
      <c r="I287" s="199"/>
      <c r="J287" s="199"/>
      <c r="K287" s="199"/>
      <c r="L287" s="199"/>
      <c r="M287" s="199"/>
      <c r="N287" s="199"/>
      <c r="O287" s="199"/>
      <c r="P287" s="199"/>
      <c r="Q287" s="199"/>
      <c r="R287" s="199"/>
      <c r="S287" s="199"/>
      <c r="T287" s="199"/>
      <c r="U287" s="200"/>
    </row>
    <row r="288" spans="2:21" x14ac:dyDescent="0.25">
      <c r="B288" s="197"/>
      <c r="C288" s="173"/>
      <c r="D288" s="199"/>
      <c r="E288" s="199"/>
      <c r="F288" s="199"/>
      <c r="G288" s="199"/>
      <c r="H288" s="199"/>
      <c r="I288" s="199"/>
      <c r="J288" s="199"/>
      <c r="K288" s="199"/>
      <c r="L288" s="199"/>
      <c r="M288" s="199"/>
      <c r="N288" s="199"/>
      <c r="O288" s="199"/>
      <c r="P288" s="199"/>
      <c r="Q288" s="199"/>
      <c r="R288" s="199"/>
      <c r="S288" s="199"/>
      <c r="T288" s="199"/>
      <c r="U288" s="200"/>
    </row>
    <row r="289" spans="2:21" x14ac:dyDescent="0.25">
      <c r="B289" s="197"/>
      <c r="C289" s="173"/>
      <c r="D289" s="199"/>
      <c r="E289" s="199"/>
      <c r="F289" s="199"/>
      <c r="G289" s="199"/>
      <c r="H289" s="199"/>
      <c r="I289" s="199"/>
      <c r="J289" s="199"/>
      <c r="K289" s="199"/>
      <c r="L289" s="199"/>
      <c r="M289" s="199"/>
      <c r="N289" s="199"/>
      <c r="O289" s="199"/>
      <c r="P289" s="199"/>
      <c r="Q289" s="199"/>
      <c r="R289" s="199"/>
      <c r="S289" s="199"/>
      <c r="T289" s="199"/>
      <c r="U289" s="200"/>
    </row>
    <row r="290" spans="2:21" x14ac:dyDescent="0.25">
      <c r="B290" s="197"/>
      <c r="C290" s="173"/>
      <c r="D290" s="199"/>
      <c r="E290" s="199"/>
      <c r="F290" s="199"/>
      <c r="G290" s="199"/>
      <c r="H290" s="199"/>
      <c r="I290" s="199"/>
      <c r="J290" s="199"/>
      <c r="K290" s="199"/>
      <c r="L290" s="199"/>
      <c r="M290" s="199"/>
      <c r="N290" s="199"/>
      <c r="O290" s="199"/>
      <c r="P290" s="199"/>
      <c r="Q290" s="199"/>
      <c r="R290" s="199"/>
      <c r="S290" s="199"/>
      <c r="T290" s="199"/>
      <c r="U290" s="200"/>
    </row>
    <row r="291" spans="2:21" x14ac:dyDescent="0.25">
      <c r="B291" s="197"/>
      <c r="C291" s="173"/>
      <c r="D291" s="199"/>
      <c r="E291" s="199"/>
      <c r="F291" s="199"/>
      <c r="G291" s="199"/>
      <c r="H291" s="199"/>
      <c r="I291" s="199"/>
      <c r="J291" s="199"/>
      <c r="K291" s="199"/>
      <c r="L291" s="199"/>
      <c r="M291" s="199"/>
      <c r="N291" s="199"/>
      <c r="O291" s="199"/>
      <c r="P291" s="199"/>
      <c r="Q291" s="199"/>
      <c r="R291" s="199"/>
      <c r="S291" s="199"/>
      <c r="T291" s="199"/>
      <c r="U291" s="200"/>
    </row>
    <row r="292" spans="2:21" x14ac:dyDescent="0.25">
      <c r="B292" s="197"/>
      <c r="C292" s="173"/>
      <c r="D292" s="199"/>
      <c r="E292" s="199"/>
      <c r="F292" s="199"/>
      <c r="G292" s="199"/>
      <c r="H292" s="199"/>
      <c r="I292" s="199"/>
      <c r="J292" s="199"/>
      <c r="K292" s="199"/>
      <c r="L292" s="199"/>
      <c r="M292" s="199"/>
      <c r="N292" s="199"/>
      <c r="O292" s="199"/>
      <c r="P292" s="199"/>
      <c r="Q292" s="199"/>
      <c r="R292" s="199"/>
      <c r="S292" s="199"/>
      <c r="T292" s="199"/>
      <c r="U292" s="200"/>
    </row>
    <row r="293" spans="2:21" x14ac:dyDescent="0.25">
      <c r="B293" s="197"/>
      <c r="C293" s="173"/>
      <c r="D293" s="199"/>
      <c r="E293" s="199"/>
      <c r="F293" s="199"/>
      <c r="G293" s="199"/>
      <c r="H293" s="199"/>
      <c r="I293" s="199"/>
      <c r="J293" s="199"/>
      <c r="K293" s="199"/>
      <c r="L293" s="199"/>
      <c r="M293" s="199"/>
      <c r="N293" s="199"/>
      <c r="O293" s="199"/>
      <c r="P293" s="199"/>
      <c r="Q293" s="199"/>
      <c r="R293" s="199"/>
      <c r="S293" s="199"/>
      <c r="T293" s="199"/>
      <c r="U293" s="200"/>
    </row>
    <row r="294" spans="2:21" x14ac:dyDescent="0.25">
      <c r="B294" s="197"/>
      <c r="C294" s="173"/>
      <c r="D294" s="199"/>
      <c r="E294" s="199"/>
      <c r="F294" s="199"/>
      <c r="G294" s="199"/>
      <c r="H294" s="199"/>
      <c r="I294" s="199"/>
      <c r="J294" s="199"/>
      <c r="K294" s="199"/>
      <c r="L294" s="199"/>
      <c r="M294" s="199"/>
      <c r="N294" s="199"/>
      <c r="O294" s="199"/>
      <c r="P294" s="199"/>
      <c r="Q294" s="199"/>
      <c r="R294" s="199"/>
      <c r="S294" s="199"/>
      <c r="T294" s="199"/>
      <c r="U294" s="200"/>
    </row>
    <row r="295" spans="2:21" x14ac:dyDescent="0.25">
      <c r="B295" s="197"/>
      <c r="C295" s="173"/>
      <c r="D295" s="199"/>
      <c r="E295" s="199"/>
      <c r="F295" s="199"/>
      <c r="G295" s="199"/>
      <c r="H295" s="199"/>
      <c r="I295" s="199"/>
      <c r="J295" s="199"/>
      <c r="K295" s="199"/>
      <c r="L295" s="199"/>
      <c r="M295" s="199"/>
      <c r="N295" s="199"/>
      <c r="O295" s="199"/>
      <c r="P295" s="199"/>
      <c r="Q295" s="199"/>
      <c r="R295" s="199"/>
      <c r="S295" s="199"/>
      <c r="T295" s="199"/>
      <c r="U295" s="200"/>
    </row>
    <row r="296" spans="2:21" x14ac:dyDescent="0.25">
      <c r="B296" s="197"/>
      <c r="C296" s="173"/>
      <c r="D296" s="199"/>
      <c r="E296" s="199"/>
      <c r="F296" s="199"/>
      <c r="G296" s="199"/>
      <c r="H296" s="199"/>
      <c r="I296" s="199"/>
      <c r="J296" s="199"/>
      <c r="K296" s="199"/>
      <c r="L296" s="199"/>
      <c r="M296" s="199"/>
      <c r="N296" s="199"/>
      <c r="O296" s="199"/>
      <c r="P296" s="199"/>
      <c r="Q296" s="199"/>
      <c r="R296" s="199"/>
      <c r="S296" s="199"/>
      <c r="T296" s="199"/>
      <c r="U296" s="200"/>
    </row>
    <row r="297" spans="2:21" x14ac:dyDescent="0.25">
      <c r="B297" s="197"/>
      <c r="C297" s="173"/>
      <c r="D297" s="199"/>
      <c r="E297" s="199"/>
      <c r="F297" s="199"/>
      <c r="G297" s="199"/>
      <c r="H297" s="199"/>
      <c r="I297" s="199"/>
      <c r="J297" s="199"/>
      <c r="K297" s="199"/>
      <c r="L297" s="199"/>
      <c r="M297" s="199"/>
      <c r="N297" s="199"/>
      <c r="O297" s="199"/>
      <c r="P297" s="199"/>
      <c r="Q297" s="199"/>
      <c r="R297" s="199"/>
      <c r="S297" s="199"/>
      <c r="T297" s="199"/>
      <c r="U297" s="200"/>
    </row>
    <row r="298" spans="2:21" x14ac:dyDescent="0.25">
      <c r="B298" s="197"/>
      <c r="C298" s="173"/>
      <c r="D298" s="199"/>
      <c r="E298" s="199"/>
      <c r="F298" s="199"/>
      <c r="G298" s="199"/>
      <c r="H298" s="199"/>
      <c r="I298" s="199"/>
      <c r="J298" s="199"/>
      <c r="K298" s="199"/>
      <c r="L298" s="199"/>
      <c r="M298" s="199"/>
      <c r="N298" s="199"/>
      <c r="O298" s="199"/>
      <c r="P298" s="199"/>
      <c r="Q298" s="199"/>
      <c r="R298" s="199"/>
      <c r="S298" s="199"/>
      <c r="T298" s="199"/>
      <c r="U298" s="200"/>
    </row>
    <row r="299" spans="2:21" x14ac:dyDescent="0.25">
      <c r="B299" s="197"/>
      <c r="C299" s="173"/>
      <c r="D299" s="199"/>
      <c r="E299" s="199"/>
      <c r="F299" s="199"/>
      <c r="G299" s="199"/>
      <c r="H299" s="199"/>
      <c r="I299" s="199"/>
      <c r="J299" s="199"/>
      <c r="K299" s="199"/>
      <c r="L299" s="199"/>
      <c r="M299" s="199"/>
      <c r="N299" s="199"/>
      <c r="O299" s="199"/>
      <c r="P299" s="199"/>
      <c r="Q299" s="199"/>
      <c r="R299" s="199"/>
      <c r="S299" s="199"/>
      <c r="T299" s="199"/>
      <c r="U299" s="200"/>
    </row>
    <row r="300" spans="2:21" x14ac:dyDescent="0.25">
      <c r="B300" s="197"/>
      <c r="C300" s="173"/>
      <c r="D300" s="199"/>
      <c r="E300" s="199"/>
      <c r="F300" s="199"/>
      <c r="G300" s="199"/>
      <c r="H300" s="199"/>
      <c r="I300" s="199"/>
      <c r="J300" s="199"/>
      <c r="K300" s="199"/>
      <c r="L300" s="199"/>
      <c r="M300" s="199"/>
      <c r="N300" s="199"/>
      <c r="O300" s="199"/>
      <c r="P300" s="199"/>
      <c r="Q300" s="199"/>
      <c r="R300" s="199"/>
      <c r="S300" s="199"/>
      <c r="T300" s="199"/>
      <c r="U300" s="200"/>
    </row>
    <row r="301" spans="2:21" x14ac:dyDescent="0.25">
      <c r="B301" s="197"/>
      <c r="C301" s="173"/>
      <c r="D301" s="199"/>
      <c r="E301" s="199"/>
      <c r="F301" s="199"/>
      <c r="G301" s="199"/>
      <c r="H301" s="199"/>
      <c r="I301" s="199"/>
      <c r="J301" s="199"/>
      <c r="K301" s="199"/>
      <c r="L301" s="199"/>
      <c r="M301" s="199"/>
      <c r="N301" s="199"/>
      <c r="O301" s="199"/>
      <c r="P301" s="199"/>
      <c r="Q301" s="199"/>
      <c r="R301" s="199"/>
      <c r="S301" s="199"/>
      <c r="T301" s="199"/>
      <c r="U301" s="200"/>
    </row>
    <row r="302" spans="2:21" x14ac:dyDescent="0.25">
      <c r="B302" s="197"/>
      <c r="C302" s="173"/>
      <c r="D302" s="199"/>
      <c r="E302" s="199"/>
      <c r="F302" s="199"/>
      <c r="G302" s="199"/>
      <c r="H302" s="199"/>
      <c r="I302" s="199"/>
      <c r="J302" s="199"/>
      <c r="K302" s="199"/>
      <c r="L302" s="199"/>
      <c r="M302" s="199"/>
      <c r="N302" s="199"/>
      <c r="O302" s="199"/>
      <c r="P302" s="199"/>
      <c r="Q302" s="199"/>
      <c r="R302" s="199"/>
      <c r="S302" s="199"/>
      <c r="T302" s="199"/>
      <c r="U302" s="200"/>
    </row>
    <row r="303" spans="2:21" x14ac:dyDescent="0.25">
      <c r="B303" s="197"/>
      <c r="C303" s="173"/>
      <c r="D303" s="199"/>
      <c r="E303" s="199"/>
      <c r="F303" s="199"/>
      <c r="G303" s="199"/>
      <c r="H303" s="199"/>
      <c r="I303" s="199"/>
      <c r="J303" s="199"/>
      <c r="K303" s="199"/>
      <c r="L303" s="199"/>
      <c r="M303" s="199"/>
      <c r="N303" s="199"/>
      <c r="O303" s="199"/>
      <c r="P303" s="199"/>
      <c r="Q303" s="199"/>
      <c r="R303" s="199"/>
      <c r="S303" s="199"/>
      <c r="T303" s="199"/>
      <c r="U303" s="200"/>
    </row>
    <row r="304" spans="2:21" x14ac:dyDescent="0.25">
      <c r="B304" s="197"/>
      <c r="C304" s="173"/>
      <c r="D304" s="199"/>
      <c r="E304" s="199"/>
      <c r="F304" s="199"/>
      <c r="G304" s="199"/>
      <c r="H304" s="199"/>
      <c r="I304" s="199"/>
      <c r="J304" s="199"/>
      <c r="K304" s="199"/>
      <c r="L304" s="199"/>
      <c r="M304" s="199"/>
      <c r="N304" s="199"/>
      <c r="O304" s="199"/>
      <c r="P304" s="199"/>
      <c r="Q304" s="199"/>
      <c r="R304" s="199"/>
      <c r="S304" s="199"/>
      <c r="T304" s="199"/>
      <c r="U304" s="200"/>
    </row>
    <row r="305" spans="2:21" x14ac:dyDescent="0.25">
      <c r="B305" s="197"/>
      <c r="C305" s="173"/>
      <c r="D305" s="199"/>
      <c r="E305" s="199"/>
      <c r="F305" s="199"/>
      <c r="G305" s="199"/>
      <c r="H305" s="199"/>
      <c r="I305" s="199"/>
      <c r="J305" s="199"/>
      <c r="K305" s="199"/>
      <c r="L305" s="199"/>
      <c r="M305" s="199"/>
      <c r="N305" s="199"/>
      <c r="O305" s="199"/>
      <c r="P305" s="199"/>
      <c r="Q305" s="199"/>
      <c r="R305" s="199"/>
      <c r="S305" s="199"/>
      <c r="T305" s="199"/>
      <c r="U305" s="200"/>
    </row>
    <row r="306" spans="2:21" x14ac:dyDescent="0.25">
      <c r="B306" s="197"/>
      <c r="C306" s="173"/>
      <c r="D306" s="199"/>
      <c r="E306" s="199"/>
      <c r="F306" s="199"/>
      <c r="G306" s="199"/>
      <c r="H306" s="199"/>
      <c r="I306" s="199"/>
      <c r="J306" s="199"/>
      <c r="K306" s="199"/>
      <c r="L306" s="199"/>
      <c r="M306" s="199"/>
      <c r="N306" s="199"/>
      <c r="O306" s="199"/>
      <c r="P306" s="199"/>
      <c r="Q306" s="199"/>
      <c r="R306" s="199"/>
      <c r="S306" s="199"/>
      <c r="T306" s="199"/>
      <c r="U306" s="200"/>
    </row>
    <row r="307" spans="2:21" x14ac:dyDescent="0.25">
      <c r="B307" s="197"/>
      <c r="C307" s="173"/>
      <c r="D307" s="199"/>
      <c r="E307" s="199"/>
      <c r="F307" s="199"/>
      <c r="G307" s="199"/>
      <c r="H307" s="199"/>
      <c r="I307" s="199"/>
      <c r="J307" s="199"/>
      <c r="K307" s="199"/>
      <c r="L307" s="199"/>
      <c r="M307" s="199"/>
      <c r="N307" s="199"/>
      <c r="O307" s="199"/>
      <c r="P307" s="199"/>
      <c r="Q307" s="199"/>
      <c r="R307" s="199"/>
      <c r="S307" s="199"/>
      <c r="T307" s="199"/>
      <c r="U307" s="200"/>
    </row>
    <row r="308" spans="2:21" x14ac:dyDescent="0.25">
      <c r="B308" s="197"/>
      <c r="C308" s="173"/>
      <c r="D308" s="199"/>
      <c r="E308" s="199"/>
      <c r="F308" s="199"/>
      <c r="G308" s="199"/>
      <c r="H308" s="199"/>
      <c r="I308" s="199"/>
      <c r="J308" s="199"/>
      <c r="K308" s="199"/>
      <c r="L308" s="199"/>
      <c r="M308" s="199"/>
      <c r="N308" s="199"/>
      <c r="O308" s="199"/>
      <c r="P308" s="199"/>
      <c r="Q308" s="199"/>
      <c r="R308" s="199"/>
      <c r="S308" s="199"/>
      <c r="T308" s="199"/>
      <c r="U308" s="200"/>
    </row>
    <row r="309" spans="2:21" x14ac:dyDescent="0.25">
      <c r="B309" s="197"/>
      <c r="C309" s="173"/>
      <c r="D309" s="199"/>
      <c r="E309" s="199"/>
      <c r="F309" s="199"/>
      <c r="G309" s="199"/>
      <c r="H309" s="199"/>
      <c r="I309" s="199"/>
      <c r="J309" s="199"/>
      <c r="K309" s="199"/>
      <c r="L309" s="199"/>
      <c r="M309" s="199"/>
      <c r="N309" s="199"/>
      <c r="O309" s="199"/>
      <c r="P309" s="199"/>
      <c r="Q309" s="199"/>
      <c r="R309" s="199"/>
      <c r="S309" s="199"/>
      <c r="T309" s="199"/>
      <c r="U309" s="200"/>
    </row>
    <row r="310" spans="2:21" x14ac:dyDescent="0.25">
      <c r="B310" s="197"/>
      <c r="C310" s="173"/>
      <c r="D310" s="199"/>
      <c r="E310" s="199"/>
      <c r="F310" s="199"/>
      <c r="G310" s="199"/>
      <c r="H310" s="199"/>
      <c r="I310" s="199"/>
      <c r="J310" s="199"/>
      <c r="K310" s="199"/>
      <c r="L310" s="199"/>
      <c r="M310" s="199"/>
      <c r="N310" s="199"/>
      <c r="O310" s="199"/>
      <c r="P310" s="199"/>
      <c r="Q310" s="199"/>
      <c r="R310" s="199"/>
      <c r="S310" s="199"/>
      <c r="T310" s="199"/>
      <c r="U310" s="200"/>
    </row>
    <row r="311" spans="2:21" x14ac:dyDescent="0.25">
      <c r="B311" s="197"/>
      <c r="C311" s="173"/>
      <c r="D311" s="199"/>
      <c r="E311" s="199"/>
      <c r="F311" s="199"/>
      <c r="G311" s="199"/>
      <c r="H311" s="199"/>
      <c r="I311" s="199"/>
      <c r="J311" s="199"/>
      <c r="K311" s="199"/>
      <c r="L311" s="199"/>
      <c r="M311" s="199"/>
      <c r="N311" s="199"/>
      <c r="O311" s="199"/>
      <c r="P311" s="199"/>
      <c r="Q311" s="199"/>
      <c r="R311" s="199"/>
      <c r="S311" s="199"/>
      <c r="T311" s="199"/>
      <c r="U311" s="200"/>
    </row>
    <row r="312" spans="2:21" x14ac:dyDescent="0.25">
      <c r="B312" s="197"/>
      <c r="C312" s="173"/>
      <c r="D312" s="199"/>
      <c r="E312" s="199"/>
      <c r="F312" s="199"/>
      <c r="G312" s="199"/>
      <c r="H312" s="199"/>
      <c r="I312" s="199"/>
      <c r="J312" s="199"/>
      <c r="K312" s="199"/>
      <c r="L312" s="199"/>
      <c r="M312" s="199"/>
      <c r="N312" s="199"/>
      <c r="O312" s="199"/>
      <c r="P312" s="199"/>
      <c r="Q312" s="199"/>
      <c r="R312" s="199"/>
      <c r="S312" s="199"/>
      <c r="T312" s="199"/>
      <c r="U312" s="200"/>
    </row>
    <row r="313" spans="2:21" x14ac:dyDescent="0.25">
      <c r="B313" s="197"/>
      <c r="C313" s="173"/>
      <c r="D313" s="199"/>
      <c r="E313" s="199"/>
      <c r="F313" s="199"/>
      <c r="G313" s="199"/>
      <c r="H313" s="199"/>
      <c r="I313" s="199"/>
      <c r="J313" s="199"/>
      <c r="K313" s="199"/>
      <c r="L313" s="199"/>
      <c r="M313" s="199"/>
      <c r="N313" s="199"/>
      <c r="O313" s="199"/>
      <c r="P313" s="199"/>
      <c r="Q313" s="199"/>
      <c r="R313" s="199"/>
      <c r="S313" s="199"/>
      <c r="T313" s="199"/>
      <c r="U313" s="200"/>
    </row>
    <row r="314" spans="2:21" x14ac:dyDescent="0.25">
      <c r="B314" s="197"/>
      <c r="C314" s="173"/>
      <c r="D314" s="199"/>
      <c r="E314" s="199"/>
      <c r="F314" s="199"/>
      <c r="G314" s="199"/>
      <c r="H314" s="199"/>
      <c r="I314" s="199"/>
      <c r="J314" s="199"/>
      <c r="K314" s="199"/>
      <c r="L314" s="199"/>
      <c r="M314" s="199"/>
      <c r="N314" s="199"/>
      <c r="O314" s="199"/>
      <c r="P314" s="199"/>
      <c r="Q314" s="199"/>
      <c r="R314" s="199"/>
      <c r="S314" s="199"/>
      <c r="T314" s="199"/>
      <c r="U314" s="200"/>
    </row>
    <row r="315" spans="2:21" x14ac:dyDescent="0.25">
      <c r="B315" s="197"/>
      <c r="C315" s="173"/>
      <c r="D315" s="199"/>
      <c r="E315" s="199"/>
      <c r="F315" s="199"/>
      <c r="G315" s="199"/>
      <c r="H315" s="199"/>
      <c r="I315" s="199"/>
      <c r="J315" s="199"/>
      <c r="K315" s="199"/>
      <c r="L315" s="199"/>
      <c r="M315" s="199"/>
      <c r="N315" s="199"/>
      <c r="O315" s="199"/>
      <c r="P315" s="199"/>
      <c r="Q315" s="199"/>
      <c r="R315" s="199"/>
      <c r="S315" s="199"/>
      <c r="T315" s="199"/>
      <c r="U315" s="200"/>
    </row>
    <row r="316" spans="2:21" x14ac:dyDescent="0.25">
      <c r="B316" s="197"/>
      <c r="C316" s="173"/>
      <c r="D316" s="199"/>
      <c r="E316" s="199"/>
      <c r="F316" s="199"/>
      <c r="G316" s="199"/>
      <c r="H316" s="199"/>
      <c r="I316" s="199"/>
      <c r="J316" s="199"/>
      <c r="K316" s="199"/>
      <c r="L316" s="199"/>
      <c r="M316" s="199"/>
      <c r="N316" s="199"/>
      <c r="O316" s="199"/>
      <c r="P316" s="199"/>
      <c r="Q316" s="199"/>
      <c r="R316" s="199"/>
      <c r="S316" s="199"/>
      <c r="T316" s="199"/>
      <c r="U316" s="200"/>
    </row>
    <row r="317" spans="2:21" x14ac:dyDescent="0.25">
      <c r="B317" s="197"/>
      <c r="C317" s="173"/>
      <c r="D317" s="199"/>
      <c r="E317" s="199"/>
      <c r="F317" s="199"/>
      <c r="G317" s="199"/>
      <c r="H317" s="199"/>
      <c r="I317" s="199"/>
      <c r="J317" s="199"/>
      <c r="K317" s="199"/>
      <c r="L317" s="199"/>
      <c r="M317" s="199"/>
      <c r="N317" s="199"/>
      <c r="O317" s="199"/>
      <c r="P317" s="199"/>
      <c r="Q317" s="199"/>
      <c r="R317" s="199"/>
      <c r="S317" s="199"/>
      <c r="T317" s="199"/>
      <c r="U317" s="200"/>
    </row>
    <row r="318" spans="2:21" x14ac:dyDescent="0.25">
      <c r="B318" s="197"/>
      <c r="C318" s="173"/>
      <c r="D318" s="199"/>
      <c r="E318" s="199"/>
      <c r="F318" s="199"/>
      <c r="G318" s="199"/>
      <c r="H318" s="199"/>
      <c r="I318" s="199"/>
      <c r="J318" s="199"/>
      <c r="K318" s="199"/>
      <c r="L318" s="199"/>
      <c r="M318" s="199"/>
      <c r="N318" s="199"/>
      <c r="O318" s="199"/>
      <c r="P318" s="199"/>
      <c r="Q318" s="199"/>
      <c r="R318" s="199"/>
      <c r="S318" s="199"/>
      <c r="T318" s="199"/>
      <c r="U318" s="200"/>
    </row>
    <row r="319" spans="2:21" x14ac:dyDescent="0.25">
      <c r="B319" s="197"/>
      <c r="C319" s="173"/>
      <c r="D319" s="199"/>
      <c r="E319" s="199"/>
      <c r="F319" s="199"/>
      <c r="G319" s="199"/>
      <c r="H319" s="199"/>
      <c r="I319" s="199"/>
      <c r="J319" s="199"/>
      <c r="K319" s="199"/>
      <c r="L319" s="199"/>
      <c r="M319" s="199"/>
      <c r="N319" s="199"/>
      <c r="O319" s="199"/>
      <c r="P319" s="199"/>
      <c r="Q319" s="199"/>
      <c r="R319" s="199"/>
      <c r="S319" s="199"/>
      <c r="T319" s="199"/>
      <c r="U319" s="200"/>
    </row>
    <row r="320" spans="2:21" x14ac:dyDescent="0.25">
      <c r="B320" s="197"/>
      <c r="C320" s="173"/>
      <c r="D320" s="199"/>
      <c r="E320" s="199"/>
      <c r="F320" s="199"/>
      <c r="G320" s="199"/>
      <c r="H320" s="199"/>
      <c r="I320" s="199"/>
      <c r="J320" s="199"/>
      <c r="K320" s="199"/>
      <c r="L320" s="199"/>
      <c r="M320" s="199"/>
      <c r="N320" s="199"/>
      <c r="O320" s="199"/>
      <c r="P320" s="199"/>
      <c r="Q320" s="199"/>
      <c r="R320" s="199"/>
      <c r="S320" s="199"/>
      <c r="T320" s="199"/>
      <c r="U320" s="200"/>
    </row>
    <row r="321" spans="2:21" x14ac:dyDescent="0.25">
      <c r="B321" s="197"/>
      <c r="C321" s="173"/>
      <c r="D321" s="199"/>
      <c r="E321" s="199"/>
      <c r="F321" s="199"/>
      <c r="G321" s="199"/>
      <c r="H321" s="199"/>
      <c r="I321" s="199"/>
      <c r="J321" s="199"/>
      <c r="K321" s="199"/>
      <c r="L321" s="199"/>
      <c r="M321" s="199"/>
      <c r="N321" s="199"/>
      <c r="O321" s="199"/>
      <c r="P321" s="199"/>
      <c r="Q321" s="199"/>
      <c r="R321" s="199"/>
      <c r="S321" s="199"/>
      <c r="T321" s="199"/>
      <c r="U321" s="200"/>
    </row>
    <row r="322" spans="2:21" x14ac:dyDescent="0.25">
      <c r="B322" s="197"/>
      <c r="C322" s="173"/>
      <c r="D322" s="199"/>
      <c r="E322" s="199"/>
      <c r="F322" s="199"/>
      <c r="G322" s="199"/>
      <c r="H322" s="199"/>
      <c r="I322" s="199"/>
      <c r="J322" s="199"/>
      <c r="K322" s="199"/>
      <c r="L322" s="199"/>
      <c r="M322" s="199"/>
      <c r="N322" s="199"/>
      <c r="O322" s="199"/>
      <c r="P322" s="199"/>
      <c r="Q322" s="199"/>
      <c r="R322" s="199"/>
      <c r="S322" s="199"/>
      <c r="T322" s="199"/>
      <c r="U322" s="200"/>
    </row>
    <row r="323" spans="2:21" x14ac:dyDescent="0.25">
      <c r="B323" s="197"/>
      <c r="C323" s="173"/>
      <c r="D323" s="199"/>
      <c r="E323" s="199"/>
      <c r="F323" s="199"/>
      <c r="G323" s="199"/>
      <c r="H323" s="199"/>
      <c r="I323" s="199"/>
      <c r="J323" s="199"/>
      <c r="K323" s="199"/>
      <c r="L323" s="199"/>
      <c r="M323" s="199"/>
      <c r="N323" s="199"/>
      <c r="O323" s="199"/>
      <c r="P323" s="199"/>
      <c r="Q323" s="199"/>
      <c r="R323" s="199"/>
      <c r="S323" s="199"/>
      <c r="T323" s="199"/>
      <c r="U323" s="200"/>
    </row>
    <row r="324" spans="2:21" x14ac:dyDescent="0.25">
      <c r="B324" s="197"/>
      <c r="C324" s="173"/>
      <c r="D324" s="199"/>
      <c r="E324" s="199"/>
      <c r="F324" s="199"/>
      <c r="G324" s="199"/>
      <c r="H324" s="199"/>
      <c r="I324" s="199"/>
      <c r="J324" s="199"/>
      <c r="K324" s="199"/>
      <c r="L324" s="199"/>
      <c r="M324" s="199"/>
      <c r="N324" s="199"/>
      <c r="O324" s="199"/>
      <c r="P324" s="199"/>
      <c r="Q324" s="199"/>
      <c r="R324" s="199"/>
      <c r="S324" s="199"/>
      <c r="T324" s="199"/>
      <c r="U324" s="200"/>
    </row>
    <row r="325" spans="2:21" x14ac:dyDescent="0.25">
      <c r="B325" s="197"/>
      <c r="C325" s="173"/>
      <c r="D325" s="199"/>
      <c r="E325" s="199"/>
      <c r="F325" s="199"/>
      <c r="G325" s="199"/>
      <c r="H325" s="199"/>
      <c r="I325" s="199"/>
      <c r="J325" s="199"/>
      <c r="K325" s="199"/>
      <c r="L325" s="199"/>
      <c r="M325" s="199"/>
      <c r="N325" s="199"/>
      <c r="O325" s="199"/>
      <c r="P325" s="199"/>
      <c r="Q325" s="199"/>
      <c r="R325" s="199"/>
      <c r="S325" s="199"/>
      <c r="T325" s="199"/>
      <c r="U325" s="200"/>
    </row>
    <row r="326" spans="2:21" x14ac:dyDescent="0.25">
      <c r="B326" s="197"/>
      <c r="C326" s="173"/>
      <c r="D326" s="199"/>
      <c r="E326" s="199"/>
      <c r="F326" s="199"/>
      <c r="G326" s="199"/>
      <c r="H326" s="199"/>
      <c r="I326" s="199"/>
      <c r="J326" s="199"/>
      <c r="K326" s="199"/>
      <c r="L326" s="199"/>
      <c r="M326" s="199"/>
      <c r="N326" s="199"/>
      <c r="O326" s="199"/>
      <c r="P326" s="199"/>
      <c r="Q326" s="199"/>
      <c r="R326" s="199"/>
      <c r="S326" s="199"/>
      <c r="T326" s="199"/>
      <c r="U326" s="200"/>
    </row>
    <row r="327" spans="2:21" x14ac:dyDescent="0.25">
      <c r="B327" s="197"/>
      <c r="C327" s="173"/>
      <c r="D327" s="199"/>
      <c r="E327" s="199"/>
      <c r="F327" s="199"/>
      <c r="G327" s="199"/>
      <c r="H327" s="199"/>
      <c r="I327" s="199"/>
      <c r="J327" s="199"/>
      <c r="K327" s="199"/>
      <c r="L327" s="199"/>
      <c r="M327" s="199"/>
      <c r="N327" s="199"/>
      <c r="O327" s="199"/>
      <c r="P327" s="199"/>
      <c r="Q327" s="199"/>
      <c r="R327" s="199"/>
      <c r="S327" s="199"/>
      <c r="T327" s="199"/>
      <c r="U327" s="200"/>
    </row>
    <row r="328" spans="2:21" x14ac:dyDescent="0.25">
      <c r="B328" s="197"/>
      <c r="C328" s="173"/>
      <c r="D328" s="199"/>
      <c r="E328" s="199"/>
      <c r="F328" s="199"/>
      <c r="G328" s="199"/>
      <c r="H328" s="199"/>
      <c r="I328" s="199"/>
      <c r="J328" s="199"/>
      <c r="K328" s="199"/>
      <c r="L328" s="199"/>
      <c r="M328" s="199"/>
      <c r="N328" s="199"/>
      <c r="O328" s="199"/>
      <c r="P328" s="199"/>
      <c r="Q328" s="199"/>
      <c r="R328" s="199"/>
      <c r="S328" s="199"/>
      <c r="T328" s="199"/>
      <c r="U328" s="200"/>
    </row>
    <row r="329" spans="2:21" x14ac:dyDescent="0.25">
      <c r="B329" s="197"/>
      <c r="C329" s="173"/>
      <c r="D329" s="199"/>
      <c r="E329" s="199"/>
      <c r="F329" s="199"/>
      <c r="G329" s="199"/>
      <c r="H329" s="199"/>
      <c r="I329" s="199"/>
      <c r="J329" s="199"/>
      <c r="K329" s="199"/>
      <c r="L329" s="199"/>
      <c r="M329" s="199"/>
      <c r="N329" s="199"/>
      <c r="O329" s="199"/>
      <c r="P329" s="199"/>
      <c r="Q329" s="199"/>
      <c r="R329" s="199"/>
      <c r="S329" s="199"/>
      <c r="T329" s="199"/>
      <c r="U329" s="200"/>
    </row>
    <row r="330" spans="2:21" x14ac:dyDescent="0.25">
      <c r="B330" s="197"/>
      <c r="C330" s="173"/>
      <c r="D330" s="199"/>
      <c r="E330" s="199"/>
      <c r="F330" s="199"/>
      <c r="G330" s="199"/>
      <c r="H330" s="199"/>
      <c r="I330" s="199"/>
      <c r="J330" s="199"/>
      <c r="K330" s="199"/>
      <c r="L330" s="199"/>
      <c r="M330" s="199"/>
      <c r="N330" s="199"/>
      <c r="O330" s="199"/>
      <c r="P330" s="199"/>
      <c r="Q330" s="199"/>
      <c r="R330" s="199"/>
      <c r="S330" s="199"/>
      <c r="T330" s="199"/>
      <c r="U330" s="200"/>
    </row>
    <row r="331" spans="2:21" x14ac:dyDescent="0.25">
      <c r="B331" s="197"/>
      <c r="C331" s="173"/>
      <c r="D331" s="199"/>
      <c r="E331" s="199"/>
      <c r="F331" s="199"/>
      <c r="G331" s="199"/>
      <c r="H331" s="199"/>
      <c r="I331" s="199"/>
      <c r="J331" s="199"/>
      <c r="K331" s="199"/>
      <c r="L331" s="199"/>
      <c r="M331" s="199"/>
      <c r="N331" s="199"/>
      <c r="O331" s="199"/>
      <c r="P331" s="199"/>
      <c r="Q331" s="199"/>
      <c r="R331" s="199"/>
      <c r="S331" s="199"/>
      <c r="T331" s="199"/>
      <c r="U331" s="200"/>
    </row>
    <row r="332" spans="2:21" x14ac:dyDescent="0.25">
      <c r="B332" s="197"/>
      <c r="C332" s="173"/>
      <c r="D332" s="199"/>
      <c r="E332" s="199"/>
      <c r="F332" s="199"/>
      <c r="G332" s="199"/>
      <c r="H332" s="199"/>
      <c r="I332" s="199"/>
      <c r="J332" s="199"/>
      <c r="K332" s="199"/>
      <c r="L332" s="199"/>
      <c r="M332" s="199"/>
      <c r="N332" s="199"/>
      <c r="O332" s="199"/>
      <c r="P332" s="199"/>
      <c r="Q332" s="199"/>
      <c r="R332" s="199"/>
      <c r="S332" s="199"/>
      <c r="T332" s="199"/>
      <c r="U332" s="200"/>
    </row>
    <row r="333" spans="2:21" x14ac:dyDescent="0.25">
      <c r="B333" s="197"/>
      <c r="C333" s="173"/>
      <c r="D333" s="199"/>
      <c r="E333" s="199"/>
      <c r="F333" s="199"/>
      <c r="G333" s="199"/>
      <c r="H333" s="199"/>
      <c r="I333" s="199"/>
      <c r="J333" s="199"/>
      <c r="K333" s="199"/>
      <c r="L333" s="199"/>
      <c r="M333" s="199"/>
      <c r="N333" s="199"/>
      <c r="O333" s="199"/>
      <c r="P333" s="199"/>
      <c r="Q333" s="199"/>
      <c r="R333" s="199"/>
      <c r="S333" s="199"/>
      <c r="T333" s="199"/>
      <c r="U333" s="200"/>
    </row>
    <row r="334" spans="2:21" x14ac:dyDescent="0.25">
      <c r="B334" s="197"/>
      <c r="C334" s="173"/>
      <c r="D334" s="199"/>
      <c r="E334" s="199"/>
      <c r="F334" s="199"/>
      <c r="G334" s="199"/>
      <c r="H334" s="199"/>
      <c r="I334" s="199"/>
      <c r="J334" s="199"/>
      <c r="K334" s="199"/>
      <c r="L334" s="199"/>
      <c r="M334" s="199"/>
      <c r="N334" s="199"/>
      <c r="O334" s="199"/>
      <c r="P334" s="199"/>
      <c r="Q334" s="199"/>
      <c r="R334" s="199"/>
      <c r="S334" s="199"/>
      <c r="T334" s="199"/>
      <c r="U334" s="200"/>
    </row>
    <row r="335" spans="2:21" x14ac:dyDescent="0.25">
      <c r="B335" s="197"/>
      <c r="C335" s="173"/>
      <c r="D335" s="199"/>
      <c r="E335" s="199"/>
      <c r="F335" s="199"/>
      <c r="G335" s="199"/>
      <c r="H335" s="199"/>
      <c r="I335" s="199"/>
      <c r="J335" s="199"/>
      <c r="K335" s="199"/>
      <c r="L335" s="199"/>
      <c r="M335" s="199"/>
      <c r="N335" s="199"/>
      <c r="O335" s="199"/>
      <c r="P335" s="199"/>
      <c r="Q335" s="199"/>
      <c r="R335" s="199"/>
      <c r="S335" s="199"/>
      <c r="T335" s="199"/>
      <c r="U335" s="200"/>
    </row>
    <row r="336" spans="2:21" x14ac:dyDescent="0.25">
      <c r="B336" s="197"/>
      <c r="C336" s="173"/>
      <c r="D336" s="199"/>
      <c r="E336" s="199"/>
      <c r="F336" s="199"/>
      <c r="G336" s="199"/>
      <c r="H336" s="199"/>
      <c r="I336" s="199"/>
      <c r="J336" s="199"/>
      <c r="K336" s="199"/>
      <c r="L336" s="199"/>
      <c r="M336" s="199"/>
      <c r="N336" s="199"/>
      <c r="O336" s="199"/>
      <c r="P336" s="199"/>
      <c r="Q336" s="199"/>
      <c r="R336" s="199"/>
      <c r="S336" s="199"/>
      <c r="T336" s="199"/>
      <c r="U336" s="200"/>
    </row>
    <row r="337" spans="2:21" x14ac:dyDescent="0.25">
      <c r="B337" s="197"/>
      <c r="C337" s="173"/>
      <c r="D337" s="199"/>
      <c r="E337" s="199"/>
      <c r="F337" s="199"/>
      <c r="G337" s="199"/>
      <c r="H337" s="199"/>
      <c r="I337" s="199"/>
      <c r="J337" s="199"/>
      <c r="K337" s="199"/>
      <c r="L337" s="199"/>
      <c r="M337" s="199"/>
      <c r="N337" s="199"/>
      <c r="O337" s="199"/>
      <c r="P337" s="199"/>
      <c r="Q337" s="199"/>
      <c r="R337" s="199"/>
      <c r="S337" s="199"/>
      <c r="T337" s="199"/>
      <c r="U337" s="200"/>
    </row>
    <row r="338" spans="2:21" x14ac:dyDescent="0.25">
      <c r="B338" s="197"/>
      <c r="C338" s="173"/>
      <c r="D338" s="199"/>
      <c r="E338" s="199"/>
      <c r="F338" s="199"/>
      <c r="G338" s="199"/>
      <c r="H338" s="199"/>
      <c r="I338" s="199"/>
      <c r="J338" s="199"/>
      <c r="K338" s="199"/>
      <c r="L338" s="199"/>
      <c r="M338" s="199"/>
      <c r="N338" s="199"/>
      <c r="O338" s="199"/>
      <c r="P338" s="199"/>
      <c r="Q338" s="199"/>
      <c r="R338" s="199"/>
      <c r="S338" s="199"/>
      <c r="T338" s="199"/>
      <c r="U338" s="200"/>
    </row>
    <row r="339" spans="2:21" x14ac:dyDescent="0.25">
      <c r="B339" s="197"/>
      <c r="C339" s="173"/>
      <c r="D339" s="199"/>
      <c r="E339" s="199"/>
      <c r="F339" s="199"/>
      <c r="G339" s="199"/>
      <c r="H339" s="199"/>
      <c r="I339" s="199"/>
      <c r="J339" s="199"/>
      <c r="K339" s="199"/>
      <c r="L339" s="199"/>
      <c r="M339" s="199"/>
      <c r="N339" s="199"/>
      <c r="O339" s="199"/>
      <c r="P339" s="199"/>
      <c r="Q339" s="199"/>
      <c r="R339" s="199"/>
      <c r="S339" s="199"/>
      <c r="T339" s="199"/>
      <c r="U339" s="200"/>
    </row>
    <row r="340" spans="2:21" x14ac:dyDescent="0.25">
      <c r="B340" s="197"/>
      <c r="C340" s="173"/>
      <c r="D340" s="199"/>
      <c r="E340" s="199"/>
      <c r="F340" s="199"/>
      <c r="G340" s="199"/>
      <c r="H340" s="199"/>
      <c r="I340" s="199"/>
      <c r="J340" s="199"/>
      <c r="K340" s="199"/>
      <c r="L340" s="199"/>
      <c r="M340" s="199"/>
      <c r="N340" s="199"/>
      <c r="O340" s="199"/>
      <c r="P340" s="199"/>
      <c r="Q340" s="199"/>
      <c r="R340" s="199"/>
      <c r="S340" s="199"/>
      <c r="T340" s="199"/>
      <c r="U340" s="200"/>
    </row>
    <row r="341" spans="2:21" x14ac:dyDescent="0.25">
      <c r="B341" s="197"/>
      <c r="C341" s="173"/>
      <c r="D341" s="199"/>
      <c r="E341" s="199"/>
      <c r="F341" s="199"/>
      <c r="G341" s="199"/>
      <c r="H341" s="199"/>
      <c r="I341" s="199"/>
      <c r="J341" s="199"/>
      <c r="K341" s="199"/>
      <c r="L341" s="199"/>
      <c r="M341" s="199"/>
      <c r="N341" s="199"/>
      <c r="O341" s="199"/>
      <c r="P341" s="199"/>
      <c r="Q341" s="199"/>
      <c r="R341" s="199"/>
      <c r="S341" s="199"/>
      <c r="T341" s="199"/>
      <c r="U341" s="200"/>
    </row>
    <row r="342" spans="2:21" x14ac:dyDescent="0.25">
      <c r="B342" s="197"/>
      <c r="C342" s="173"/>
      <c r="D342" s="199"/>
      <c r="E342" s="199"/>
      <c r="F342" s="199"/>
      <c r="G342" s="199"/>
      <c r="H342" s="199"/>
      <c r="I342" s="199"/>
      <c r="J342" s="199"/>
      <c r="K342" s="199"/>
      <c r="L342" s="199"/>
      <c r="M342" s="199"/>
      <c r="N342" s="199"/>
      <c r="O342" s="199"/>
      <c r="P342" s="199"/>
      <c r="Q342" s="199"/>
      <c r="R342" s="199"/>
      <c r="S342" s="199"/>
      <c r="T342" s="199"/>
      <c r="U342" s="200"/>
    </row>
    <row r="343" spans="2:21" x14ac:dyDescent="0.25">
      <c r="B343" s="197"/>
      <c r="C343" s="173"/>
      <c r="D343" s="199"/>
      <c r="E343" s="199"/>
      <c r="F343" s="199"/>
      <c r="G343" s="199"/>
      <c r="H343" s="199"/>
      <c r="I343" s="199"/>
      <c r="J343" s="199"/>
      <c r="K343" s="199"/>
      <c r="L343" s="199"/>
      <c r="M343" s="199"/>
      <c r="N343" s="199"/>
      <c r="O343" s="199"/>
      <c r="P343" s="199"/>
      <c r="Q343" s="199"/>
      <c r="R343" s="199"/>
      <c r="S343" s="199"/>
      <c r="T343" s="199"/>
      <c r="U343" s="200"/>
    </row>
    <row r="344" spans="2:21" x14ac:dyDescent="0.25">
      <c r="B344" s="197"/>
      <c r="C344" s="173"/>
      <c r="D344" s="199"/>
      <c r="E344" s="199"/>
      <c r="F344" s="199"/>
      <c r="G344" s="199"/>
      <c r="H344" s="199"/>
      <c r="I344" s="199"/>
      <c r="J344" s="199"/>
      <c r="K344" s="199"/>
      <c r="L344" s="199"/>
      <c r="M344" s="199"/>
      <c r="N344" s="199"/>
      <c r="O344" s="199"/>
      <c r="P344" s="199"/>
      <c r="Q344" s="199"/>
      <c r="R344" s="199"/>
      <c r="S344" s="199"/>
      <c r="T344" s="199"/>
      <c r="U344" s="200"/>
    </row>
    <row r="345" spans="2:21" x14ac:dyDescent="0.25">
      <c r="B345" s="197"/>
      <c r="C345" s="173"/>
      <c r="D345" s="199"/>
      <c r="E345" s="199"/>
      <c r="F345" s="199"/>
      <c r="G345" s="199"/>
      <c r="H345" s="199"/>
      <c r="I345" s="199"/>
      <c r="J345" s="199"/>
      <c r="K345" s="199"/>
      <c r="L345" s="199"/>
      <c r="M345" s="199"/>
      <c r="N345" s="199"/>
      <c r="O345" s="199"/>
      <c r="P345" s="199"/>
      <c r="Q345" s="199"/>
      <c r="R345" s="199"/>
      <c r="S345" s="199"/>
      <c r="T345" s="199"/>
      <c r="U345" s="200"/>
    </row>
    <row r="346" spans="2:21" x14ac:dyDescent="0.25">
      <c r="B346" s="197"/>
      <c r="C346" s="173"/>
      <c r="D346" s="199"/>
      <c r="E346" s="199"/>
      <c r="F346" s="199"/>
      <c r="G346" s="199"/>
      <c r="H346" s="199"/>
      <c r="I346" s="199"/>
      <c r="J346" s="199"/>
      <c r="K346" s="199"/>
      <c r="L346" s="199"/>
      <c r="M346" s="199"/>
      <c r="N346" s="199"/>
      <c r="O346" s="199"/>
      <c r="P346" s="199"/>
      <c r="Q346" s="199"/>
      <c r="R346" s="199"/>
      <c r="S346" s="199"/>
      <c r="T346" s="199"/>
      <c r="U346" s="200"/>
    </row>
    <row r="347" spans="2:21" x14ac:dyDescent="0.25">
      <c r="B347" s="197"/>
      <c r="C347" s="173"/>
      <c r="D347" s="199"/>
      <c r="E347" s="199"/>
      <c r="F347" s="199"/>
      <c r="G347" s="199"/>
      <c r="H347" s="199"/>
      <c r="I347" s="199"/>
      <c r="J347" s="199"/>
      <c r="K347" s="199"/>
      <c r="L347" s="199"/>
      <c r="M347" s="199"/>
      <c r="N347" s="199"/>
      <c r="O347" s="199"/>
      <c r="P347" s="199"/>
      <c r="Q347" s="199"/>
      <c r="R347" s="199"/>
      <c r="S347" s="199"/>
      <c r="T347" s="199"/>
      <c r="U347" s="200"/>
    </row>
    <row r="348" spans="2:21" x14ac:dyDescent="0.25">
      <c r="B348" s="197"/>
      <c r="C348" s="173"/>
      <c r="D348" s="199"/>
      <c r="E348" s="199"/>
      <c r="F348" s="199"/>
      <c r="G348" s="199"/>
      <c r="H348" s="199"/>
      <c r="I348" s="199"/>
      <c r="J348" s="199"/>
      <c r="K348" s="199"/>
      <c r="L348" s="199"/>
      <c r="M348" s="199"/>
      <c r="N348" s="199"/>
      <c r="O348" s="199"/>
      <c r="P348" s="199"/>
      <c r="Q348" s="199"/>
      <c r="R348" s="199"/>
      <c r="S348" s="199"/>
      <c r="T348" s="199"/>
      <c r="U348" s="200"/>
    </row>
    <row r="349" spans="2:21" x14ac:dyDescent="0.25">
      <c r="B349" s="197"/>
      <c r="C349" s="173"/>
      <c r="D349" s="199"/>
      <c r="E349" s="199"/>
      <c r="F349" s="199"/>
      <c r="G349" s="199"/>
      <c r="H349" s="199"/>
      <c r="I349" s="199"/>
      <c r="J349" s="199"/>
      <c r="K349" s="199"/>
      <c r="L349" s="199"/>
      <c r="M349" s="199"/>
      <c r="N349" s="199"/>
      <c r="O349" s="199"/>
      <c r="P349" s="199"/>
      <c r="Q349" s="199"/>
      <c r="R349" s="199"/>
      <c r="S349" s="199"/>
      <c r="T349" s="199"/>
      <c r="U349" s="200"/>
    </row>
    <row r="350" spans="2:21" x14ac:dyDescent="0.25">
      <c r="B350" s="197"/>
      <c r="C350" s="173"/>
      <c r="D350" s="199"/>
      <c r="E350" s="199"/>
      <c r="F350" s="199"/>
      <c r="G350" s="199"/>
      <c r="H350" s="199"/>
      <c r="I350" s="199"/>
      <c r="J350" s="199"/>
      <c r="K350" s="199"/>
      <c r="L350" s="199"/>
      <c r="M350" s="199"/>
      <c r="N350" s="199"/>
      <c r="O350" s="199"/>
      <c r="P350" s="199"/>
      <c r="Q350" s="199"/>
      <c r="R350" s="199"/>
      <c r="S350" s="199"/>
      <c r="T350" s="199"/>
      <c r="U350" s="200"/>
    </row>
    <row r="351" spans="2:21" x14ac:dyDescent="0.25">
      <c r="B351" s="197"/>
      <c r="C351" s="173"/>
      <c r="D351" s="199"/>
      <c r="E351" s="199"/>
      <c r="F351" s="199"/>
      <c r="G351" s="199"/>
      <c r="H351" s="199"/>
      <c r="I351" s="199"/>
      <c r="J351" s="199"/>
      <c r="K351" s="199"/>
      <c r="L351" s="199"/>
      <c r="M351" s="199"/>
      <c r="N351" s="199"/>
      <c r="O351" s="199"/>
      <c r="P351" s="199"/>
      <c r="Q351" s="199"/>
      <c r="R351" s="199"/>
      <c r="S351" s="199"/>
      <c r="T351" s="199"/>
      <c r="U351" s="200"/>
    </row>
    <row r="352" spans="2:21" x14ac:dyDescent="0.25">
      <c r="B352" s="197"/>
      <c r="C352" s="173"/>
      <c r="D352" s="199"/>
      <c r="E352" s="199"/>
      <c r="F352" s="199"/>
      <c r="G352" s="199"/>
      <c r="H352" s="199"/>
      <c r="I352" s="199"/>
      <c r="J352" s="199"/>
      <c r="K352" s="199"/>
      <c r="L352" s="199"/>
      <c r="M352" s="199"/>
      <c r="N352" s="199"/>
      <c r="O352" s="199"/>
      <c r="P352" s="199"/>
      <c r="Q352" s="199"/>
      <c r="R352" s="199"/>
      <c r="S352" s="199"/>
      <c r="T352" s="199"/>
      <c r="U352" s="200"/>
    </row>
    <row r="353" spans="2:21" x14ac:dyDescent="0.25">
      <c r="B353" s="197"/>
      <c r="C353" s="173"/>
      <c r="D353" s="199"/>
      <c r="E353" s="199"/>
      <c r="F353" s="199"/>
      <c r="G353" s="199"/>
      <c r="H353" s="199"/>
      <c r="I353" s="199"/>
      <c r="J353" s="199"/>
      <c r="K353" s="199"/>
      <c r="L353" s="199"/>
      <c r="M353" s="199"/>
      <c r="N353" s="199"/>
      <c r="O353" s="199"/>
      <c r="P353" s="199"/>
      <c r="Q353" s="199"/>
      <c r="R353" s="199"/>
      <c r="S353" s="199"/>
      <c r="T353" s="199"/>
      <c r="U353" s="200"/>
    </row>
    <row r="354" spans="2:21" x14ac:dyDescent="0.25">
      <c r="B354" s="197"/>
      <c r="C354" s="173"/>
      <c r="D354" s="199"/>
      <c r="E354" s="199"/>
      <c r="F354" s="199"/>
      <c r="G354" s="199"/>
      <c r="H354" s="199"/>
      <c r="I354" s="199"/>
      <c r="J354" s="199"/>
      <c r="K354" s="199"/>
      <c r="L354" s="199"/>
      <c r="M354" s="199"/>
      <c r="N354" s="199"/>
      <c r="O354" s="199"/>
      <c r="P354" s="199"/>
      <c r="Q354" s="199"/>
      <c r="R354" s="199"/>
      <c r="S354" s="199"/>
      <c r="T354" s="199"/>
      <c r="U354" s="200"/>
    </row>
    <row r="355" spans="2:21" x14ac:dyDescent="0.25">
      <c r="B355" s="197"/>
      <c r="C355" s="173"/>
      <c r="D355" s="199"/>
      <c r="E355" s="199"/>
      <c r="F355" s="199"/>
      <c r="G355" s="199"/>
      <c r="H355" s="199"/>
      <c r="I355" s="199"/>
      <c r="J355" s="199"/>
      <c r="K355" s="199"/>
      <c r="L355" s="199"/>
      <c r="M355" s="199"/>
      <c r="N355" s="199"/>
      <c r="O355" s="199"/>
      <c r="P355" s="199"/>
      <c r="Q355" s="199"/>
      <c r="R355" s="199"/>
      <c r="S355" s="199"/>
      <c r="T355" s="199"/>
      <c r="U355" s="200"/>
    </row>
    <row r="356" spans="2:21" x14ac:dyDescent="0.25">
      <c r="B356" s="197"/>
      <c r="C356" s="173"/>
      <c r="D356" s="199"/>
      <c r="E356" s="199"/>
      <c r="F356" s="199"/>
      <c r="G356" s="199"/>
      <c r="H356" s="199"/>
      <c r="I356" s="199"/>
      <c r="J356" s="199"/>
      <c r="K356" s="199"/>
      <c r="L356" s="199"/>
      <c r="M356" s="199"/>
      <c r="N356" s="199"/>
      <c r="O356" s="199"/>
      <c r="P356" s="199"/>
      <c r="Q356" s="199"/>
      <c r="R356" s="199"/>
      <c r="S356" s="199"/>
      <c r="T356" s="199"/>
      <c r="U356" s="200"/>
    </row>
    <row r="357" spans="2:21" x14ac:dyDescent="0.25">
      <c r="B357" s="197"/>
      <c r="C357" s="173"/>
      <c r="D357" s="199"/>
      <c r="E357" s="199"/>
      <c r="F357" s="199"/>
      <c r="G357" s="199"/>
      <c r="H357" s="199"/>
      <c r="I357" s="199"/>
      <c r="J357" s="199"/>
      <c r="K357" s="199"/>
      <c r="L357" s="199"/>
      <c r="M357" s="199"/>
      <c r="N357" s="199"/>
      <c r="O357" s="199"/>
      <c r="P357" s="199"/>
      <c r="Q357" s="199"/>
      <c r="R357" s="199"/>
      <c r="S357" s="199"/>
      <c r="T357" s="199"/>
      <c r="U357" s="200"/>
    </row>
    <row r="358" spans="2:21" x14ac:dyDescent="0.25">
      <c r="B358" s="197"/>
      <c r="C358" s="173"/>
      <c r="D358" s="199"/>
      <c r="E358" s="199"/>
      <c r="F358" s="199"/>
      <c r="G358" s="199"/>
      <c r="H358" s="199"/>
      <c r="I358" s="199"/>
      <c r="J358" s="199"/>
      <c r="K358" s="199"/>
      <c r="L358" s="199"/>
      <c r="M358" s="199"/>
      <c r="N358" s="199"/>
      <c r="O358" s="199"/>
      <c r="P358" s="199"/>
      <c r="Q358" s="199"/>
      <c r="R358" s="199"/>
      <c r="S358" s="199"/>
      <c r="T358" s="199"/>
      <c r="U358" s="200"/>
    </row>
    <row r="359" spans="2:21" x14ac:dyDescent="0.25">
      <c r="B359" s="197"/>
      <c r="C359" s="173"/>
      <c r="D359" s="199"/>
      <c r="E359" s="199"/>
      <c r="F359" s="199"/>
      <c r="G359" s="199"/>
      <c r="H359" s="199"/>
      <c r="I359" s="199"/>
      <c r="J359" s="199"/>
      <c r="K359" s="199"/>
      <c r="L359" s="199"/>
      <c r="M359" s="199"/>
      <c r="N359" s="199"/>
      <c r="O359" s="199"/>
      <c r="P359" s="199"/>
      <c r="Q359" s="199"/>
      <c r="R359" s="199"/>
      <c r="S359" s="199"/>
      <c r="T359" s="199"/>
      <c r="U359" s="200"/>
    </row>
    <row r="360" spans="2:21" x14ac:dyDescent="0.25">
      <c r="B360" s="197"/>
      <c r="C360" s="173"/>
      <c r="D360" s="199"/>
      <c r="E360" s="199"/>
      <c r="F360" s="199"/>
      <c r="G360" s="199"/>
      <c r="H360" s="199"/>
      <c r="I360" s="199"/>
      <c r="J360" s="199"/>
      <c r="K360" s="199"/>
      <c r="L360" s="199"/>
      <c r="M360" s="199"/>
      <c r="N360" s="199"/>
      <c r="O360" s="199"/>
      <c r="P360" s="199"/>
      <c r="Q360" s="199"/>
      <c r="R360" s="199"/>
      <c r="S360" s="199"/>
      <c r="T360" s="199"/>
      <c r="U360" s="200"/>
    </row>
    <row r="361" spans="2:21" x14ac:dyDescent="0.25">
      <c r="B361" s="197"/>
      <c r="C361" s="173"/>
      <c r="D361" s="199"/>
      <c r="E361" s="199"/>
      <c r="F361" s="199"/>
      <c r="G361" s="199"/>
      <c r="H361" s="199"/>
      <c r="I361" s="199"/>
      <c r="J361" s="199"/>
      <c r="K361" s="199"/>
      <c r="L361" s="199"/>
      <c r="M361" s="199"/>
      <c r="N361" s="199"/>
      <c r="O361" s="199"/>
      <c r="P361" s="199"/>
      <c r="Q361" s="199"/>
      <c r="R361" s="199"/>
      <c r="S361" s="199"/>
      <c r="T361" s="199"/>
      <c r="U361" s="200"/>
    </row>
    <row r="362" spans="2:21" x14ac:dyDescent="0.25">
      <c r="B362" s="197"/>
      <c r="C362" s="173"/>
      <c r="D362" s="199"/>
      <c r="E362" s="199"/>
      <c r="F362" s="199"/>
      <c r="G362" s="199"/>
      <c r="H362" s="199"/>
      <c r="I362" s="199"/>
      <c r="J362" s="199"/>
      <c r="K362" s="199"/>
      <c r="L362" s="199"/>
      <c r="M362" s="199"/>
      <c r="N362" s="199"/>
      <c r="O362" s="199"/>
      <c r="P362" s="199"/>
      <c r="Q362" s="199"/>
      <c r="R362" s="199"/>
      <c r="S362" s="199"/>
      <c r="T362" s="199"/>
      <c r="U362" s="200"/>
    </row>
    <row r="363" spans="2:21" x14ac:dyDescent="0.25">
      <c r="B363" s="197"/>
      <c r="C363" s="173"/>
      <c r="D363" s="199"/>
      <c r="E363" s="199"/>
      <c r="F363" s="199"/>
      <c r="G363" s="199"/>
      <c r="H363" s="199"/>
      <c r="I363" s="199"/>
      <c r="J363" s="199"/>
      <c r="K363" s="199"/>
      <c r="L363" s="199"/>
      <c r="M363" s="199"/>
      <c r="N363" s="199"/>
      <c r="O363" s="199"/>
      <c r="P363" s="199"/>
      <c r="Q363" s="199"/>
      <c r="R363" s="199"/>
      <c r="S363" s="199"/>
      <c r="T363" s="199"/>
      <c r="U363" s="200"/>
    </row>
    <row r="364" spans="2:21" x14ac:dyDescent="0.25">
      <c r="B364" s="197"/>
      <c r="C364" s="173"/>
      <c r="D364" s="199"/>
      <c r="E364" s="199"/>
      <c r="F364" s="199"/>
      <c r="G364" s="199"/>
      <c r="H364" s="199"/>
      <c r="I364" s="199"/>
      <c r="J364" s="199"/>
      <c r="K364" s="199"/>
      <c r="L364" s="199"/>
      <c r="M364" s="199"/>
      <c r="N364" s="199"/>
      <c r="O364" s="199"/>
      <c r="P364" s="199"/>
      <c r="Q364" s="199"/>
      <c r="R364" s="199"/>
      <c r="S364" s="199"/>
      <c r="T364" s="199"/>
      <c r="U364" s="200"/>
    </row>
    <row r="365" spans="2:21" x14ac:dyDescent="0.25">
      <c r="B365" s="197"/>
      <c r="C365" s="173"/>
      <c r="D365" s="199"/>
      <c r="E365" s="199"/>
      <c r="F365" s="199"/>
      <c r="G365" s="199"/>
      <c r="H365" s="199"/>
      <c r="I365" s="199"/>
      <c r="J365" s="199"/>
      <c r="K365" s="199"/>
      <c r="L365" s="199"/>
      <c r="M365" s="199"/>
      <c r="N365" s="199"/>
      <c r="O365" s="199"/>
      <c r="P365" s="199"/>
      <c r="Q365" s="199"/>
      <c r="R365" s="199"/>
      <c r="S365" s="199"/>
      <c r="T365" s="199"/>
      <c r="U365" s="200"/>
    </row>
    <row r="366" spans="2:21" x14ac:dyDescent="0.25">
      <c r="B366" s="197"/>
      <c r="C366" s="173"/>
      <c r="D366" s="199"/>
      <c r="E366" s="199"/>
      <c r="F366" s="199"/>
      <c r="G366" s="199"/>
      <c r="H366" s="199"/>
      <c r="I366" s="199"/>
      <c r="J366" s="199"/>
      <c r="K366" s="199"/>
      <c r="L366" s="199"/>
      <c r="M366" s="199"/>
      <c r="N366" s="199"/>
      <c r="O366" s="199"/>
      <c r="P366" s="199"/>
      <c r="Q366" s="199"/>
      <c r="R366" s="199"/>
      <c r="S366" s="199"/>
      <c r="T366" s="199"/>
      <c r="U366" s="200"/>
    </row>
    <row r="367" spans="2:21" x14ac:dyDescent="0.25">
      <c r="B367" s="197"/>
      <c r="C367" s="173"/>
      <c r="D367" s="199"/>
      <c r="E367" s="199"/>
      <c r="F367" s="199"/>
      <c r="G367" s="199"/>
      <c r="H367" s="199"/>
      <c r="I367" s="199"/>
      <c r="J367" s="199"/>
      <c r="K367" s="199"/>
      <c r="L367" s="199"/>
      <c r="M367" s="199"/>
      <c r="N367" s="199"/>
      <c r="O367" s="199"/>
      <c r="P367" s="199"/>
      <c r="Q367" s="199"/>
      <c r="R367" s="199"/>
      <c r="S367" s="199"/>
      <c r="T367" s="199"/>
      <c r="U367" s="200"/>
    </row>
    <row r="368" spans="2:21" x14ac:dyDescent="0.25">
      <c r="B368" s="197"/>
      <c r="C368" s="173"/>
      <c r="D368" s="199"/>
      <c r="E368" s="199"/>
      <c r="F368" s="199"/>
      <c r="G368" s="199"/>
      <c r="H368" s="199"/>
      <c r="I368" s="199"/>
      <c r="J368" s="199"/>
      <c r="K368" s="199"/>
      <c r="L368" s="199"/>
      <c r="M368" s="199"/>
      <c r="N368" s="199"/>
      <c r="O368" s="199"/>
      <c r="P368" s="199"/>
      <c r="Q368" s="199"/>
      <c r="R368" s="199"/>
      <c r="S368" s="199"/>
      <c r="T368" s="199"/>
      <c r="U368" s="200"/>
    </row>
    <row r="369" spans="2:21" x14ac:dyDescent="0.25">
      <c r="B369" s="197"/>
      <c r="C369" s="173"/>
      <c r="D369" s="199"/>
      <c r="E369" s="199"/>
      <c r="F369" s="199"/>
      <c r="G369" s="199"/>
      <c r="H369" s="199"/>
      <c r="I369" s="199"/>
      <c r="J369" s="199"/>
      <c r="K369" s="199"/>
      <c r="L369" s="199"/>
      <c r="M369" s="199"/>
      <c r="N369" s="199"/>
      <c r="O369" s="199"/>
      <c r="P369" s="199"/>
      <c r="Q369" s="199"/>
      <c r="R369" s="199"/>
      <c r="S369" s="199"/>
      <c r="T369" s="199"/>
      <c r="U369" s="200"/>
    </row>
    <row r="370" spans="2:21" x14ac:dyDescent="0.25">
      <c r="B370" s="197"/>
      <c r="C370" s="173"/>
      <c r="D370" s="199"/>
      <c r="E370" s="199"/>
      <c r="F370" s="199"/>
      <c r="G370" s="199"/>
      <c r="H370" s="199"/>
      <c r="I370" s="199"/>
      <c r="J370" s="199"/>
      <c r="K370" s="199"/>
      <c r="L370" s="199"/>
      <c r="M370" s="199"/>
      <c r="N370" s="199"/>
      <c r="O370" s="199"/>
      <c r="P370" s="199"/>
      <c r="Q370" s="199"/>
      <c r="R370" s="199"/>
      <c r="S370" s="199"/>
      <c r="T370" s="199"/>
      <c r="U370" s="200"/>
    </row>
    <row r="371" spans="2:21" x14ac:dyDescent="0.25">
      <c r="B371" s="197"/>
      <c r="C371" s="173"/>
      <c r="D371" s="199"/>
      <c r="E371" s="199"/>
      <c r="F371" s="199"/>
      <c r="G371" s="199"/>
      <c r="H371" s="199"/>
      <c r="I371" s="199"/>
      <c r="J371" s="199"/>
      <c r="K371" s="199"/>
      <c r="L371" s="199"/>
      <c r="M371" s="199"/>
      <c r="N371" s="199"/>
      <c r="O371" s="199"/>
      <c r="P371" s="199"/>
      <c r="Q371" s="199"/>
      <c r="R371" s="199"/>
      <c r="S371" s="199"/>
      <c r="T371" s="199"/>
      <c r="U371" s="200"/>
    </row>
    <row r="372" spans="2:21" x14ac:dyDescent="0.25">
      <c r="B372" s="197"/>
      <c r="C372" s="173"/>
      <c r="D372" s="199"/>
      <c r="E372" s="199"/>
      <c r="F372" s="199"/>
      <c r="G372" s="199"/>
      <c r="H372" s="199"/>
      <c r="I372" s="199"/>
      <c r="J372" s="199"/>
      <c r="K372" s="199"/>
      <c r="L372" s="199"/>
      <c r="M372" s="199"/>
      <c r="N372" s="199"/>
      <c r="O372" s="199"/>
      <c r="P372" s="199"/>
      <c r="Q372" s="199"/>
      <c r="R372" s="199"/>
      <c r="S372" s="199"/>
      <c r="T372" s="199"/>
      <c r="U372" s="200"/>
    </row>
    <row r="373" spans="2:21" x14ac:dyDescent="0.25">
      <c r="B373" s="197"/>
      <c r="C373" s="173"/>
      <c r="D373" s="199"/>
      <c r="E373" s="199"/>
      <c r="F373" s="199"/>
      <c r="G373" s="199"/>
      <c r="H373" s="199"/>
      <c r="I373" s="199"/>
      <c r="J373" s="199"/>
      <c r="K373" s="199"/>
      <c r="L373" s="199"/>
      <c r="M373" s="199"/>
      <c r="N373" s="199"/>
      <c r="O373" s="199"/>
      <c r="P373" s="199"/>
      <c r="Q373" s="199"/>
      <c r="R373" s="199"/>
      <c r="S373" s="199"/>
      <c r="T373" s="199"/>
      <c r="U373" s="200"/>
    </row>
    <row r="374" spans="2:21" x14ac:dyDescent="0.25">
      <c r="B374" s="197"/>
      <c r="C374" s="173"/>
      <c r="D374" s="199"/>
      <c r="E374" s="199"/>
      <c r="F374" s="199"/>
      <c r="G374" s="199"/>
      <c r="H374" s="199"/>
      <c r="I374" s="199"/>
      <c r="J374" s="199"/>
      <c r="K374" s="199"/>
      <c r="L374" s="199"/>
      <c r="M374" s="199"/>
      <c r="N374" s="199"/>
      <c r="O374" s="199"/>
      <c r="P374" s="199"/>
      <c r="Q374" s="199"/>
      <c r="R374" s="199"/>
      <c r="S374" s="199"/>
      <c r="T374" s="199"/>
      <c r="U374" s="200"/>
    </row>
    <row r="375" spans="2:21" x14ac:dyDescent="0.25">
      <c r="B375" s="197"/>
      <c r="C375" s="173"/>
      <c r="D375" s="199"/>
      <c r="E375" s="199"/>
      <c r="F375" s="199"/>
      <c r="G375" s="199"/>
      <c r="H375" s="199"/>
      <c r="I375" s="199"/>
      <c r="J375" s="199"/>
      <c r="K375" s="199"/>
      <c r="L375" s="199"/>
      <c r="M375" s="199"/>
      <c r="N375" s="199"/>
      <c r="O375" s="199"/>
      <c r="P375" s="199"/>
      <c r="Q375" s="199"/>
      <c r="R375" s="199"/>
      <c r="S375" s="199"/>
      <c r="T375" s="199"/>
      <c r="U375" s="200"/>
    </row>
    <row r="376" spans="2:21" x14ac:dyDescent="0.25">
      <c r="B376" s="197"/>
      <c r="C376" s="173"/>
      <c r="D376" s="199"/>
      <c r="E376" s="199"/>
      <c r="F376" s="199"/>
      <c r="G376" s="199"/>
      <c r="H376" s="199"/>
      <c r="I376" s="199"/>
      <c r="J376" s="199"/>
      <c r="K376" s="199"/>
      <c r="L376" s="199"/>
      <c r="M376" s="199"/>
      <c r="N376" s="199"/>
      <c r="O376" s="199"/>
      <c r="P376" s="199"/>
      <c r="Q376" s="199"/>
      <c r="R376" s="199"/>
      <c r="S376" s="199"/>
      <c r="T376" s="199"/>
      <c r="U376" s="200"/>
    </row>
    <row r="377" spans="2:21" x14ac:dyDescent="0.25">
      <c r="B377" s="197"/>
      <c r="C377" s="173"/>
      <c r="D377" s="199"/>
      <c r="E377" s="199"/>
      <c r="F377" s="199"/>
      <c r="G377" s="199"/>
      <c r="H377" s="199"/>
      <c r="I377" s="199"/>
      <c r="J377" s="199"/>
      <c r="K377" s="199"/>
      <c r="L377" s="199"/>
      <c r="M377" s="199"/>
      <c r="N377" s="199"/>
      <c r="O377" s="199"/>
      <c r="P377" s="199"/>
      <c r="Q377" s="199"/>
      <c r="R377" s="199"/>
      <c r="S377" s="199"/>
      <c r="T377" s="199"/>
      <c r="U377" s="200"/>
    </row>
    <row r="378" spans="2:21" x14ac:dyDescent="0.25">
      <c r="B378" s="197"/>
      <c r="C378" s="173"/>
      <c r="D378" s="199"/>
      <c r="E378" s="199"/>
      <c r="F378" s="199"/>
      <c r="G378" s="199"/>
      <c r="H378" s="199"/>
      <c r="I378" s="199"/>
      <c r="J378" s="199"/>
      <c r="K378" s="199"/>
      <c r="L378" s="199"/>
      <c r="M378" s="199"/>
      <c r="N378" s="199"/>
      <c r="O378" s="199"/>
      <c r="P378" s="199"/>
      <c r="Q378" s="199"/>
      <c r="R378" s="199"/>
      <c r="S378" s="199"/>
      <c r="T378" s="199"/>
      <c r="U378" s="200"/>
    </row>
    <row r="379" spans="2:21" x14ac:dyDescent="0.25">
      <c r="B379" s="197"/>
      <c r="C379" s="173"/>
      <c r="D379" s="199"/>
      <c r="E379" s="199"/>
      <c r="F379" s="199"/>
      <c r="G379" s="199"/>
      <c r="H379" s="199"/>
      <c r="I379" s="199"/>
      <c r="J379" s="199"/>
      <c r="K379" s="199"/>
      <c r="L379" s="199"/>
      <c r="M379" s="199"/>
      <c r="N379" s="199"/>
      <c r="O379" s="199"/>
      <c r="P379" s="199"/>
      <c r="Q379" s="199"/>
      <c r="R379" s="199"/>
      <c r="S379" s="199"/>
      <c r="T379" s="199"/>
      <c r="U379" s="200"/>
    </row>
    <row r="380" spans="2:21" x14ac:dyDescent="0.25">
      <c r="B380" s="197"/>
      <c r="C380" s="173"/>
      <c r="D380" s="199"/>
      <c r="E380" s="199"/>
      <c r="F380" s="199"/>
      <c r="G380" s="199"/>
      <c r="H380" s="199"/>
      <c r="I380" s="199"/>
      <c r="J380" s="199"/>
      <c r="K380" s="199"/>
      <c r="L380" s="199"/>
      <c r="M380" s="199"/>
      <c r="N380" s="199"/>
      <c r="O380" s="199"/>
      <c r="P380" s="199"/>
      <c r="Q380" s="199"/>
      <c r="R380" s="199"/>
      <c r="S380" s="199"/>
      <c r="T380" s="199"/>
      <c r="U380" s="200"/>
    </row>
    <row r="381" spans="2:21" x14ac:dyDescent="0.25">
      <c r="B381" s="197"/>
      <c r="C381" s="173"/>
      <c r="D381" s="199"/>
      <c r="E381" s="199"/>
      <c r="F381" s="199"/>
      <c r="G381" s="199"/>
      <c r="H381" s="199"/>
      <c r="I381" s="199"/>
      <c r="J381" s="199"/>
      <c r="K381" s="199"/>
      <c r="L381" s="199"/>
      <c r="M381" s="199"/>
      <c r="N381" s="199"/>
      <c r="O381" s="199"/>
      <c r="P381" s="199"/>
      <c r="Q381" s="199"/>
      <c r="R381" s="199"/>
      <c r="S381" s="199"/>
      <c r="T381" s="199"/>
      <c r="U381" s="200"/>
    </row>
    <row r="382" spans="2:21" x14ac:dyDescent="0.25">
      <c r="B382" s="197"/>
      <c r="C382" s="173"/>
      <c r="D382" s="199"/>
      <c r="E382" s="199"/>
      <c r="F382" s="199"/>
      <c r="G382" s="199"/>
      <c r="H382" s="199"/>
      <c r="I382" s="199"/>
      <c r="J382" s="199"/>
      <c r="K382" s="199"/>
      <c r="L382" s="199"/>
      <c r="M382" s="199"/>
      <c r="N382" s="199"/>
      <c r="O382" s="199"/>
      <c r="P382" s="199"/>
      <c r="Q382" s="199"/>
      <c r="R382" s="199"/>
      <c r="S382" s="199"/>
      <c r="T382" s="199"/>
      <c r="U382" s="200"/>
    </row>
    <row r="383" spans="2:21" x14ac:dyDescent="0.25">
      <c r="B383" s="197"/>
      <c r="C383" s="173"/>
      <c r="D383" s="199"/>
      <c r="E383" s="199"/>
      <c r="F383" s="199"/>
      <c r="G383" s="199"/>
      <c r="H383" s="199"/>
      <c r="I383" s="199"/>
      <c r="J383" s="199"/>
      <c r="K383" s="199"/>
      <c r="L383" s="199"/>
      <c r="M383" s="199"/>
      <c r="N383" s="199"/>
      <c r="O383" s="199"/>
      <c r="P383" s="199"/>
      <c r="Q383" s="199"/>
      <c r="R383" s="199"/>
      <c r="S383" s="199"/>
      <c r="T383" s="199"/>
      <c r="U383" s="200"/>
    </row>
    <row r="384" spans="2:21" x14ac:dyDescent="0.25">
      <c r="B384" s="197"/>
      <c r="C384" s="173"/>
      <c r="D384" s="199"/>
      <c r="E384" s="199"/>
      <c r="F384" s="199"/>
      <c r="G384" s="199"/>
      <c r="H384" s="199"/>
      <c r="I384" s="199"/>
      <c r="J384" s="199"/>
      <c r="K384" s="199"/>
      <c r="L384" s="199"/>
      <c r="M384" s="199"/>
      <c r="N384" s="199"/>
      <c r="O384" s="199"/>
      <c r="P384" s="199"/>
      <c r="Q384" s="199"/>
      <c r="R384" s="199"/>
      <c r="S384" s="199"/>
      <c r="T384" s="199"/>
      <c r="U384" s="200"/>
    </row>
    <row r="385" spans="2:21" x14ac:dyDescent="0.25">
      <c r="B385" s="197"/>
      <c r="C385" s="173"/>
      <c r="D385" s="199"/>
      <c r="E385" s="199"/>
      <c r="F385" s="199"/>
      <c r="G385" s="199"/>
      <c r="H385" s="199"/>
      <c r="I385" s="199"/>
      <c r="J385" s="199"/>
      <c r="K385" s="199"/>
      <c r="L385" s="199"/>
      <c r="M385" s="199"/>
      <c r="N385" s="199"/>
      <c r="O385" s="199"/>
      <c r="P385" s="199"/>
      <c r="Q385" s="199"/>
      <c r="R385" s="199"/>
      <c r="S385" s="199"/>
      <c r="T385" s="199"/>
      <c r="U385" s="200"/>
    </row>
    <row r="386" spans="2:21" x14ac:dyDescent="0.25">
      <c r="B386" s="197"/>
      <c r="C386" s="173"/>
      <c r="D386" s="199"/>
      <c r="E386" s="199"/>
      <c r="F386" s="199"/>
      <c r="G386" s="199"/>
      <c r="H386" s="199"/>
      <c r="I386" s="199"/>
      <c r="J386" s="199"/>
      <c r="K386" s="199"/>
      <c r="L386" s="199"/>
      <c r="M386" s="199"/>
      <c r="N386" s="199"/>
      <c r="O386" s="199"/>
      <c r="P386" s="199"/>
      <c r="Q386" s="199"/>
      <c r="R386" s="199"/>
      <c r="S386" s="199"/>
      <c r="T386" s="199"/>
      <c r="U386" s="200"/>
    </row>
    <row r="387" spans="2:21" x14ac:dyDescent="0.25">
      <c r="B387" s="197"/>
      <c r="C387" s="173"/>
      <c r="D387" s="199"/>
      <c r="E387" s="199"/>
      <c r="F387" s="199"/>
      <c r="G387" s="199"/>
      <c r="H387" s="199"/>
      <c r="I387" s="199"/>
      <c r="J387" s="199"/>
      <c r="K387" s="199"/>
      <c r="L387" s="199"/>
      <c r="M387" s="199"/>
      <c r="N387" s="199"/>
      <c r="O387" s="199"/>
      <c r="P387" s="199"/>
      <c r="Q387" s="199"/>
      <c r="R387" s="199"/>
      <c r="S387" s="199"/>
      <c r="T387" s="199"/>
      <c r="U387" s="200"/>
    </row>
    <row r="388" spans="2:21" x14ac:dyDescent="0.25">
      <c r="B388" s="197"/>
      <c r="C388" s="173"/>
      <c r="D388" s="199"/>
      <c r="E388" s="199"/>
      <c r="F388" s="199"/>
      <c r="G388" s="199"/>
      <c r="H388" s="199"/>
      <c r="I388" s="199"/>
      <c r="J388" s="199"/>
      <c r="K388" s="199"/>
      <c r="L388" s="199"/>
      <c r="M388" s="199"/>
      <c r="N388" s="199"/>
      <c r="O388" s="199"/>
      <c r="P388" s="199"/>
      <c r="Q388" s="199"/>
      <c r="R388" s="199"/>
      <c r="S388" s="199"/>
      <c r="T388" s="199"/>
      <c r="U388" s="200"/>
    </row>
    <row r="389" spans="2:21" x14ac:dyDescent="0.25">
      <c r="B389" s="197"/>
      <c r="C389" s="173"/>
      <c r="D389" s="199"/>
      <c r="E389" s="199"/>
      <c r="F389" s="199"/>
      <c r="G389" s="199"/>
      <c r="H389" s="199"/>
      <c r="I389" s="199"/>
      <c r="J389" s="199"/>
      <c r="K389" s="199"/>
      <c r="L389" s="199"/>
      <c r="M389" s="199"/>
      <c r="N389" s="199"/>
      <c r="O389" s="199"/>
      <c r="P389" s="199"/>
      <c r="Q389" s="199"/>
      <c r="R389" s="199"/>
      <c r="S389" s="199"/>
      <c r="T389" s="199"/>
      <c r="U389" s="200"/>
    </row>
    <row r="390" spans="2:21" x14ac:dyDescent="0.25">
      <c r="B390" s="197"/>
      <c r="C390" s="173"/>
      <c r="D390" s="199"/>
      <c r="E390" s="199"/>
      <c r="F390" s="199"/>
      <c r="G390" s="199"/>
      <c r="H390" s="199"/>
      <c r="I390" s="199"/>
      <c r="J390" s="199"/>
      <c r="K390" s="199"/>
      <c r="L390" s="199"/>
      <c r="M390" s="199"/>
      <c r="N390" s="199"/>
      <c r="O390" s="199"/>
      <c r="P390" s="199"/>
      <c r="Q390" s="199"/>
      <c r="R390" s="199"/>
      <c r="S390" s="199"/>
      <c r="T390" s="199"/>
      <c r="U390" s="200"/>
    </row>
    <row r="391" spans="2:21" x14ac:dyDescent="0.25">
      <c r="B391" s="197"/>
      <c r="C391" s="173"/>
      <c r="D391" s="199"/>
      <c r="E391" s="199"/>
      <c r="F391" s="199"/>
      <c r="G391" s="199"/>
      <c r="H391" s="199"/>
      <c r="I391" s="199"/>
      <c r="J391" s="199"/>
      <c r="K391" s="199"/>
      <c r="L391" s="199"/>
      <c r="M391" s="199"/>
      <c r="N391" s="199"/>
      <c r="O391" s="199"/>
      <c r="P391" s="199"/>
      <c r="Q391" s="199"/>
      <c r="R391" s="199"/>
      <c r="S391" s="199"/>
      <c r="T391" s="199"/>
      <c r="U391" s="200"/>
    </row>
    <row r="392" spans="2:21" x14ac:dyDescent="0.25">
      <c r="B392" s="197"/>
      <c r="C392" s="173"/>
      <c r="D392" s="199"/>
      <c r="E392" s="199"/>
      <c r="F392" s="199"/>
      <c r="G392" s="199"/>
      <c r="H392" s="199"/>
      <c r="I392" s="199"/>
      <c r="J392" s="199"/>
      <c r="K392" s="199"/>
      <c r="L392" s="199"/>
      <c r="M392" s="199"/>
      <c r="N392" s="199"/>
      <c r="O392" s="199"/>
      <c r="P392" s="199"/>
      <c r="Q392" s="199"/>
      <c r="R392" s="199"/>
      <c r="S392" s="199"/>
      <c r="T392" s="199"/>
      <c r="U392" s="200"/>
    </row>
    <row r="393" spans="2:21" x14ac:dyDescent="0.25">
      <c r="B393" s="197"/>
      <c r="C393" s="173"/>
      <c r="D393" s="199"/>
      <c r="E393" s="199"/>
      <c r="F393" s="199"/>
      <c r="G393" s="199"/>
      <c r="H393" s="199"/>
      <c r="I393" s="199"/>
      <c r="J393" s="199"/>
      <c r="K393" s="199"/>
      <c r="L393" s="199"/>
      <c r="M393" s="199"/>
      <c r="N393" s="199"/>
      <c r="O393" s="199"/>
      <c r="P393" s="199"/>
      <c r="Q393" s="199"/>
      <c r="R393" s="199"/>
      <c r="S393" s="199"/>
      <c r="T393" s="199"/>
      <c r="U393" s="200"/>
    </row>
    <row r="394" spans="2:21" x14ac:dyDescent="0.25">
      <c r="B394" s="197"/>
      <c r="C394" s="173"/>
      <c r="D394" s="199"/>
      <c r="E394" s="199"/>
      <c r="F394" s="199"/>
      <c r="G394" s="199"/>
      <c r="H394" s="199"/>
      <c r="I394" s="199"/>
      <c r="J394" s="199"/>
      <c r="K394" s="199"/>
      <c r="L394" s="199"/>
      <c r="M394" s="199"/>
      <c r="N394" s="199"/>
      <c r="O394" s="199"/>
      <c r="P394" s="199"/>
      <c r="Q394" s="199"/>
      <c r="R394" s="199"/>
      <c r="S394" s="199"/>
      <c r="T394" s="199"/>
      <c r="U394" s="200"/>
    </row>
    <row r="395" spans="2:21" x14ac:dyDescent="0.25">
      <c r="B395" s="197"/>
      <c r="C395" s="173"/>
      <c r="D395" s="199"/>
      <c r="E395" s="199"/>
      <c r="F395" s="199"/>
      <c r="G395" s="199"/>
      <c r="H395" s="199"/>
      <c r="I395" s="199"/>
      <c r="J395" s="199"/>
      <c r="K395" s="199"/>
      <c r="L395" s="199"/>
      <c r="M395" s="199"/>
      <c r="N395" s="199"/>
      <c r="O395" s="199"/>
      <c r="P395" s="199"/>
      <c r="Q395" s="199"/>
      <c r="R395" s="199"/>
      <c r="S395" s="199"/>
      <c r="T395" s="199"/>
      <c r="U395" s="200"/>
    </row>
    <row r="396" spans="2:21" x14ac:dyDescent="0.25">
      <c r="B396" s="197"/>
      <c r="C396" s="173"/>
      <c r="D396" s="199"/>
      <c r="E396" s="199"/>
      <c r="F396" s="199"/>
      <c r="G396" s="199"/>
      <c r="H396" s="199"/>
      <c r="I396" s="199"/>
      <c r="J396" s="199"/>
      <c r="K396" s="199"/>
      <c r="L396" s="199"/>
      <c r="M396" s="199"/>
      <c r="N396" s="199"/>
      <c r="O396" s="199"/>
      <c r="P396" s="199"/>
      <c r="Q396" s="199"/>
      <c r="R396" s="199"/>
      <c r="S396" s="199"/>
      <c r="T396" s="199"/>
      <c r="U396" s="200"/>
    </row>
    <row r="397" spans="2:21" x14ac:dyDescent="0.25">
      <c r="B397" s="197"/>
      <c r="C397" s="173"/>
      <c r="D397" s="199"/>
      <c r="E397" s="199"/>
      <c r="F397" s="199"/>
      <c r="G397" s="199"/>
      <c r="H397" s="199"/>
      <c r="I397" s="199"/>
      <c r="J397" s="199"/>
      <c r="K397" s="199"/>
      <c r="L397" s="199"/>
      <c r="M397" s="199"/>
      <c r="N397" s="199"/>
      <c r="O397" s="199"/>
      <c r="P397" s="199"/>
      <c r="Q397" s="199"/>
      <c r="R397" s="199"/>
      <c r="S397" s="199"/>
      <c r="T397" s="199"/>
      <c r="U397" s="200"/>
    </row>
    <row r="398" spans="2:21" x14ac:dyDescent="0.25">
      <c r="B398" s="197"/>
      <c r="C398" s="173"/>
      <c r="D398" s="199"/>
      <c r="E398" s="199"/>
      <c r="F398" s="199"/>
      <c r="G398" s="199"/>
      <c r="H398" s="199"/>
      <c r="I398" s="199"/>
      <c r="J398" s="199"/>
      <c r="K398" s="199"/>
      <c r="L398" s="199"/>
      <c r="M398" s="199"/>
      <c r="N398" s="199"/>
      <c r="O398" s="199"/>
      <c r="P398" s="199"/>
      <c r="Q398" s="199"/>
      <c r="R398" s="199"/>
      <c r="S398" s="199"/>
      <c r="T398" s="199"/>
      <c r="U398" s="200"/>
    </row>
    <row r="399" spans="2:21" x14ac:dyDescent="0.25">
      <c r="B399" s="197"/>
      <c r="C399" s="173"/>
      <c r="D399" s="199"/>
      <c r="E399" s="199"/>
      <c r="F399" s="199"/>
      <c r="G399" s="199"/>
      <c r="H399" s="199"/>
      <c r="I399" s="199"/>
      <c r="J399" s="199"/>
      <c r="K399" s="199"/>
      <c r="L399" s="199"/>
      <c r="M399" s="199"/>
      <c r="N399" s="199"/>
      <c r="O399" s="199"/>
      <c r="P399" s="199"/>
      <c r="Q399" s="199"/>
      <c r="R399" s="199"/>
      <c r="S399" s="199"/>
      <c r="T399" s="199"/>
      <c r="U399" s="200"/>
    </row>
    <row r="400" spans="2:21" x14ac:dyDescent="0.25">
      <c r="B400" s="197"/>
      <c r="C400" s="173"/>
      <c r="D400" s="199"/>
      <c r="E400" s="199"/>
      <c r="F400" s="199"/>
      <c r="G400" s="199"/>
      <c r="H400" s="199"/>
      <c r="I400" s="199"/>
      <c r="J400" s="199"/>
      <c r="K400" s="199"/>
      <c r="L400" s="199"/>
      <c r="M400" s="199"/>
      <c r="N400" s="199"/>
      <c r="O400" s="199"/>
      <c r="P400" s="199"/>
      <c r="Q400" s="199"/>
      <c r="R400" s="199"/>
      <c r="S400" s="199"/>
      <c r="T400" s="199"/>
      <c r="U400" s="200"/>
    </row>
    <row r="401" spans="2:21" x14ac:dyDescent="0.25">
      <c r="B401" s="197"/>
      <c r="C401" s="173"/>
      <c r="D401" s="199"/>
      <c r="E401" s="199"/>
      <c r="F401" s="199"/>
      <c r="G401" s="199"/>
      <c r="H401" s="199"/>
      <c r="I401" s="199"/>
      <c r="J401" s="199"/>
      <c r="K401" s="199"/>
      <c r="L401" s="199"/>
      <c r="M401" s="199"/>
      <c r="N401" s="199"/>
      <c r="O401" s="199"/>
      <c r="P401" s="199"/>
      <c r="Q401" s="199"/>
      <c r="R401" s="199"/>
      <c r="S401" s="199"/>
      <c r="T401" s="199"/>
      <c r="U401" s="200"/>
    </row>
    <row r="402" spans="2:21" x14ac:dyDescent="0.25">
      <c r="B402" s="197"/>
      <c r="C402" s="173"/>
      <c r="D402" s="199"/>
      <c r="E402" s="199"/>
      <c r="F402" s="199"/>
      <c r="G402" s="199"/>
      <c r="H402" s="199"/>
      <c r="I402" s="199"/>
      <c r="J402" s="199"/>
      <c r="K402" s="199"/>
      <c r="L402" s="199"/>
      <c r="M402" s="199"/>
      <c r="N402" s="199"/>
      <c r="O402" s="199"/>
      <c r="P402" s="199"/>
      <c r="Q402" s="199"/>
      <c r="R402" s="199"/>
      <c r="S402" s="199"/>
      <c r="T402" s="199"/>
      <c r="U402" s="200"/>
    </row>
    <row r="403" spans="2:21" x14ac:dyDescent="0.25">
      <c r="B403" s="197"/>
      <c r="C403" s="173"/>
      <c r="D403" s="199"/>
      <c r="E403" s="199"/>
      <c r="F403" s="199"/>
      <c r="G403" s="199"/>
      <c r="H403" s="199"/>
      <c r="I403" s="199"/>
      <c r="J403" s="199"/>
      <c r="K403" s="199"/>
      <c r="L403" s="199"/>
      <c r="M403" s="199"/>
      <c r="N403" s="199"/>
      <c r="O403" s="199"/>
      <c r="P403" s="199"/>
      <c r="Q403" s="199"/>
      <c r="R403" s="199"/>
      <c r="S403" s="199"/>
      <c r="T403" s="199"/>
      <c r="U403" s="200"/>
    </row>
    <row r="404" spans="2:21" x14ac:dyDescent="0.25">
      <c r="B404" s="197"/>
      <c r="C404" s="173"/>
      <c r="D404" s="199"/>
      <c r="E404" s="199"/>
      <c r="F404" s="199"/>
      <c r="G404" s="199"/>
      <c r="H404" s="199"/>
      <c r="I404" s="199"/>
      <c r="J404" s="199"/>
      <c r="K404" s="199"/>
      <c r="L404" s="199"/>
      <c r="M404" s="199"/>
      <c r="N404" s="199"/>
      <c r="O404" s="199"/>
      <c r="P404" s="199"/>
      <c r="Q404" s="199"/>
      <c r="R404" s="199"/>
      <c r="S404" s="199"/>
      <c r="T404" s="199"/>
      <c r="U404" s="200"/>
    </row>
    <row r="405" spans="2:21" x14ac:dyDescent="0.25">
      <c r="B405" s="197"/>
      <c r="C405" s="173"/>
      <c r="D405" s="199"/>
      <c r="E405" s="199"/>
      <c r="F405" s="199"/>
      <c r="G405" s="199"/>
      <c r="H405" s="199"/>
      <c r="I405" s="199"/>
      <c r="J405" s="199"/>
      <c r="K405" s="199"/>
      <c r="L405" s="199"/>
      <c r="M405" s="199"/>
      <c r="N405" s="199"/>
      <c r="O405" s="199"/>
      <c r="P405" s="199"/>
      <c r="Q405" s="199"/>
      <c r="R405" s="199"/>
      <c r="S405" s="199"/>
      <c r="T405" s="199"/>
      <c r="U405" s="200"/>
    </row>
    <row r="406" spans="2:21" x14ac:dyDescent="0.25">
      <c r="B406" s="197"/>
      <c r="C406" s="173"/>
      <c r="D406" s="199"/>
      <c r="E406" s="199"/>
      <c r="F406" s="199"/>
      <c r="G406" s="199"/>
      <c r="H406" s="199"/>
      <c r="I406" s="199"/>
      <c r="J406" s="199"/>
      <c r="K406" s="199"/>
      <c r="L406" s="199"/>
      <c r="M406" s="199"/>
      <c r="N406" s="199"/>
      <c r="O406" s="199"/>
      <c r="P406" s="199"/>
      <c r="Q406" s="199"/>
      <c r="R406" s="199"/>
      <c r="S406" s="199"/>
      <c r="T406" s="199"/>
      <c r="U406" s="200"/>
    </row>
    <row r="407" spans="2:21" x14ac:dyDescent="0.25">
      <c r="B407" s="197"/>
      <c r="C407" s="173"/>
      <c r="D407" s="199"/>
      <c r="E407" s="199"/>
      <c r="F407" s="199"/>
      <c r="G407" s="199"/>
      <c r="H407" s="199"/>
      <c r="I407" s="199"/>
      <c r="J407" s="199"/>
      <c r="K407" s="199"/>
      <c r="L407" s="199"/>
      <c r="M407" s="199"/>
      <c r="N407" s="199"/>
      <c r="O407" s="199"/>
      <c r="P407" s="199"/>
      <c r="Q407" s="199"/>
      <c r="R407" s="199"/>
      <c r="S407" s="199"/>
      <c r="T407" s="199"/>
      <c r="U407" s="200"/>
    </row>
    <row r="408" spans="2:21" x14ac:dyDescent="0.25">
      <c r="B408" s="197"/>
      <c r="C408" s="173"/>
      <c r="D408" s="199"/>
      <c r="E408" s="199"/>
      <c r="F408" s="199"/>
      <c r="G408" s="199"/>
      <c r="H408" s="199"/>
      <c r="I408" s="199"/>
      <c r="J408" s="199"/>
      <c r="K408" s="199"/>
      <c r="L408" s="199"/>
      <c r="M408" s="199"/>
      <c r="N408" s="199"/>
      <c r="O408" s="199"/>
      <c r="P408" s="199"/>
      <c r="Q408" s="199"/>
      <c r="R408" s="199"/>
      <c r="S408" s="199"/>
      <c r="T408" s="199"/>
      <c r="U408" s="200"/>
    </row>
    <row r="409" spans="2:21" x14ac:dyDescent="0.25">
      <c r="B409" s="197"/>
      <c r="C409" s="173"/>
      <c r="D409" s="199"/>
      <c r="E409" s="199"/>
      <c r="F409" s="199"/>
      <c r="G409" s="199"/>
      <c r="H409" s="199"/>
      <c r="I409" s="199"/>
      <c r="J409" s="199"/>
      <c r="K409" s="199"/>
      <c r="L409" s="199"/>
      <c r="M409" s="199"/>
      <c r="N409" s="199"/>
      <c r="O409" s="199"/>
      <c r="P409" s="199"/>
      <c r="Q409" s="199"/>
      <c r="R409" s="199"/>
      <c r="S409" s="199"/>
      <c r="T409" s="199"/>
      <c r="U409" s="200"/>
    </row>
    <row r="410" spans="2:21" x14ac:dyDescent="0.25">
      <c r="B410" s="197"/>
      <c r="C410" s="173"/>
      <c r="D410" s="199"/>
      <c r="E410" s="199"/>
      <c r="F410" s="199"/>
      <c r="G410" s="199"/>
      <c r="H410" s="199"/>
      <c r="I410" s="199"/>
      <c r="J410" s="199"/>
      <c r="K410" s="199"/>
      <c r="L410" s="199"/>
      <c r="M410" s="199"/>
      <c r="N410" s="199"/>
      <c r="O410" s="199"/>
      <c r="P410" s="199"/>
      <c r="Q410" s="199"/>
      <c r="R410" s="199"/>
      <c r="S410" s="199"/>
      <c r="T410" s="199"/>
      <c r="U410" s="200"/>
    </row>
    <row r="411" spans="2:21" x14ac:dyDescent="0.25">
      <c r="B411" s="197"/>
      <c r="C411" s="173"/>
      <c r="D411" s="199"/>
      <c r="E411" s="199"/>
      <c r="F411" s="199"/>
      <c r="G411" s="199"/>
      <c r="H411" s="199"/>
      <c r="I411" s="199"/>
      <c r="J411" s="199"/>
      <c r="K411" s="199"/>
      <c r="L411" s="199"/>
      <c r="M411" s="199"/>
      <c r="N411" s="199"/>
      <c r="O411" s="199"/>
      <c r="P411" s="199"/>
      <c r="Q411" s="199"/>
      <c r="R411" s="199"/>
      <c r="S411" s="199"/>
      <c r="T411" s="199"/>
      <c r="U411" s="200"/>
    </row>
    <row r="412" spans="2:21" x14ac:dyDescent="0.25">
      <c r="B412" s="197"/>
      <c r="C412" s="173"/>
      <c r="D412" s="199"/>
      <c r="E412" s="199"/>
      <c r="F412" s="199"/>
      <c r="G412" s="199"/>
      <c r="H412" s="199"/>
      <c r="I412" s="199"/>
      <c r="J412" s="199"/>
      <c r="K412" s="199"/>
      <c r="L412" s="199"/>
      <c r="M412" s="199"/>
      <c r="N412" s="199"/>
      <c r="O412" s="199"/>
      <c r="P412" s="199"/>
      <c r="Q412" s="199"/>
      <c r="R412" s="199"/>
      <c r="S412" s="199"/>
      <c r="T412" s="199"/>
      <c r="U412" s="200"/>
    </row>
    <row r="413" spans="2:21" x14ac:dyDescent="0.25">
      <c r="B413" s="197"/>
      <c r="C413" s="173"/>
      <c r="D413" s="199"/>
      <c r="E413" s="199"/>
      <c r="F413" s="199"/>
      <c r="G413" s="199"/>
      <c r="H413" s="199"/>
      <c r="I413" s="199"/>
      <c r="J413" s="199"/>
      <c r="K413" s="199"/>
      <c r="L413" s="199"/>
      <c r="M413" s="199"/>
      <c r="N413" s="199"/>
      <c r="O413" s="199"/>
      <c r="P413" s="199"/>
      <c r="Q413" s="199"/>
      <c r="R413" s="199"/>
      <c r="S413" s="199"/>
      <c r="T413" s="199"/>
      <c r="U413" s="200"/>
    </row>
    <row r="414" spans="2:21" x14ac:dyDescent="0.25">
      <c r="B414" s="197"/>
      <c r="C414" s="173"/>
      <c r="D414" s="199"/>
      <c r="E414" s="199"/>
      <c r="F414" s="199"/>
      <c r="G414" s="199"/>
      <c r="H414" s="199"/>
      <c r="I414" s="199"/>
      <c r="J414" s="199"/>
      <c r="K414" s="199"/>
      <c r="L414" s="199"/>
      <c r="M414" s="199"/>
      <c r="N414" s="199"/>
      <c r="O414" s="199"/>
      <c r="P414" s="199"/>
      <c r="Q414" s="199"/>
      <c r="R414" s="199"/>
      <c r="S414" s="199"/>
      <c r="T414" s="199"/>
      <c r="U414" s="200"/>
    </row>
    <row r="415" spans="2:21" x14ac:dyDescent="0.25">
      <c r="B415" s="197"/>
      <c r="C415" s="173"/>
      <c r="D415" s="199"/>
      <c r="E415" s="199"/>
      <c r="F415" s="199"/>
      <c r="G415" s="199"/>
      <c r="H415" s="199"/>
      <c r="I415" s="199"/>
      <c r="J415" s="199"/>
      <c r="K415" s="199"/>
      <c r="L415" s="199"/>
      <c r="M415" s="199"/>
      <c r="N415" s="199"/>
      <c r="O415" s="199"/>
      <c r="P415" s="199"/>
      <c r="Q415" s="199"/>
      <c r="R415" s="199"/>
      <c r="S415" s="199"/>
      <c r="T415" s="199"/>
      <c r="U415" s="200"/>
    </row>
    <row r="416" spans="2:21" x14ac:dyDescent="0.25">
      <c r="B416" s="197"/>
      <c r="C416" s="173"/>
      <c r="D416" s="199"/>
      <c r="E416" s="199"/>
      <c r="F416" s="199"/>
      <c r="G416" s="199"/>
      <c r="H416" s="199"/>
      <c r="I416" s="199"/>
      <c r="J416" s="199"/>
      <c r="K416" s="199"/>
      <c r="L416" s="199"/>
      <c r="M416" s="199"/>
      <c r="N416" s="199"/>
      <c r="O416" s="199"/>
      <c r="P416" s="199"/>
      <c r="Q416" s="199"/>
      <c r="R416" s="199"/>
      <c r="S416" s="199"/>
      <c r="T416" s="199"/>
      <c r="U416" s="200"/>
    </row>
    <row r="417" spans="2:21" x14ac:dyDescent="0.25">
      <c r="B417" s="197"/>
      <c r="C417" s="173"/>
      <c r="D417" s="199"/>
      <c r="E417" s="199"/>
      <c r="F417" s="199"/>
      <c r="G417" s="199"/>
      <c r="H417" s="199"/>
      <c r="I417" s="199"/>
      <c r="J417" s="199"/>
      <c r="K417" s="199"/>
      <c r="L417" s="199"/>
      <c r="M417" s="199"/>
      <c r="N417" s="199"/>
      <c r="O417" s="199"/>
      <c r="P417" s="199"/>
      <c r="Q417" s="199"/>
      <c r="R417" s="199"/>
      <c r="S417" s="199"/>
      <c r="T417" s="199"/>
      <c r="U417" s="200"/>
    </row>
    <row r="418" spans="2:21" x14ac:dyDescent="0.25">
      <c r="B418" s="197"/>
      <c r="C418" s="173"/>
      <c r="D418" s="199"/>
      <c r="E418" s="199"/>
      <c r="F418" s="199"/>
      <c r="G418" s="199"/>
      <c r="H418" s="199"/>
      <c r="I418" s="199"/>
      <c r="J418" s="199"/>
      <c r="K418" s="199"/>
      <c r="L418" s="199"/>
      <c r="M418" s="199"/>
      <c r="N418" s="199"/>
      <c r="O418" s="199"/>
      <c r="P418" s="199"/>
      <c r="Q418" s="199"/>
      <c r="R418" s="199"/>
      <c r="S418" s="199"/>
      <c r="T418" s="199"/>
      <c r="U418" s="200"/>
    </row>
    <row r="419" spans="2:21" x14ac:dyDescent="0.25">
      <c r="B419" s="197"/>
      <c r="C419" s="173"/>
      <c r="D419" s="199"/>
      <c r="E419" s="199"/>
      <c r="F419" s="199"/>
      <c r="G419" s="199"/>
      <c r="H419" s="199"/>
      <c r="I419" s="199"/>
      <c r="J419" s="199"/>
      <c r="K419" s="199"/>
      <c r="L419" s="199"/>
      <c r="M419" s="199"/>
      <c r="N419" s="199"/>
      <c r="O419" s="199"/>
      <c r="P419" s="199"/>
      <c r="Q419" s="199"/>
      <c r="R419" s="199"/>
      <c r="S419" s="199"/>
      <c r="T419" s="199"/>
      <c r="U419" s="200"/>
    </row>
    <row r="420" spans="2:21" x14ac:dyDescent="0.25">
      <c r="B420" s="197"/>
      <c r="C420" s="173"/>
      <c r="D420" s="199"/>
      <c r="E420" s="199"/>
      <c r="F420" s="199"/>
      <c r="G420" s="199"/>
      <c r="H420" s="199"/>
      <c r="I420" s="199"/>
      <c r="J420" s="199"/>
      <c r="K420" s="199"/>
      <c r="L420" s="199"/>
      <c r="M420" s="199"/>
      <c r="N420" s="199"/>
      <c r="O420" s="199"/>
      <c r="P420" s="199"/>
      <c r="Q420" s="199"/>
      <c r="R420" s="199"/>
      <c r="S420" s="199"/>
      <c r="T420" s="199"/>
      <c r="U420" s="200"/>
    </row>
    <row r="421" spans="2:21" x14ac:dyDescent="0.25">
      <c r="B421" s="197"/>
      <c r="C421" s="173"/>
      <c r="D421" s="199"/>
      <c r="E421" s="199"/>
      <c r="F421" s="199"/>
      <c r="G421" s="199"/>
      <c r="H421" s="199"/>
      <c r="I421" s="199"/>
      <c r="J421" s="199"/>
      <c r="K421" s="199"/>
      <c r="L421" s="199"/>
      <c r="M421" s="199"/>
      <c r="N421" s="199"/>
      <c r="O421" s="199"/>
      <c r="P421" s="199"/>
      <c r="Q421" s="199"/>
      <c r="R421" s="199"/>
      <c r="S421" s="199"/>
      <c r="T421" s="199"/>
      <c r="U421" s="200"/>
    </row>
    <row r="422" spans="2:21" x14ac:dyDescent="0.25">
      <c r="B422" s="197"/>
      <c r="C422" s="173"/>
      <c r="D422" s="199"/>
      <c r="E422" s="199"/>
      <c r="F422" s="199"/>
      <c r="G422" s="199"/>
      <c r="H422" s="199"/>
      <c r="I422" s="199"/>
      <c r="J422" s="199"/>
      <c r="K422" s="199"/>
      <c r="L422" s="199"/>
      <c r="M422" s="199"/>
      <c r="N422" s="199"/>
      <c r="O422" s="199"/>
      <c r="P422" s="199"/>
      <c r="Q422" s="199"/>
      <c r="R422" s="199"/>
      <c r="S422" s="199"/>
      <c r="T422" s="199"/>
      <c r="U422" s="200"/>
    </row>
    <row r="423" spans="2:21" x14ac:dyDescent="0.25">
      <c r="B423" s="197"/>
      <c r="C423" s="173"/>
      <c r="D423" s="199"/>
      <c r="E423" s="199"/>
      <c r="F423" s="199"/>
      <c r="G423" s="199"/>
      <c r="H423" s="199"/>
      <c r="I423" s="199"/>
      <c r="J423" s="199"/>
      <c r="K423" s="199"/>
      <c r="L423" s="199"/>
      <c r="M423" s="199"/>
      <c r="N423" s="199"/>
      <c r="O423" s="199"/>
      <c r="P423" s="199"/>
      <c r="Q423" s="199"/>
      <c r="R423" s="199"/>
      <c r="S423" s="199"/>
      <c r="T423" s="199"/>
      <c r="U423" s="200"/>
    </row>
    <row r="424" spans="2:21" x14ac:dyDescent="0.25">
      <c r="B424" s="197"/>
      <c r="C424" s="173"/>
      <c r="D424" s="199"/>
      <c r="E424" s="199"/>
      <c r="F424" s="199"/>
      <c r="G424" s="199"/>
      <c r="H424" s="199"/>
      <c r="I424" s="199"/>
      <c r="J424" s="199"/>
      <c r="K424" s="199"/>
      <c r="L424" s="199"/>
      <c r="M424" s="199"/>
      <c r="N424" s="199"/>
      <c r="O424" s="199"/>
      <c r="P424" s="199"/>
      <c r="Q424" s="199"/>
      <c r="R424" s="199"/>
      <c r="S424" s="199"/>
      <c r="T424" s="199"/>
      <c r="U424" s="200"/>
    </row>
    <row r="425" spans="2:21" x14ac:dyDescent="0.25">
      <c r="B425" s="197"/>
      <c r="C425" s="173"/>
      <c r="D425" s="199"/>
      <c r="E425" s="199"/>
      <c r="F425" s="199"/>
      <c r="G425" s="199"/>
      <c r="H425" s="199"/>
      <c r="I425" s="199"/>
      <c r="J425" s="199"/>
      <c r="K425" s="199"/>
      <c r="L425" s="199"/>
      <c r="M425" s="199"/>
      <c r="N425" s="199"/>
      <c r="O425" s="199"/>
      <c r="P425" s="199"/>
      <c r="Q425" s="199"/>
      <c r="R425" s="199"/>
      <c r="S425" s="199"/>
      <c r="T425" s="199"/>
      <c r="U425" s="200"/>
    </row>
    <row r="426" spans="2:21" x14ac:dyDescent="0.25">
      <c r="B426" s="197"/>
      <c r="C426" s="173"/>
      <c r="D426" s="199"/>
      <c r="E426" s="199"/>
      <c r="F426" s="199"/>
      <c r="G426" s="199"/>
      <c r="H426" s="199"/>
      <c r="I426" s="199"/>
      <c r="J426" s="199"/>
      <c r="K426" s="199"/>
      <c r="L426" s="199"/>
      <c r="M426" s="199"/>
      <c r="N426" s="199"/>
      <c r="O426" s="199"/>
      <c r="P426" s="199"/>
      <c r="Q426" s="199"/>
      <c r="R426" s="199"/>
      <c r="S426" s="199"/>
      <c r="T426" s="199"/>
      <c r="U426" s="200"/>
    </row>
    <row r="427" spans="2:21" x14ac:dyDescent="0.25">
      <c r="B427" s="197"/>
      <c r="C427" s="173"/>
      <c r="D427" s="199"/>
      <c r="E427" s="199"/>
      <c r="F427" s="199"/>
      <c r="G427" s="199"/>
      <c r="H427" s="199"/>
      <c r="I427" s="199"/>
      <c r="J427" s="199"/>
      <c r="K427" s="199"/>
      <c r="L427" s="199"/>
      <c r="M427" s="199"/>
      <c r="N427" s="199"/>
      <c r="O427" s="199"/>
      <c r="P427" s="199"/>
      <c r="Q427" s="199"/>
      <c r="R427" s="199"/>
      <c r="S427" s="199"/>
      <c r="T427" s="199"/>
      <c r="U427" s="200"/>
    </row>
    <row r="428" spans="2:21" x14ac:dyDescent="0.25">
      <c r="B428" s="197"/>
      <c r="C428" s="173"/>
      <c r="D428" s="199"/>
      <c r="E428" s="199"/>
      <c r="F428" s="199"/>
      <c r="G428" s="199"/>
      <c r="H428" s="199"/>
      <c r="I428" s="199"/>
      <c r="J428" s="199"/>
      <c r="K428" s="199"/>
      <c r="L428" s="199"/>
      <c r="M428" s="199"/>
      <c r="N428" s="199"/>
      <c r="O428" s="199"/>
      <c r="P428" s="199"/>
      <c r="Q428" s="199"/>
      <c r="R428" s="199"/>
      <c r="S428" s="199"/>
      <c r="T428" s="199"/>
      <c r="U428" s="200"/>
    </row>
    <row r="429" spans="2:21" x14ac:dyDescent="0.25">
      <c r="B429" s="197"/>
      <c r="C429" s="173"/>
      <c r="D429" s="199"/>
      <c r="E429" s="199"/>
      <c r="F429" s="199"/>
      <c r="G429" s="199"/>
      <c r="H429" s="199"/>
      <c r="I429" s="199"/>
      <c r="J429" s="199"/>
      <c r="K429" s="199"/>
      <c r="L429" s="199"/>
      <c r="M429" s="199"/>
      <c r="N429" s="199"/>
      <c r="O429" s="199"/>
      <c r="P429" s="199"/>
      <c r="Q429" s="199"/>
      <c r="R429" s="199"/>
      <c r="S429" s="199"/>
      <c r="T429" s="199"/>
      <c r="U429" s="200"/>
    </row>
    <row r="430" spans="2:21" x14ac:dyDescent="0.25">
      <c r="B430" s="197"/>
      <c r="C430" s="173"/>
      <c r="D430" s="199"/>
      <c r="E430" s="199"/>
      <c r="F430" s="199"/>
      <c r="G430" s="199"/>
      <c r="H430" s="199"/>
      <c r="I430" s="199"/>
      <c r="J430" s="199"/>
      <c r="K430" s="199"/>
      <c r="L430" s="199"/>
      <c r="M430" s="199"/>
      <c r="N430" s="199"/>
      <c r="O430" s="199"/>
      <c r="P430" s="199"/>
      <c r="Q430" s="199"/>
      <c r="R430" s="199"/>
      <c r="S430" s="199"/>
      <c r="T430" s="199"/>
      <c r="U430" s="200"/>
    </row>
    <row r="431" spans="2:21" x14ac:dyDescent="0.25">
      <c r="B431" s="197"/>
      <c r="C431" s="173"/>
      <c r="D431" s="199"/>
      <c r="E431" s="199"/>
      <c r="F431" s="199"/>
      <c r="G431" s="199"/>
      <c r="H431" s="199"/>
      <c r="I431" s="199"/>
      <c r="J431" s="199"/>
      <c r="K431" s="199"/>
      <c r="L431" s="199"/>
      <c r="M431" s="199"/>
      <c r="N431" s="199"/>
      <c r="O431" s="199"/>
      <c r="P431" s="199"/>
      <c r="Q431" s="199"/>
      <c r="R431" s="199"/>
      <c r="S431" s="199"/>
      <c r="T431" s="199"/>
      <c r="U431" s="200"/>
    </row>
    <row r="432" spans="2:21" x14ac:dyDescent="0.25">
      <c r="B432" s="197"/>
      <c r="C432" s="173"/>
      <c r="D432" s="199"/>
      <c r="E432" s="199"/>
      <c r="F432" s="199"/>
      <c r="G432" s="199"/>
      <c r="H432" s="199"/>
      <c r="I432" s="199"/>
      <c r="J432" s="199"/>
      <c r="K432" s="199"/>
      <c r="L432" s="199"/>
      <c r="M432" s="199"/>
      <c r="N432" s="199"/>
      <c r="O432" s="199"/>
      <c r="P432" s="199"/>
      <c r="Q432" s="199"/>
      <c r="R432" s="199"/>
      <c r="S432" s="199"/>
      <c r="T432" s="199"/>
      <c r="U432" s="200"/>
    </row>
    <row r="433" spans="2:21" x14ac:dyDescent="0.25">
      <c r="B433" s="197"/>
      <c r="C433" s="173"/>
      <c r="D433" s="199"/>
      <c r="E433" s="199"/>
      <c r="F433" s="199"/>
      <c r="G433" s="199"/>
      <c r="H433" s="199"/>
      <c r="I433" s="199"/>
      <c r="J433" s="199"/>
      <c r="K433" s="199"/>
      <c r="L433" s="199"/>
      <c r="M433" s="199"/>
      <c r="N433" s="199"/>
      <c r="O433" s="199"/>
      <c r="P433" s="199"/>
      <c r="Q433" s="199"/>
      <c r="R433" s="199"/>
      <c r="S433" s="199"/>
      <c r="T433" s="199"/>
      <c r="U433" s="200"/>
    </row>
    <row r="434" spans="2:21" x14ac:dyDescent="0.25">
      <c r="B434" s="197"/>
      <c r="C434" s="173"/>
      <c r="D434" s="199"/>
      <c r="E434" s="199"/>
      <c r="F434" s="199"/>
      <c r="G434" s="199"/>
      <c r="H434" s="199"/>
      <c r="I434" s="199"/>
      <c r="J434" s="199"/>
      <c r="K434" s="199"/>
      <c r="L434" s="199"/>
      <c r="M434" s="199"/>
      <c r="N434" s="199"/>
      <c r="O434" s="199"/>
      <c r="P434" s="199"/>
      <c r="Q434" s="199"/>
      <c r="R434" s="199"/>
      <c r="S434" s="199"/>
      <c r="T434" s="199"/>
      <c r="U434" s="200"/>
    </row>
    <row r="435" spans="2:21" x14ac:dyDescent="0.25">
      <c r="B435" s="197"/>
      <c r="C435" s="173"/>
      <c r="D435" s="199"/>
      <c r="E435" s="199"/>
      <c r="F435" s="199"/>
      <c r="G435" s="199"/>
      <c r="H435" s="199"/>
      <c r="I435" s="199"/>
      <c r="J435" s="199"/>
      <c r="K435" s="199"/>
      <c r="L435" s="199"/>
      <c r="M435" s="199"/>
      <c r="N435" s="199"/>
      <c r="O435" s="199"/>
      <c r="P435" s="199"/>
      <c r="Q435" s="199"/>
      <c r="R435" s="199"/>
      <c r="S435" s="199"/>
      <c r="T435" s="199"/>
      <c r="U435" s="200"/>
    </row>
    <row r="436" spans="2:21" x14ac:dyDescent="0.25">
      <c r="B436" s="197"/>
      <c r="C436" s="173"/>
      <c r="D436" s="199"/>
      <c r="E436" s="199"/>
      <c r="F436" s="199"/>
      <c r="G436" s="199"/>
      <c r="H436" s="199"/>
      <c r="I436" s="199"/>
      <c r="J436" s="199"/>
      <c r="K436" s="199"/>
      <c r="L436" s="199"/>
      <c r="M436" s="199"/>
      <c r="N436" s="199"/>
      <c r="O436" s="199"/>
      <c r="P436" s="199"/>
      <c r="Q436" s="199"/>
      <c r="R436" s="199"/>
      <c r="S436" s="199"/>
      <c r="T436" s="199"/>
      <c r="U436" s="200"/>
    </row>
    <row r="437" spans="2:21" x14ac:dyDescent="0.25">
      <c r="B437" s="197"/>
      <c r="C437" s="173"/>
      <c r="D437" s="199"/>
      <c r="E437" s="199"/>
      <c r="F437" s="199"/>
      <c r="G437" s="199"/>
      <c r="H437" s="199"/>
      <c r="I437" s="199"/>
      <c r="J437" s="199"/>
      <c r="K437" s="199"/>
      <c r="L437" s="199"/>
      <c r="M437" s="199"/>
      <c r="N437" s="199"/>
      <c r="O437" s="199"/>
      <c r="P437" s="199"/>
      <c r="Q437" s="199"/>
      <c r="R437" s="199"/>
      <c r="S437" s="199"/>
      <c r="T437" s="199"/>
      <c r="U437" s="200"/>
    </row>
    <row r="438" spans="2:21" x14ac:dyDescent="0.25">
      <c r="B438" s="197"/>
      <c r="C438" s="173"/>
      <c r="D438" s="199"/>
      <c r="E438" s="199"/>
      <c r="F438" s="199"/>
      <c r="G438" s="199"/>
      <c r="H438" s="199"/>
      <c r="I438" s="199"/>
      <c r="J438" s="199"/>
      <c r="K438" s="199"/>
      <c r="L438" s="199"/>
      <c r="M438" s="199"/>
      <c r="N438" s="199"/>
      <c r="O438" s="199"/>
      <c r="P438" s="199"/>
      <c r="Q438" s="199"/>
      <c r="R438" s="199"/>
      <c r="S438" s="199"/>
      <c r="T438" s="199"/>
      <c r="U438" s="200"/>
    </row>
    <row r="439" spans="2:21" x14ac:dyDescent="0.25">
      <c r="B439" s="197"/>
      <c r="C439" s="173"/>
      <c r="D439" s="199"/>
      <c r="E439" s="199"/>
      <c r="F439" s="199"/>
      <c r="G439" s="199"/>
      <c r="H439" s="199"/>
      <c r="I439" s="199"/>
      <c r="J439" s="199"/>
      <c r="K439" s="199"/>
      <c r="L439" s="199"/>
      <c r="M439" s="199"/>
      <c r="N439" s="199"/>
      <c r="O439" s="199"/>
      <c r="P439" s="199"/>
      <c r="Q439" s="199"/>
      <c r="R439" s="199"/>
      <c r="S439" s="199"/>
      <c r="T439" s="199"/>
      <c r="U439" s="200"/>
    </row>
    <row r="440" spans="2:21" x14ac:dyDescent="0.25">
      <c r="B440" s="197"/>
      <c r="C440" s="173"/>
      <c r="D440" s="199"/>
      <c r="E440" s="199"/>
      <c r="F440" s="199"/>
      <c r="G440" s="199"/>
      <c r="H440" s="199"/>
      <c r="I440" s="199"/>
      <c r="J440" s="199"/>
      <c r="K440" s="199"/>
      <c r="L440" s="199"/>
      <c r="M440" s="199"/>
      <c r="N440" s="199"/>
      <c r="O440" s="199"/>
      <c r="P440" s="199"/>
      <c r="Q440" s="199"/>
      <c r="R440" s="199"/>
      <c r="S440" s="199"/>
      <c r="T440" s="199"/>
      <c r="U440" s="200"/>
    </row>
    <row r="441" spans="2:21" x14ac:dyDescent="0.25">
      <c r="B441" s="197"/>
      <c r="C441" s="173"/>
      <c r="D441" s="199"/>
      <c r="E441" s="199"/>
      <c r="F441" s="199"/>
      <c r="G441" s="199"/>
      <c r="H441" s="199"/>
      <c r="I441" s="199"/>
      <c r="J441" s="199"/>
      <c r="K441" s="199"/>
      <c r="L441" s="199"/>
      <c r="M441" s="199"/>
      <c r="N441" s="199"/>
      <c r="O441" s="199"/>
      <c r="P441" s="199"/>
      <c r="Q441" s="199"/>
      <c r="R441" s="199"/>
      <c r="S441" s="199"/>
      <c r="T441" s="199"/>
      <c r="U441" s="200"/>
    </row>
    <row r="442" spans="2:21" x14ac:dyDescent="0.25">
      <c r="B442" s="197"/>
      <c r="C442" s="173"/>
      <c r="D442" s="199"/>
      <c r="E442" s="199"/>
      <c r="F442" s="199"/>
      <c r="G442" s="199"/>
      <c r="H442" s="199"/>
      <c r="I442" s="199"/>
      <c r="J442" s="199"/>
      <c r="K442" s="199"/>
      <c r="L442" s="199"/>
      <c r="M442" s="199"/>
      <c r="N442" s="199"/>
      <c r="O442" s="199"/>
      <c r="P442" s="199"/>
      <c r="Q442" s="199"/>
      <c r="R442" s="199"/>
      <c r="S442" s="199"/>
      <c r="T442" s="199"/>
      <c r="U442" s="200"/>
    </row>
    <row r="443" spans="2:21" x14ac:dyDescent="0.25">
      <c r="B443" s="197"/>
      <c r="C443" s="173"/>
      <c r="D443" s="199"/>
      <c r="E443" s="199"/>
      <c r="F443" s="199"/>
      <c r="G443" s="199"/>
      <c r="H443" s="199"/>
      <c r="I443" s="199"/>
      <c r="J443" s="199"/>
      <c r="K443" s="199"/>
      <c r="L443" s="199"/>
      <c r="M443" s="199"/>
      <c r="N443" s="199"/>
      <c r="O443" s="199"/>
      <c r="P443" s="199"/>
      <c r="Q443" s="199"/>
      <c r="R443" s="199"/>
      <c r="S443" s="199"/>
      <c r="T443" s="199"/>
      <c r="U443" s="200"/>
    </row>
    <row r="444" spans="2:21" x14ac:dyDescent="0.25">
      <c r="B444" s="197"/>
      <c r="C444" s="173"/>
      <c r="D444" s="199"/>
      <c r="E444" s="199"/>
      <c r="F444" s="199"/>
      <c r="G444" s="199"/>
      <c r="H444" s="199"/>
      <c r="I444" s="199"/>
      <c r="J444" s="199"/>
      <c r="K444" s="199"/>
      <c r="L444" s="199"/>
      <c r="M444" s="199"/>
      <c r="N444" s="199"/>
      <c r="O444" s="199"/>
      <c r="P444" s="199"/>
      <c r="Q444" s="199"/>
      <c r="R444" s="199"/>
      <c r="S444" s="199"/>
      <c r="T444" s="199"/>
      <c r="U444" s="200"/>
    </row>
    <row r="445" spans="2:21" x14ac:dyDescent="0.25">
      <c r="B445" s="197"/>
      <c r="C445" s="173"/>
      <c r="D445" s="199"/>
      <c r="E445" s="199"/>
      <c r="F445" s="199"/>
      <c r="G445" s="199"/>
      <c r="H445" s="199"/>
      <c r="I445" s="199"/>
      <c r="J445" s="199"/>
      <c r="K445" s="199"/>
      <c r="L445" s="199"/>
      <c r="M445" s="199"/>
      <c r="N445" s="199"/>
      <c r="O445" s="199"/>
      <c r="P445" s="199"/>
      <c r="Q445" s="199"/>
      <c r="R445" s="199"/>
      <c r="S445" s="199"/>
      <c r="T445" s="199"/>
      <c r="U445" s="200"/>
    </row>
    <row r="446" spans="2:21" x14ac:dyDescent="0.25">
      <c r="B446" s="197"/>
      <c r="C446" s="173"/>
      <c r="D446" s="199"/>
      <c r="E446" s="199"/>
      <c r="F446" s="199"/>
      <c r="G446" s="199"/>
      <c r="H446" s="199"/>
      <c r="I446" s="199"/>
      <c r="J446" s="199"/>
      <c r="K446" s="199"/>
      <c r="L446" s="199"/>
      <c r="M446" s="199"/>
      <c r="N446" s="199"/>
      <c r="O446" s="199"/>
      <c r="P446" s="199"/>
      <c r="Q446" s="199"/>
      <c r="R446" s="199"/>
      <c r="S446" s="199"/>
      <c r="T446" s="199"/>
      <c r="U446" s="200"/>
    </row>
    <row r="447" spans="2:21" x14ac:dyDescent="0.25">
      <c r="B447" s="197"/>
      <c r="C447" s="173"/>
      <c r="D447" s="199"/>
      <c r="E447" s="199"/>
      <c r="F447" s="199"/>
      <c r="G447" s="199"/>
      <c r="H447" s="199"/>
      <c r="I447" s="199"/>
      <c r="J447" s="199"/>
      <c r="K447" s="199"/>
      <c r="L447" s="199"/>
      <c r="M447" s="199"/>
      <c r="N447" s="199"/>
      <c r="O447" s="199"/>
      <c r="P447" s="199"/>
      <c r="Q447" s="199"/>
      <c r="R447" s="199"/>
      <c r="S447" s="199"/>
      <c r="T447" s="199"/>
      <c r="U447" s="200"/>
    </row>
    <row r="448" spans="2:21" x14ac:dyDescent="0.25">
      <c r="B448" s="197"/>
      <c r="C448" s="173"/>
      <c r="D448" s="199"/>
      <c r="E448" s="199"/>
      <c r="F448" s="199"/>
      <c r="G448" s="199"/>
      <c r="H448" s="199"/>
      <c r="I448" s="199"/>
      <c r="J448" s="199"/>
      <c r="K448" s="199"/>
      <c r="L448" s="199"/>
      <c r="M448" s="199"/>
      <c r="N448" s="199"/>
      <c r="O448" s="199"/>
      <c r="P448" s="199"/>
      <c r="Q448" s="199"/>
      <c r="R448" s="199"/>
      <c r="S448" s="199"/>
      <c r="T448" s="199"/>
      <c r="U448" s="200"/>
    </row>
    <row r="449" spans="2:21" x14ac:dyDescent="0.25">
      <c r="B449" s="197"/>
      <c r="C449" s="173"/>
      <c r="D449" s="199"/>
      <c r="E449" s="199"/>
      <c r="F449" s="199"/>
      <c r="G449" s="199"/>
      <c r="H449" s="199"/>
      <c r="I449" s="199"/>
      <c r="J449" s="199"/>
      <c r="K449" s="199"/>
      <c r="L449" s="199"/>
      <c r="M449" s="199"/>
      <c r="N449" s="199"/>
      <c r="O449" s="199"/>
      <c r="P449" s="199"/>
      <c r="Q449" s="199"/>
      <c r="R449" s="199"/>
      <c r="S449" s="199"/>
      <c r="T449" s="199"/>
      <c r="U449" s="200"/>
    </row>
    <row r="450" spans="2:21" x14ac:dyDescent="0.25">
      <c r="B450" s="197"/>
      <c r="C450" s="173"/>
      <c r="D450" s="199"/>
      <c r="E450" s="199"/>
      <c r="F450" s="199"/>
      <c r="G450" s="199"/>
      <c r="H450" s="199"/>
      <c r="I450" s="199"/>
      <c r="J450" s="199"/>
      <c r="K450" s="199"/>
      <c r="L450" s="199"/>
      <c r="M450" s="199"/>
      <c r="N450" s="199"/>
      <c r="O450" s="199"/>
      <c r="P450" s="199"/>
      <c r="Q450" s="199"/>
      <c r="R450" s="199"/>
      <c r="S450" s="199"/>
      <c r="T450" s="199"/>
      <c r="U450" s="200"/>
    </row>
    <row r="451" spans="2:21" x14ac:dyDescent="0.25">
      <c r="B451" s="197"/>
      <c r="C451" s="173"/>
      <c r="D451" s="199"/>
      <c r="E451" s="199"/>
      <c r="F451" s="199"/>
      <c r="G451" s="199"/>
      <c r="H451" s="199"/>
      <c r="I451" s="199"/>
      <c r="J451" s="199"/>
      <c r="K451" s="199"/>
      <c r="L451" s="199"/>
      <c r="M451" s="199"/>
      <c r="N451" s="199"/>
      <c r="O451" s="199"/>
      <c r="P451" s="199"/>
      <c r="Q451" s="199"/>
      <c r="R451" s="199"/>
      <c r="S451" s="199"/>
      <c r="T451" s="199"/>
      <c r="U451" s="200"/>
    </row>
    <row r="452" spans="2:21" x14ac:dyDescent="0.25">
      <c r="B452" s="197"/>
      <c r="C452" s="173"/>
      <c r="D452" s="199"/>
      <c r="E452" s="199"/>
      <c r="F452" s="199"/>
      <c r="G452" s="199"/>
      <c r="H452" s="199"/>
      <c r="I452" s="199"/>
      <c r="J452" s="199"/>
      <c r="K452" s="199"/>
      <c r="L452" s="199"/>
      <c r="M452" s="199"/>
      <c r="N452" s="199"/>
      <c r="O452" s="199"/>
      <c r="P452" s="199"/>
      <c r="Q452" s="199"/>
      <c r="R452" s="199"/>
      <c r="S452" s="199"/>
      <c r="T452" s="199"/>
      <c r="U452" s="200"/>
    </row>
    <row r="453" spans="2:21" x14ac:dyDescent="0.25">
      <c r="B453" s="197"/>
      <c r="C453" s="173"/>
      <c r="D453" s="199"/>
      <c r="E453" s="199"/>
      <c r="F453" s="199"/>
      <c r="G453" s="199"/>
      <c r="H453" s="199"/>
      <c r="I453" s="199"/>
      <c r="J453" s="199"/>
      <c r="K453" s="199"/>
      <c r="L453" s="199"/>
      <c r="M453" s="199"/>
      <c r="N453" s="199"/>
      <c r="O453" s="199"/>
      <c r="P453" s="199"/>
      <c r="Q453" s="199"/>
      <c r="R453" s="199"/>
      <c r="S453" s="199"/>
      <c r="T453" s="199"/>
      <c r="U453" s="200"/>
    </row>
    <row r="454" spans="2:21" x14ac:dyDescent="0.25">
      <c r="B454" s="197"/>
      <c r="C454" s="173"/>
      <c r="D454" s="199"/>
      <c r="E454" s="199"/>
      <c r="F454" s="199"/>
      <c r="G454" s="199"/>
      <c r="H454" s="199"/>
      <c r="I454" s="199"/>
      <c r="J454" s="199"/>
      <c r="K454" s="199"/>
      <c r="L454" s="199"/>
      <c r="M454" s="199"/>
      <c r="N454" s="199"/>
      <c r="O454" s="199"/>
      <c r="P454" s="199"/>
      <c r="Q454" s="199"/>
      <c r="R454" s="199"/>
      <c r="S454" s="199"/>
      <c r="T454" s="199"/>
      <c r="U454" s="200"/>
    </row>
    <row r="455" spans="2:21" x14ac:dyDescent="0.25">
      <c r="B455" s="197"/>
      <c r="C455" s="173"/>
      <c r="D455" s="199"/>
      <c r="E455" s="199"/>
      <c r="F455" s="199"/>
      <c r="G455" s="199"/>
      <c r="H455" s="199"/>
      <c r="I455" s="199"/>
      <c r="J455" s="199"/>
      <c r="K455" s="199"/>
      <c r="L455" s="199"/>
      <c r="M455" s="199"/>
      <c r="N455" s="199"/>
      <c r="O455" s="199"/>
      <c r="P455" s="199"/>
      <c r="Q455" s="199"/>
      <c r="R455" s="199"/>
      <c r="S455" s="199"/>
      <c r="T455" s="199"/>
      <c r="U455" s="200"/>
    </row>
    <row r="456" spans="2:21" x14ac:dyDescent="0.25">
      <c r="B456" s="197"/>
      <c r="C456" s="173"/>
      <c r="D456" s="199"/>
      <c r="E456" s="199"/>
      <c r="F456" s="199"/>
      <c r="G456" s="199"/>
      <c r="H456" s="199"/>
      <c r="I456" s="199"/>
      <c r="J456" s="199"/>
      <c r="K456" s="199"/>
      <c r="L456" s="199"/>
      <c r="M456" s="199"/>
      <c r="N456" s="199"/>
      <c r="O456" s="199"/>
      <c r="P456" s="199"/>
      <c r="Q456" s="199"/>
      <c r="R456" s="199"/>
      <c r="S456" s="199"/>
      <c r="T456" s="199"/>
      <c r="U456" s="200"/>
    </row>
    <row r="457" spans="2:21" x14ac:dyDescent="0.25">
      <c r="B457" s="197"/>
      <c r="C457" s="173"/>
      <c r="D457" s="199"/>
      <c r="E457" s="199"/>
      <c r="F457" s="199"/>
      <c r="G457" s="199"/>
      <c r="H457" s="199"/>
      <c r="I457" s="199"/>
      <c r="J457" s="199"/>
      <c r="K457" s="199"/>
      <c r="L457" s="199"/>
      <c r="M457" s="199"/>
      <c r="N457" s="199"/>
      <c r="O457" s="199"/>
      <c r="P457" s="199"/>
      <c r="Q457" s="199"/>
      <c r="R457" s="199"/>
      <c r="S457" s="199"/>
      <c r="T457" s="199"/>
      <c r="U457" s="200"/>
    </row>
    <row r="458" spans="2:21" x14ac:dyDescent="0.25">
      <c r="B458" s="197"/>
      <c r="C458" s="173"/>
      <c r="D458" s="199"/>
      <c r="E458" s="199"/>
      <c r="F458" s="199"/>
      <c r="G458" s="199"/>
      <c r="H458" s="199"/>
      <c r="I458" s="199"/>
      <c r="J458" s="199"/>
      <c r="K458" s="199"/>
      <c r="L458" s="199"/>
      <c r="M458" s="199"/>
      <c r="N458" s="199"/>
      <c r="O458" s="199"/>
      <c r="P458" s="199"/>
      <c r="Q458" s="199"/>
      <c r="R458" s="199"/>
      <c r="S458" s="199"/>
      <c r="T458" s="199"/>
      <c r="U458" s="200"/>
    </row>
    <row r="459" spans="2:21" x14ac:dyDescent="0.25">
      <c r="B459" s="197"/>
      <c r="C459" s="173"/>
      <c r="D459" s="199"/>
      <c r="E459" s="199"/>
      <c r="F459" s="199"/>
      <c r="G459" s="199"/>
      <c r="H459" s="199"/>
      <c r="I459" s="199"/>
      <c r="J459" s="199"/>
      <c r="K459" s="199"/>
      <c r="L459" s="199"/>
      <c r="M459" s="199"/>
      <c r="N459" s="199"/>
      <c r="O459" s="199"/>
      <c r="P459" s="199"/>
      <c r="Q459" s="199"/>
      <c r="R459" s="199"/>
      <c r="S459" s="199"/>
      <c r="T459" s="199"/>
      <c r="U459" s="200"/>
    </row>
    <row r="460" spans="2:21" x14ac:dyDescent="0.25">
      <c r="B460" s="197"/>
      <c r="C460" s="173"/>
      <c r="D460" s="199"/>
      <c r="E460" s="199"/>
      <c r="F460" s="199"/>
      <c r="G460" s="199"/>
      <c r="H460" s="199"/>
      <c r="I460" s="199"/>
      <c r="J460" s="199"/>
      <c r="K460" s="199"/>
      <c r="L460" s="199"/>
      <c r="M460" s="199"/>
      <c r="N460" s="199"/>
      <c r="O460" s="199"/>
      <c r="P460" s="199"/>
      <c r="Q460" s="199"/>
      <c r="R460" s="199"/>
      <c r="S460" s="199"/>
      <c r="T460" s="199"/>
      <c r="U460" s="200"/>
    </row>
    <row r="461" spans="2:21" x14ac:dyDescent="0.25">
      <c r="B461" s="197"/>
      <c r="C461" s="173"/>
      <c r="D461" s="199"/>
      <c r="E461" s="199"/>
      <c r="F461" s="199"/>
      <c r="G461" s="199"/>
      <c r="H461" s="199"/>
      <c r="I461" s="199"/>
      <c r="J461" s="199"/>
      <c r="K461" s="199"/>
      <c r="L461" s="199"/>
      <c r="M461" s="199"/>
      <c r="N461" s="199"/>
      <c r="O461" s="199"/>
      <c r="P461" s="199"/>
      <c r="Q461" s="199"/>
      <c r="R461" s="199"/>
      <c r="S461" s="199"/>
      <c r="T461" s="199"/>
      <c r="U461" s="200"/>
    </row>
    <row r="462" spans="2:21" x14ac:dyDescent="0.25">
      <c r="B462" s="197"/>
      <c r="C462" s="173"/>
      <c r="D462" s="199"/>
      <c r="E462" s="199"/>
      <c r="F462" s="199"/>
      <c r="G462" s="199"/>
      <c r="H462" s="199"/>
      <c r="I462" s="199"/>
      <c r="J462" s="199"/>
      <c r="K462" s="199"/>
      <c r="L462" s="199"/>
      <c r="M462" s="199"/>
      <c r="N462" s="199"/>
      <c r="O462" s="199"/>
      <c r="P462" s="199"/>
      <c r="Q462" s="199"/>
      <c r="R462" s="199"/>
      <c r="S462" s="199"/>
      <c r="T462" s="199"/>
      <c r="U462" s="200"/>
    </row>
    <row r="463" spans="2:21" x14ac:dyDescent="0.25">
      <c r="B463" s="197"/>
      <c r="C463" s="173"/>
      <c r="D463" s="199"/>
      <c r="E463" s="199"/>
      <c r="F463" s="199"/>
      <c r="G463" s="199"/>
      <c r="H463" s="199"/>
      <c r="I463" s="199"/>
      <c r="J463" s="199"/>
      <c r="K463" s="199"/>
      <c r="L463" s="199"/>
      <c r="M463" s="199"/>
      <c r="N463" s="199"/>
      <c r="O463" s="199"/>
      <c r="P463" s="199"/>
      <c r="Q463" s="199"/>
      <c r="R463" s="199"/>
      <c r="S463" s="199"/>
      <c r="T463" s="199"/>
      <c r="U463" s="200"/>
    </row>
    <row r="464" spans="2:21" x14ac:dyDescent="0.25">
      <c r="B464" s="197"/>
      <c r="C464" s="173"/>
      <c r="D464" s="199"/>
      <c r="E464" s="199"/>
      <c r="F464" s="199"/>
      <c r="G464" s="199"/>
      <c r="H464" s="199"/>
      <c r="I464" s="199"/>
      <c r="J464" s="199"/>
      <c r="K464" s="199"/>
      <c r="L464" s="199"/>
      <c r="M464" s="199"/>
      <c r="N464" s="199"/>
      <c r="O464" s="199"/>
      <c r="P464" s="199"/>
      <c r="Q464" s="199"/>
      <c r="R464" s="199"/>
      <c r="S464" s="199"/>
      <c r="T464" s="199"/>
      <c r="U464" s="200"/>
    </row>
    <row r="465" spans="2:21" x14ac:dyDescent="0.25">
      <c r="B465" s="197"/>
      <c r="C465" s="173"/>
      <c r="D465" s="199"/>
      <c r="E465" s="199"/>
      <c r="F465" s="199"/>
      <c r="G465" s="199"/>
      <c r="H465" s="199"/>
      <c r="I465" s="199"/>
      <c r="J465" s="199"/>
      <c r="K465" s="199"/>
      <c r="L465" s="199"/>
      <c r="M465" s="199"/>
      <c r="N465" s="199"/>
      <c r="O465" s="199"/>
      <c r="P465" s="199"/>
      <c r="Q465" s="199"/>
      <c r="R465" s="199"/>
      <c r="S465" s="199"/>
      <c r="T465" s="199"/>
      <c r="U465" s="200"/>
    </row>
    <row r="466" spans="2:21" x14ac:dyDescent="0.25">
      <c r="B466" s="197"/>
      <c r="C466" s="173"/>
      <c r="D466" s="199"/>
      <c r="E466" s="199"/>
      <c r="F466" s="199"/>
      <c r="G466" s="199"/>
      <c r="H466" s="199"/>
      <c r="I466" s="199"/>
      <c r="J466" s="199"/>
      <c r="K466" s="199"/>
      <c r="L466" s="199"/>
      <c r="M466" s="199"/>
      <c r="N466" s="199"/>
      <c r="O466" s="199"/>
      <c r="P466" s="199"/>
      <c r="Q466" s="199"/>
      <c r="R466" s="199"/>
      <c r="S466" s="199"/>
      <c r="T466" s="199"/>
      <c r="U466" s="200"/>
    </row>
    <row r="467" spans="2:21" x14ac:dyDescent="0.25">
      <c r="B467" s="197"/>
      <c r="C467" s="173"/>
      <c r="D467" s="199"/>
      <c r="E467" s="199"/>
      <c r="F467" s="199"/>
      <c r="G467" s="199"/>
      <c r="H467" s="199"/>
      <c r="I467" s="199"/>
      <c r="J467" s="199"/>
      <c r="K467" s="199"/>
      <c r="L467" s="199"/>
      <c r="M467" s="199"/>
      <c r="N467" s="199"/>
      <c r="O467" s="199"/>
      <c r="P467" s="199"/>
      <c r="Q467" s="199"/>
      <c r="R467" s="199"/>
      <c r="S467" s="199"/>
      <c r="T467" s="199"/>
      <c r="U467" s="200"/>
    </row>
    <row r="468" spans="2:21" x14ac:dyDescent="0.25">
      <c r="B468" s="197"/>
      <c r="C468" s="173"/>
      <c r="D468" s="199"/>
      <c r="E468" s="199"/>
      <c r="F468" s="199"/>
      <c r="G468" s="199"/>
      <c r="H468" s="199"/>
      <c r="I468" s="199"/>
      <c r="J468" s="199"/>
      <c r="K468" s="199"/>
      <c r="L468" s="199"/>
      <c r="M468" s="199"/>
      <c r="N468" s="199"/>
      <c r="O468" s="199"/>
      <c r="P468" s="199"/>
      <c r="Q468" s="199"/>
      <c r="R468" s="199"/>
      <c r="S468" s="199"/>
      <c r="T468" s="199"/>
      <c r="U468" s="200"/>
    </row>
    <row r="469" spans="2:21" x14ac:dyDescent="0.25">
      <c r="B469" s="197"/>
      <c r="C469" s="173"/>
      <c r="D469" s="199"/>
      <c r="E469" s="199"/>
      <c r="F469" s="199"/>
      <c r="G469" s="199"/>
      <c r="H469" s="199"/>
      <c r="I469" s="199"/>
      <c r="J469" s="199"/>
      <c r="K469" s="199"/>
      <c r="L469" s="199"/>
      <c r="M469" s="199"/>
      <c r="N469" s="199"/>
      <c r="O469" s="199"/>
      <c r="P469" s="199"/>
      <c r="Q469" s="199"/>
      <c r="R469" s="199"/>
      <c r="S469" s="199"/>
      <c r="T469" s="199"/>
      <c r="U469" s="200"/>
    </row>
    <row r="470" spans="2:21" x14ac:dyDescent="0.25">
      <c r="B470" s="197"/>
      <c r="C470" s="173"/>
      <c r="D470" s="199"/>
      <c r="E470" s="199"/>
      <c r="F470" s="199"/>
      <c r="G470" s="199"/>
      <c r="H470" s="199"/>
      <c r="I470" s="199"/>
      <c r="J470" s="199"/>
      <c r="K470" s="199"/>
      <c r="L470" s="199"/>
      <c r="M470" s="199"/>
      <c r="N470" s="199"/>
      <c r="O470" s="199"/>
      <c r="P470" s="199"/>
      <c r="Q470" s="199"/>
      <c r="R470" s="199"/>
      <c r="S470" s="199"/>
      <c r="T470" s="199"/>
      <c r="U470" s="200"/>
    </row>
    <row r="471" spans="2:21" x14ac:dyDescent="0.25">
      <c r="B471" s="197"/>
      <c r="C471" s="173"/>
      <c r="D471" s="199"/>
      <c r="E471" s="199"/>
      <c r="F471" s="199"/>
      <c r="G471" s="199"/>
      <c r="H471" s="199"/>
      <c r="I471" s="199"/>
      <c r="J471" s="199"/>
      <c r="K471" s="199"/>
      <c r="L471" s="199"/>
      <c r="M471" s="199"/>
      <c r="N471" s="199"/>
      <c r="O471" s="199"/>
      <c r="P471" s="199"/>
      <c r="Q471" s="199"/>
      <c r="R471" s="199"/>
      <c r="S471" s="199"/>
      <c r="T471" s="199"/>
      <c r="U471" s="200"/>
    </row>
    <row r="472" spans="2:21" x14ac:dyDescent="0.25">
      <c r="B472" s="197"/>
      <c r="C472" s="173"/>
      <c r="D472" s="199"/>
      <c r="E472" s="199"/>
      <c r="F472" s="199"/>
      <c r="G472" s="199"/>
      <c r="H472" s="199"/>
      <c r="I472" s="199"/>
      <c r="J472" s="199"/>
      <c r="K472" s="199"/>
      <c r="L472" s="199"/>
      <c r="M472" s="199"/>
      <c r="N472" s="199"/>
      <c r="O472" s="199"/>
      <c r="P472" s="199"/>
      <c r="Q472" s="199"/>
      <c r="R472" s="199"/>
      <c r="S472" s="199"/>
      <c r="T472" s="199"/>
      <c r="U472" s="200"/>
    </row>
    <row r="473" spans="2:21" x14ac:dyDescent="0.25">
      <c r="B473" s="197"/>
      <c r="C473" s="173"/>
      <c r="D473" s="199"/>
      <c r="E473" s="199"/>
      <c r="F473" s="199"/>
      <c r="G473" s="199"/>
      <c r="H473" s="199"/>
      <c r="I473" s="199"/>
      <c r="J473" s="199"/>
      <c r="K473" s="199"/>
      <c r="L473" s="199"/>
      <c r="M473" s="199"/>
      <c r="N473" s="199"/>
      <c r="O473" s="199"/>
      <c r="P473" s="199"/>
      <c r="Q473" s="199"/>
      <c r="R473" s="199"/>
      <c r="S473" s="199"/>
      <c r="T473" s="199"/>
      <c r="U473" s="200"/>
    </row>
    <row r="474" spans="2:21" x14ac:dyDescent="0.25">
      <c r="B474" s="197"/>
      <c r="C474" s="173"/>
      <c r="D474" s="199"/>
      <c r="E474" s="199"/>
      <c r="F474" s="199"/>
      <c r="G474" s="199"/>
      <c r="H474" s="199"/>
      <c r="I474" s="199"/>
      <c r="J474" s="199"/>
      <c r="K474" s="199"/>
      <c r="L474" s="199"/>
      <c r="M474" s="199"/>
      <c r="N474" s="199"/>
      <c r="O474" s="199"/>
      <c r="P474" s="199"/>
      <c r="Q474" s="199"/>
      <c r="R474" s="199"/>
      <c r="S474" s="199"/>
      <c r="T474" s="199"/>
      <c r="U474" s="200"/>
    </row>
    <row r="475" spans="2:21" x14ac:dyDescent="0.25">
      <c r="B475" s="197"/>
      <c r="C475" s="173"/>
      <c r="D475" s="199"/>
      <c r="E475" s="199"/>
      <c r="F475" s="199"/>
      <c r="G475" s="199"/>
      <c r="H475" s="199"/>
      <c r="I475" s="199"/>
      <c r="J475" s="199"/>
      <c r="K475" s="199"/>
      <c r="L475" s="199"/>
      <c r="M475" s="199"/>
      <c r="N475" s="199"/>
      <c r="O475" s="199"/>
      <c r="P475" s="199"/>
      <c r="Q475" s="199"/>
      <c r="R475" s="199"/>
      <c r="S475" s="199"/>
      <c r="T475" s="199"/>
      <c r="U475" s="200"/>
    </row>
    <row r="476" spans="2:21" x14ac:dyDescent="0.25">
      <c r="B476" s="197"/>
      <c r="C476" s="173"/>
      <c r="D476" s="199"/>
      <c r="E476" s="199"/>
      <c r="F476" s="199"/>
      <c r="G476" s="199"/>
      <c r="H476" s="199"/>
      <c r="I476" s="199"/>
      <c r="J476" s="199"/>
      <c r="K476" s="199"/>
      <c r="L476" s="199"/>
      <c r="M476" s="199"/>
      <c r="N476" s="199"/>
      <c r="O476" s="199"/>
      <c r="P476" s="199"/>
      <c r="Q476" s="199"/>
      <c r="R476" s="199"/>
      <c r="S476" s="199"/>
      <c r="T476" s="199"/>
      <c r="U476" s="200"/>
    </row>
    <row r="477" spans="2:21" x14ac:dyDescent="0.25">
      <c r="B477" s="197"/>
      <c r="C477" s="173"/>
      <c r="D477" s="199"/>
      <c r="E477" s="199"/>
      <c r="F477" s="199"/>
      <c r="G477" s="199"/>
      <c r="H477" s="199"/>
      <c r="I477" s="199"/>
      <c r="J477" s="199"/>
      <c r="K477" s="199"/>
      <c r="L477" s="199"/>
      <c r="M477" s="199"/>
      <c r="N477" s="199"/>
      <c r="O477" s="199"/>
      <c r="P477" s="199"/>
      <c r="Q477" s="199"/>
      <c r="R477" s="199"/>
      <c r="S477" s="199"/>
      <c r="T477" s="199"/>
      <c r="U477" s="200"/>
    </row>
    <row r="478" spans="2:21" x14ac:dyDescent="0.25">
      <c r="B478" s="197"/>
      <c r="C478" s="173"/>
      <c r="D478" s="199"/>
      <c r="E478" s="199"/>
      <c r="F478" s="199"/>
      <c r="G478" s="199"/>
      <c r="H478" s="199"/>
      <c r="I478" s="199"/>
      <c r="J478" s="199"/>
      <c r="K478" s="199"/>
      <c r="L478" s="199"/>
      <c r="M478" s="199"/>
      <c r="N478" s="199"/>
      <c r="O478" s="199"/>
      <c r="P478" s="199"/>
      <c r="Q478" s="199"/>
      <c r="R478" s="199"/>
      <c r="S478" s="199"/>
      <c r="T478" s="199"/>
      <c r="U478" s="200"/>
    </row>
    <row r="479" spans="2:21" x14ac:dyDescent="0.25">
      <c r="B479" s="197"/>
      <c r="C479" s="173"/>
      <c r="D479" s="199"/>
      <c r="E479" s="199"/>
      <c r="F479" s="199"/>
      <c r="G479" s="199"/>
      <c r="H479" s="199"/>
      <c r="I479" s="199"/>
      <c r="J479" s="199"/>
      <c r="K479" s="199"/>
      <c r="L479" s="199"/>
      <c r="M479" s="199"/>
      <c r="N479" s="199"/>
      <c r="O479" s="199"/>
      <c r="P479" s="199"/>
      <c r="Q479" s="199"/>
      <c r="R479" s="199"/>
      <c r="S479" s="199"/>
      <c r="T479" s="199"/>
      <c r="U479" s="200"/>
    </row>
    <row r="480" spans="2:21" x14ac:dyDescent="0.25">
      <c r="B480" s="197"/>
      <c r="C480" s="173"/>
      <c r="D480" s="199"/>
      <c r="E480" s="199"/>
      <c r="F480" s="199"/>
      <c r="G480" s="199"/>
      <c r="H480" s="199"/>
      <c r="I480" s="199"/>
      <c r="J480" s="199"/>
      <c r="K480" s="199"/>
      <c r="L480" s="199"/>
      <c r="M480" s="199"/>
      <c r="N480" s="199"/>
      <c r="O480" s="199"/>
      <c r="P480" s="199"/>
      <c r="Q480" s="199"/>
      <c r="R480" s="199"/>
      <c r="S480" s="199"/>
      <c r="T480" s="199"/>
      <c r="U480" s="200"/>
    </row>
    <row r="481" spans="2:21" x14ac:dyDescent="0.25">
      <c r="B481" s="197"/>
      <c r="C481" s="173"/>
      <c r="D481" s="199"/>
      <c r="E481" s="199"/>
      <c r="F481" s="199"/>
      <c r="G481" s="199"/>
      <c r="H481" s="199"/>
      <c r="I481" s="199"/>
      <c r="J481" s="199"/>
      <c r="K481" s="199"/>
      <c r="L481" s="199"/>
      <c r="M481" s="199"/>
      <c r="N481" s="199"/>
      <c r="O481" s="199"/>
      <c r="P481" s="199"/>
      <c r="Q481" s="199"/>
      <c r="R481" s="199"/>
      <c r="S481" s="199"/>
      <c r="T481" s="199"/>
      <c r="U481" s="200"/>
    </row>
    <row r="482" spans="2:21" x14ac:dyDescent="0.25">
      <c r="B482" s="197"/>
      <c r="C482" s="173"/>
      <c r="D482" s="199"/>
      <c r="E482" s="199"/>
      <c r="F482" s="199"/>
      <c r="G482" s="199"/>
      <c r="H482" s="199"/>
      <c r="I482" s="199"/>
      <c r="J482" s="199"/>
      <c r="K482" s="199"/>
      <c r="L482" s="199"/>
      <c r="M482" s="199"/>
      <c r="N482" s="199"/>
      <c r="O482" s="199"/>
      <c r="P482" s="199"/>
      <c r="Q482" s="199"/>
      <c r="R482" s="199"/>
      <c r="S482" s="199"/>
      <c r="T482" s="199"/>
      <c r="U482" s="200"/>
    </row>
    <row r="483" spans="2:21" x14ac:dyDescent="0.25">
      <c r="B483" s="197"/>
      <c r="C483" s="173"/>
      <c r="D483" s="199"/>
      <c r="E483" s="199"/>
      <c r="F483" s="199"/>
      <c r="G483" s="199"/>
      <c r="H483" s="199"/>
      <c r="I483" s="199"/>
      <c r="J483" s="199"/>
      <c r="K483" s="199"/>
      <c r="L483" s="199"/>
      <c r="M483" s="199"/>
      <c r="N483" s="199"/>
      <c r="O483" s="199"/>
      <c r="P483" s="199"/>
      <c r="Q483" s="199"/>
      <c r="R483" s="199"/>
      <c r="S483" s="199"/>
      <c r="T483" s="199"/>
      <c r="U483" s="200"/>
    </row>
    <row r="484" spans="2:21" x14ac:dyDescent="0.25">
      <c r="B484" s="197"/>
      <c r="C484" s="173"/>
      <c r="D484" s="199"/>
      <c r="E484" s="199"/>
      <c r="F484" s="199"/>
      <c r="G484" s="199"/>
      <c r="H484" s="199"/>
      <c r="I484" s="199"/>
      <c r="J484" s="199"/>
      <c r="K484" s="199"/>
      <c r="L484" s="199"/>
      <c r="M484" s="199"/>
      <c r="N484" s="199"/>
      <c r="O484" s="199"/>
      <c r="P484" s="199"/>
      <c r="Q484" s="199"/>
      <c r="R484" s="199"/>
      <c r="S484" s="199"/>
      <c r="T484" s="199"/>
      <c r="U484" s="200"/>
    </row>
    <row r="485" spans="2:21" x14ac:dyDescent="0.25">
      <c r="B485" s="197"/>
      <c r="C485" s="173"/>
      <c r="D485" s="199"/>
      <c r="E485" s="199"/>
      <c r="F485" s="199"/>
      <c r="G485" s="199"/>
      <c r="H485" s="199"/>
      <c r="I485" s="199"/>
      <c r="J485" s="199"/>
      <c r="K485" s="199"/>
      <c r="L485" s="199"/>
      <c r="M485" s="199"/>
      <c r="N485" s="199"/>
      <c r="O485" s="199"/>
      <c r="P485" s="199"/>
      <c r="Q485" s="199"/>
      <c r="R485" s="199"/>
      <c r="S485" s="199"/>
      <c r="T485" s="199"/>
      <c r="U485" s="200"/>
    </row>
    <row r="486" spans="2:21" x14ac:dyDescent="0.25">
      <c r="B486" s="197"/>
      <c r="C486" s="173"/>
      <c r="D486" s="199"/>
      <c r="E486" s="199"/>
      <c r="F486" s="199"/>
      <c r="G486" s="199"/>
      <c r="H486" s="199"/>
      <c r="I486" s="199"/>
      <c r="J486" s="199"/>
      <c r="K486" s="199"/>
      <c r="L486" s="199"/>
      <c r="M486" s="199"/>
      <c r="N486" s="199"/>
      <c r="O486" s="199"/>
      <c r="P486" s="199"/>
      <c r="Q486" s="199"/>
      <c r="R486" s="199"/>
      <c r="S486" s="199"/>
      <c r="T486" s="199"/>
      <c r="U486" s="200"/>
    </row>
    <row r="487" spans="2:21" x14ac:dyDescent="0.25">
      <c r="B487" s="197"/>
      <c r="C487" s="173"/>
      <c r="D487" s="199"/>
      <c r="E487" s="199"/>
      <c r="F487" s="199"/>
      <c r="G487" s="199"/>
      <c r="H487" s="199"/>
      <c r="I487" s="199"/>
      <c r="J487" s="199"/>
      <c r="K487" s="199"/>
      <c r="L487" s="199"/>
      <c r="M487" s="199"/>
      <c r="N487" s="199"/>
      <c r="O487" s="199"/>
      <c r="P487" s="199"/>
      <c r="Q487" s="199"/>
      <c r="R487" s="199"/>
      <c r="S487" s="199"/>
      <c r="T487" s="199"/>
      <c r="U487" s="200"/>
    </row>
    <row r="488" spans="2:21" x14ac:dyDescent="0.25">
      <c r="B488" s="197"/>
      <c r="C488" s="173"/>
      <c r="D488" s="199"/>
      <c r="E488" s="199"/>
      <c r="F488" s="199"/>
      <c r="G488" s="199"/>
      <c r="H488" s="199"/>
      <c r="I488" s="199"/>
      <c r="J488" s="199"/>
      <c r="K488" s="199"/>
      <c r="L488" s="199"/>
      <c r="M488" s="199"/>
      <c r="N488" s="199"/>
      <c r="O488" s="199"/>
      <c r="P488" s="199"/>
      <c r="Q488" s="199"/>
      <c r="R488" s="199"/>
      <c r="S488" s="199"/>
      <c r="T488" s="199"/>
      <c r="U488" s="200"/>
    </row>
    <row r="489" spans="2:21" x14ac:dyDescent="0.25">
      <c r="B489" s="197"/>
      <c r="C489" s="173"/>
      <c r="D489" s="199"/>
      <c r="E489" s="199"/>
      <c r="F489" s="199"/>
      <c r="G489" s="199"/>
      <c r="H489" s="199"/>
      <c r="I489" s="199"/>
      <c r="J489" s="199"/>
      <c r="K489" s="199"/>
      <c r="L489" s="199"/>
      <c r="M489" s="199"/>
      <c r="N489" s="199"/>
      <c r="O489" s="199"/>
      <c r="P489" s="199"/>
      <c r="Q489" s="199"/>
      <c r="R489" s="199"/>
      <c r="S489" s="199"/>
      <c r="T489" s="199"/>
      <c r="U489" s="200"/>
    </row>
    <row r="490" spans="2:21" x14ac:dyDescent="0.25">
      <c r="B490" s="197"/>
      <c r="C490" s="173"/>
      <c r="D490" s="199"/>
      <c r="E490" s="199"/>
      <c r="F490" s="199"/>
      <c r="G490" s="199"/>
      <c r="H490" s="199"/>
      <c r="I490" s="199"/>
      <c r="J490" s="199"/>
      <c r="K490" s="199"/>
      <c r="L490" s="199"/>
      <c r="M490" s="199"/>
      <c r="N490" s="199"/>
      <c r="O490" s="199"/>
      <c r="P490" s="199"/>
      <c r="Q490" s="199"/>
      <c r="R490" s="199"/>
      <c r="S490" s="199"/>
      <c r="T490" s="199"/>
      <c r="U490" s="200"/>
    </row>
    <row r="491" spans="2:21" x14ac:dyDescent="0.25">
      <c r="B491" s="197"/>
      <c r="C491" s="173"/>
      <c r="D491" s="199"/>
      <c r="E491" s="199"/>
      <c r="F491" s="199"/>
      <c r="G491" s="199"/>
      <c r="H491" s="199"/>
      <c r="I491" s="199"/>
      <c r="J491" s="199"/>
      <c r="K491" s="199"/>
      <c r="L491" s="199"/>
      <c r="M491" s="199"/>
      <c r="N491" s="199"/>
      <c r="O491" s="199"/>
      <c r="P491" s="199"/>
      <c r="Q491" s="199"/>
      <c r="R491" s="199"/>
      <c r="S491" s="199"/>
      <c r="T491" s="199"/>
      <c r="U491" s="200"/>
    </row>
    <row r="492" spans="2:21" x14ac:dyDescent="0.25">
      <c r="B492" s="197"/>
      <c r="C492" s="173"/>
      <c r="D492" s="199"/>
      <c r="E492" s="199"/>
      <c r="F492" s="199"/>
      <c r="G492" s="199"/>
      <c r="H492" s="199"/>
      <c r="I492" s="199"/>
      <c r="J492" s="199"/>
      <c r="K492" s="199"/>
      <c r="L492" s="199"/>
      <c r="M492" s="199"/>
      <c r="N492" s="199"/>
      <c r="O492" s="199"/>
      <c r="P492" s="199"/>
      <c r="Q492" s="199"/>
      <c r="R492" s="199"/>
      <c r="S492" s="199"/>
      <c r="T492" s="199"/>
      <c r="U492" s="200"/>
    </row>
    <row r="493" spans="2:21" x14ac:dyDescent="0.25">
      <c r="B493" s="197"/>
      <c r="C493" s="173"/>
      <c r="D493" s="199"/>
      <c r="E493" s="199"/>
      <c r="F493" s="199"/>
      <c r="G493" s="199"/>
      <c r="H493" s="199"/>
      <c r="I493" s="199"/>
      <c r="J493" s="199"/>
      <c r="K493" s="199"/>
      <c r="L493" s="199"/>
      <c r="M493" s="199"/>
      <c r="N493" s="199"/>
      <c r="O493" s="199"/>
      <c r="P493" s="199"/>
      <c r="Q493" s="199"/>
      <c r="R493" s="199"/>
      <c r="S493" s="199"/>
      <c r="T493" s="199"/>
      <c r="U493" s="200"/>
    </row>
    <row r="494" spans="2:21" x14ac:dyDescent="0.25">
      <c r="B494" s="197"/>
      <c r="C494" s="173"/>
      <c r="D494" s="199"/>
      <c r="E494" s="199"/>
      <c r="F494" s="199"/>
      <c r="G494" s="199"/>
      <c r="H494" s="199"/>
      <c r="I494" s="199"/>
      <c r="J494" s="199"/>
      <c r="K494" s="199"/>
      <c r="L494" s="199"/>
      <c r="M494" s="199"/>
      <c r="N494" s="199"/>
      <c r="O494" s="199"/>
      <c r="P494" s="199"/>
      <c r="Q494" s="199"/>
      <c r="R494" s="199"/>
      <c r="S494" s="199"/>
      <c r="T494" s="199"/>
      <c r="U494" s="200"/>
    </row>
    <row r="495" spans="2:21" x14ac:dyDescent="0.25">
      <c r="B495" s="197"/>
      <c r="C495" s="173"/>
      <c r="D495" s="199"/>
      <c r="E495" s="199"/>
      <c r="F495" s="199"/>
      <c r="G495" s="199"/>
      <c r="H495" s="199"/>
      <c r="I495" s="199"/>
      <c r="J495" s="199"/>
      <c r="K495" s="199"/>
      <c r="L495" s="199"/>
      <c r="M495" s="199"/>
      <c r="N495" s="199"/>
      <c r="O495" s="199"/>
      <c r="P495" s="199"/>
      <c r="Q495" s="199"/>
      <c r="R495" s="199"/>
      <c r="S495" s="199"/>
      <c r="T495" s="199"/>
      <c r="U495" s="200"/>
    </row>
    <row r="496" spans="2:21" x14ac:dyDescent="0.25">
      <c r="B496" s="197"/>
      <c r="C496" s="173"/>
      <c r="D496" s="199"/>
      <c r="E496" s="199"/>
      <c r="F496" s="199"/>
      <c r="G496" s="199"/>
      <c r="H496" s="199"/>
      <c r="I496" s="199"/>
      <c r="J496" s="199"/>
      <c r="K496" s="199"/>
      <c r="L496" s="199"/>
      <c r="M496" s="199"/>
      <c r="N496" s="199"/>
      <c r="O496" s="199"/>
      <c r="P496" s="199"/>
      <c r="Q496" s="199"/>
      <c r="R496" s="199"/>
      <c r="S496" s="199"/>
      <c r="T496" s="199"/>
      <c r="U496" s="200"/>
    </row>
    <row r="497" spans="2:21" x14ac:dyDescent="0.25">
      <c r="B497" s="197"/>
      <c r="C497" s="173"/>
      <c r="D497" s="199"/>
      <c r="E497" s="199"/>
      <c r="F497" s="199"/>
      <c r="G497" s="199"/>
      <c r="H497" s="199"/>
      <c r="I497" s="199"/>
      <c r="J497" s="199"/>
      <c r="K497" s="199"/>
      <c r="L497" s="199"/>
      <c r="M497" s="199"/>
      <c r="N497" s="199"/>
      <c r="O497" s="199"/>
      <c r="P497" s="199"/>
      <c r="Q497" s="199"/>
      <c r="R497" s="199"/>
      <c r="S497" s="199"/>
      <c r="T497" s="199"/>
      <c r="U497" s="200"/>
    </row>
    <row r="498" spans="2:21" x14ac:dyDescent="0.25">
      <c r="B498" s="197"/>
      <c r="C498" s="173"/>
      <c r="D498" s="199"/>
      <c r="E498" s="199"/>
      <c r="F498" s="199"/>
      <c r="G498" s="199"/>
      <c r="H498" s="199"/>
      <c r="I498" s="199"/>
      <c r="J498" s="199"/>
      <c r="K498" s="199"/>
      <c r="L498" s="199"/>
      <c r="M498" s="199"/>
      <c r="N498" s="199"/>
      <c r="O498" s="199"/>
      <c r="P498" s="199"/>
      <c r="Q498" s="199"/>
      <c r="R498" s="199"/>
      <c r="S498" s="199"/>
      <c r="T498" s="199"/>
      <c r="U498" s="200"/>
    </row>
    <row r="499" spans="2:21" x14ac:dyDescent="0.25">
      <c r="B499" s="197"/>
      <c r="C499" s="173"/>
      <c r="D499" s="199"/>
      <c r="E499" s="199"/>
      <c r="F499" s="199"/>
      <c r="G499" s="199"/>
      <c r="H499" s="199"/>
      <c r="I499" s="199"/>
      <c r="J499" s="199"/>
      <c r="K499" s="199"/>
      <c r="L499" s="199"/>
      <c r="M499" s="199"/>
      <c r="N499" s="199"/>
      <c r="O499" s="199"/>
      <c r="P499" s="199"/>
      <c r="Q499" s="199"/>
      <c r="R499" s="199"/>
      <c r="S499" s="199"/>
      <c r="T499" s="199"/>
      <c r="U499" s="200"/>
    </row>
    <row r="500" spans="2:21" x14ac:dyDescent="0.25">
      <c r="B500" s="197"/>
      <c r="C500" s="173"/>
      <c r="D500" s="199"/>
      <c r="E500" s="199"/>
      <c r="F500" s="199"/>
      <c r="G500" s="199"/>
      <c r="H500" s="199"/>
      <c r="I500" s="199"/>
      <c r="J500" s="199"/>
      <c r="K500" s="199"/>
      <c r="L500" s="199"/>
      <c r="M500" s="199"/>
      <c r="N500" s="199"/>
      <c r="O500" s="199"/>
      <c r="P500" s="199"/>
      <c r="Q500" s="199"/>
      <c r="R500" s="199"/>
      <c r="S500" s="199"/>
      <c r="T500" s="199"/>
      <c r="U500" s="200"/>
    </row>
    <row r="501" spans="2:21" x14ac:dyDescent="0.25">
      <c r="B501" s="197"/>
      <c r="C501" s="173"/>
      <c r="D501" s="199"/>
      <c r="E501" s="199"/>
      <c r="F501" s="199"/>
      <c r="G501" s="199"/>
      <c r="H501" s="199"/>
      <c r="I501" s="199"/>
      <c r="J501" s="199"/>
      <c r="K501" s="199"/>
      <c r="L501" s="199"/>
      <c r="M501" s="199"/>
      <c r="N501" s="199"/>
      <c r="O501" s="199"/>
      <c r="P501" s="199"/>
      <c r="Q501" s="199"/>
      <c r="R501" s="199"/>
      <c r="S501" s="199"/>
      <c r="T501" s="199"/>
      <c r="U501" s="200"/>
    </row>
    <row r="502" spans="2:21" x14ac:dyDescent="0.25">
      <c r="B502" s="197"/>
      <c r="C502" s="173"/>
      <c r="D502" s="199"/>
      <c r="E502" s="199"/>
      <c r="F502" s="199"/>
      <c r="G502" s="199"/>
      <c r="H502" s="199"/>
      <c r="I502" s="199"/>
      <c r="J502" s="199"/>
      <c r="K502" s="199"/>
      <c r="L502" s="199"/>
      <c r="M502" s="199"/>
      <c r="N502" s="199"/>
      <c r="O502" s="199"/>
      <c r="P502" s="199"/>
      <c r="Q502" s="199"/>
      <c r="R502" s="199"/>
      <c r="S502" s="199"/>
      <c r="T502" s="199"/>
      <c r="U502" s="200"/>
    </row>
    <row r="503" spans="2:21" x14ac:dyDescent="0.25">
      <c r="B503" s="197"/>
      <c r="C503" s="173"/>
      <c r="D503" s="199"/>
      <c r="E503" s="199"/>
      <c r="F503" s="199"/>
      <c r="G503" s="199"/>
      <c r="H503" s="199"/>
      <c r="I503" s="199"/>
      <c r="J503" s="199"/>
      <c r="K503" s="199"/>
      <c r="L503" s="199"/>
      <c r="M503" s="199"/>
      <c r="N503" s="199"/>
      <c r="O503" s="199"/>
      <c r="P503" s="199"/>
      <c r="Q503" s="199"/>
      <c r="R503" s="199"/>
      <c r="S503" s="199"/>
      <c r="T503" s="199"/>
      <c r="U503" s="200"/>
    </row>
    <row r="504" spans="2:21" x14ac:dyDescent="0.25">
      <c r="B504" s="197"/>
      <c r="C504" s="173"/>
      <c r="D504" s="199"/>
      <c r="E504" s="199"/>
      <c r="F504" s="199"/>
      <c r="G504" s="199"/>
      <c r="H504" s="199"/>
      <c r="I504" s="199"/>
      <c r="J504" s="199"/>
      <c r="K504" s="199"/>
      <c r="L504" s="199"/>
      <c r="M504" s="199"/>
      <c r="N504" s="199"/>
      <c r="O504" s="199"/>
      <c r="P504" s="199"/>
      <c r="Q504" s="199"/>
      <c r="R504" s="199"/>
      <c r="S504" s="199"/>
      <c r="T504" s="199"/>
      <c r="U504" s="200"/>
    </row>
    <row r="505" spans="2:21" x14ac:dyDescent="0.25">
      <c r="B505" s="197"/>
      <c r="C505" s="173"/>
      <c r="D505" s="199"/>
      <c r="E505" s="199"/>
      <c r="F505" s="199"/>
      <c r="G505" s="199"/>
      <c r="H505" s="199"/>
      <c r="I505" s="199"/>
      <c r="J505" s="199"/>
      <c r="K505" s="199"/>
      <c r="L505" s="199"/>
      <c r="M505" s="199"/>
      <c r="N505" s="199"/>
      <c r="O505" s="199"/>
      <c r="P505" s="199"/>
      <c r="Q505" s="199"/>
      <c r="R505" s="199"/>
      <c r="S505" s="199"/>
      <c r="T505" s="199"/>
      <c r="U505" s="200"/>
    </row>
    <row r="506" spans="2:21" x14ac:dyDescent="0.25">
      <c r="B506" s="197"/>
      <c r="C506" s="173"/>
      <c r="D506" s="199"/>
      <c r="E506" s="199"/>
      <c r="F506" s="199"/>
      <c r="G506" s="199"/>
      <c r="H506" s="199"/>
      <c r="I506" s="199"/>
      <c r="J506" s="199"/>
      <c r="K506" s="199"/>
      <c r="L506" s="199"/>
      <c r="M506" s="199"/>
      <c r="N506" s="199"/>
      <c r="O506" s="199"/>
      <c r="P506" s="199"/>
      <c r="Q506" s="199"/>
      <c r="R506" s="199"/>
      <c r="S506" s="199"/>
      <c r="T506" s="199"/>
      <c r="U506" s="200"/>
    </row>
    <row r="507" spans="2:21" x14ac:dyDescent="0.25">
      <c r="B507" s="197"/>
      <c r="C507" s="173"/>
      <c r="D507" s="199"/>
      <c r="E507" s="199"/>
      <c r="F507" s="199"/>
      <c r="G507" s="199"/>
      <c r="H507" s="199"/>
      <c r="I507" s="199"/>
      <c r="J507" s="199"/>
      <c r="K507" s="199"/>
      <c r="L507" s="199"/>
      <c r="M507" s="199"/>
      <c r="N507" s="199"/>
      <c r="O507" s="199"/>
      <c r="P507" s="199"/>
      <c r="Q507" s="199"/>
      <c r="R507" s="199"/>
      <c r="S507" s="199"/>
      <c r="T507" s="199"/>
      <c r="U507" s="200"/>
    </row>
    <row r="508" spans="2:21" x14ac:dyDescent="0.25">
      <c r="B508" s="197"/>
      <c r="C508" s="173"/>
      <c r="D508" s="199"/>
      <c r="E508" s="199"/>
      <c r="F508" s="199"/>
      <c r="G508" s="199"/>
      <c r="H508" s="199"/>
      <c r="I508" s="199"/>
      <c r="J508" s="199"/>
      <c r="K508" s="199"/>
      <c r="L508" s="199"/>
      <c r="M508" s="199"/>
      <c r="N508" s="199"/>
      <c r="O508" s="199"/>
      <c r="P508" s="199"/>
      <c r="Q508" s="199"/>
      <c r="R508" s="199"/>
      <c r="S508" s="199"/>
      <c r="T508" s="199"/>
      <c r="U508" s="200"/>
    </row>
    <row r="509" spans="2:21" x14ac:dyDescent="0.25">
      <c r="B509" s="197"/>
      <c r="C509" s="173"/>
      <c r="D509" s="199"/>
      <c r="E509" s="199"/>
      <c r="F509" s="199"/>
      <c r="G509" s="199"/>
      <c r="H509" s="199"/>
      <c r="I509" s="199"/>
      <c r="J509" s="199"/>
      <c r="K509" s="199"/>
      <c r="L509" s="199"/>
      <c r="M509" s="199"/>
      <c r="N509" s="199"/>
      <c r="O509" s="199"/>
      <c r="P509" s="199"/>
      <c r="Q509" s="199"/>
      <c r="R509" s="199"/>
      <c r="S509" s="199"/>
      <c r="T509" s="199"/>
      <c r="U509" s="200"/>
    </row>
    <row r="510" spans="2:21" x14ac:dyDescent="0.25">
      <c r="B510" s="197"/>
      <c r="C510" s="173"/>
      <c r="D510" s="199"/>
      <c r="E510" s="199"/>
      <c r="F510" s="199"/>
      <c r="G510" s="199"/>
      <c r="H510" s="199"/>
      <c r="I510" s="199"/>
      <c r="J510" s="199"/>
      <c r="K510" s="199"/>
      <c r="L510" s="199"/>
      <c r="M510" s="199"/>
      <c r="N510" s="199"/>
      <c r="O510" s="199"/>
      <c r="P510" s="199"/>
      <c r="Q510" s="199"/>
      <c r="R510" s="199"/>
      <c r="S510" s="199"/>
      <c r="T510" s="199"/>
      <c r="U510" s="200"/>
    </row>
    <row r="511" spans="2:21" x14ac:dyDescent="0.25">
      <c r="B511" s="197"/>
      <c r="C511" s="173"/>
      <c r="D511" s="199"/>
      <c r="E511" s="199"/>
      <c r="F511" s="199"/>
      <c r="G511" s="199"/>
      <c r="H511" s="199"/>
      <c r="I511" s="199"/>
      <c r="J511" s="199"/>
      <c r="K511" s="199"/>
      <c r="L511" s="199"/>
      <c r="M511" s="199"/>
      <c r="N511" s="199"/>
      <c r="O511" s="199"/>
      <c r="P511" s="199"/>
      <c r="Q511" s="199"/>
      <c r="R511" s="199"/>
      <c r="S511" s="199"/>
      <c r="T511" s="199"/>
      <c r="U511" s="200"/>
    </row>
    <row r="512" spans="2:21" x14ac:dyDescent="0.25">
      <c r="B512" s="197"/>
      <c r="C512" s="173"/>
      <c r="D512" s="199"/>
      <c r="E512" s="199"/>
      <c r="F512" s="199"/>
      <c r="G512" s="199"/>
      <c r="H512" s="199"/>
      <c r="I512" s="199"/>
      <c r="J512" s="199"/>
      <c r="K512" s="199"/>
      <c r="L512" s="199"/>
      <c r="M512" s="199"/>
      <c r="N512" s="199"/>
      <c r="O512" s="199"/>
      <c r="P512" s="199"/>
      <c r="Q512" s="199"/>
      <c r="R512" s="199"/>
      <c r="S512" s="199"/>
      <c r="T512" s="199"/>
      <c r="U512" s="200"/>
    </row>
    <row r="513" spans="2:21" x14ac:dyDescent="0.25">
      <c r="B513" s="197"/>
      <c r="C513" s="173"/>
      <c r="D513" s="199"/>
      <c r="E513" s="199"/>
      <c r="F513" s="199"/>
      <c r="G513" s="199"/>
      <c r="H513" s="199"/>
      <c r="I513" s="199"/>
      <c r="J513" s="199"/>
      <c r="K513" s="199"/>
      <c r="L513" s="199"/>
      <c r="M513" s="199"/>
      <c r="N513" s="199"/>
      <c r="O513" s="199"/>
      <c r="P513" s="199"/>
      <c r="Q513" s="199"/>
      <c r="R513" s="199"/>
      <c r="S513" s="199"/>
      <c r="T513" s="199"/>
      <c r="U513" s="200"/>
    </row>
    <row r="514" spans="2:21" x14ac:dyDescent="0.25">
      <c r="B514" s="197"/>
      <c r="C514" s="173"/>
      <c r="D514" s="199"/>
      <c r="E514" s="199"/>
      <c r="F514" s="199"/>
      <c r="G514" s="199"/>
      <c r="H514" s="199"/>
      <c r="I514" s="199"/>
      <c r="J514" s="199"/>
      <c r="K514" s="199"/>
      <c r="L514" s="199"/>
      <c r="M514" s="199"/>
      <c r="N514" s="199"/>
      <c r="O514" s="199"/>
      <c r="P514" s="199"/>
      <c r="Q514" s="199"/>
      <c r="R514" s="199"/>
      <c r="S514" s="199"/>
      <c r="T514" s="199"/>
      <c r="U514" s="200"/>
    </row>
    <row r="515" spans="2:21" x14ac:dyDescent="0.25">
      <c r="B515" s="197"/>
      <c r="C515" s="173"/>
      <c r="D515" s="199"/>
      <c r="E515" s="199"/>
      <c r="F515" s="199"/>
      <c r="G515" s="199"/>
      <c r="H515" s="199"/>
      <c r="I515" s="199"/>
      <c r="J515" s="199"/>
      <c r="K515" s="199"/>
      <c r="L515" s="199"/>
      <c r="M515" s="199"/>
      <c r="N515" s="199"/>
      <c r="O515" s="199"/>
      <c r="P515" s="199"/>
      <c r="Q515" s="199"/>
      <c r="R515" s="199"/>
      <c r="S515" s="199"/>
      <c r="T515" s="199"/>
      <c r="U515" s="200"/>
    </row>
    <row r="516" spans="2:21" x14ac:dyDescent="0.25">
      <c r="B516" s="197"/>
      <c r="C516" s="173"/>
      <c r="D516" s="199"/>
      <c r="E516" s="199"/>
      <c r="F516" s="199"/>
      <c r="G516" s="199"/>
      <c r="H516" s="199"/>
      <c r="I516" s="199"/>
      <c r="J516" s="199"/>
      <c r="K516" s="199"/>
      <c r="L516" s="199"/>
      <c r="M516" s="199"/>
      <c r="N516" s="199"/>
      <c r="O516" s="199"/>
      <c r="P516" s="199"/>
      <c r="Q516" s="199"/>
      <c r="R516" s="199"/>
      <c r="S516" s="199"/>
      <c r="T516" s="199"/>
      <c r="U516" s="200"/>
    </row>
    <row r="517" spans="2:21" x14ac:dyDescent="0.25">
      <c r="B517" s="197"/>
      <c r="C517" s="173"/>
      <c r="D517" s="199"/>
      <c r="E517" s="199"/>
      <c r="F517" s="199"/>
      <c r="G517" s="199"/>
      <c r="H517" s="199"/>
      <c r="I517" s="199"/>
      <c r="J517" s="199"/>
      <c r="K517" s="199"/>
      <c r="L517" s="199"/>
      <c r="M517" s="199"/>
      <c r="N517" s="199"/>
      <c r="O517" s="199"/>
      <c r="P517" s="199"/>
      <c r="Q517" s="199"/>
      <c r="R517" s="199"/>
      <c r="S517" s="199"/>
      <c r="T517" s="199"/>
      <c r="U517" s="200"/>
    </row>
    <row r="518" spans="2:21" x14ac:dyDescent="0.25">
      <c r="B518" s="197"/>
      <c r="C518" s="173"/>
      <c r="D518" s="199"/>
      <c r="E518" s="199"/>
      <c r="F518" s="199"/>
      <c r="G518" s="199"/>
      <c r="H518" s="199"/>
      <c r="I518" s="199"/>
      <c r="J518" s="199"/>
      <c r="K518" s="199"/>
      <c r="L518" s="199"/>
      <c r="M518" s="199"/>
      <c r="N518" s="199"/>
      <c r="O518" s="199"/>
      <c r="P518" s="199"/>
      <c r="Q518" s="199"/>
      <c r="R518" s="199"/>
      <c r="S518" s="199"/>
      <c r="T518" s="199"/>
      <c r="U518" s="200"/>
    </row>
    <row r="519" spans="2:21" x14ac:dyDescent="0.25">
      <c r="B519" s="197"/>
      <c r="C519" s="173"/>
      <c r="D519" s="199"/>
      <c r="E519" s="199"/>
      <c r="F519" s="199"/>
      <c r="G519" s="199"/>
      <c r="H519" s="199"/>
      <c r="I519" s="199"/>
      <c r="J519" s="199"/>
      <c r="K519" s="199"/>
      <c r="L519" s="199"/>
      <c r="M519" s="199"/>
      <c r="N519" s="199"/>
      <c r="O519" s="199"/>
      <c r="P519" s="199"/>
      <c r="Q519" s="199"/>
      <c r="R519" s="199"/>
      <c r="S519" s="199"/>
      <c r="T519" s="199"/>
      <c r="U519" s="200"/>
    </row>
    <row r="520" spans="2:21" x14ac:dyDescent="0.25">
      <c r="B520" s="197"/>
      <c r="C520" s="173"/>
      <c r="D520" s="199"/>
      <c r="E520" s="199"/>
      <c r="F520" s="199"/>
      <c r="G520" s="199"/>
      <c r="H520" s="199"/>
      <c r="I520" s="199"/>
      <c r="J520" s="199"/>
      <c r="K520" s="199"/>
      <c r="L520" s="199"/>
      <c r="M520" s="199"/>
      <c r="N520" s="199"/>
      <c r="O520" s="199"/>
      <c r="P520" s="199"/>
      <c r="Q520" s="199"/>
      <c r="R520" s="199"/>
      <c r="S520" s="199"/>
      <c r="T520" s="199"/>
      <c r="U520" s="200"/>
    </row>
    <row r="521" spans="2:21" x14ac:dyDescent="0.25">
      <c r="B521" s="197"/>
      <c r="C521" s="173"/>
      <c r="D521" s="199"/>
      <c r="E521" s="199"/>
      <c r="F521" s="199"/>
      <c r="G521" s="199"/>
      <c r="H521" s="199"/>
      <c r="I521" s="199"/>
      <c r="J521" s="199"/>
      <c r="K521" s="199"/>
      <c r="L521" s="199"/>
      <c r="M521" s="199"/>
      <c r="N521" s="199"/>
      <c r="O521" s="199"/>
      <c r="P521" s="199"/>
      <c r="Q521" s="199"/>
      <c r="R521" s="199"/>
      <c r="S521" s="199"/>
      <c r="T521" s="199"/>
      <c r="U521" s="200"/>
    </row>
    <row r="522" spans="2:21" x14ac:dyDescent="0.25">
      <c r="B522" s="197"/>
      <c r="C522" s="173"/>
      <c r="D522" s="199"/>
      <c r="E522" s="199"/>
      <c r="F522" s="199"/>
      <c r="G522" s="199"/>
      <c r="H522" s="199"/>
      <c r="I522" s="199"/>
      <c r="J522" s="199"/>
      <c r="K522" s="199"/>
      <c r="L522" s="199"/>
      <c r="M522" s="199"/>
      <c r="N522" s="199"/>
      <c r="O522" s="199"/>
      <c r="P522" s="199"/>
      <c r="Q522" s="199"/>
      <c r="R522" s="199"/>
      <c r="S522" s="199"/>
      <c r="T522" s="199"/>
      <c r="U522" s="200"/>
    </row>
    <row r="523" spans="2:21" x14ac:dyDescent="0.25">
      <c r="B523" s="197"/>
      <c r="C523" s="173"/>
      <c r="D523" s="199"/>
      <c r="E523" s="199"/>
      <c r="F523" s="199"/>
      <c r="G523" s="199"/>
      <c r="H523" s="199"/>
      <c r="I523" s="199"/>
      <c r="J523" s="199"/>
      <c r="K523" s="199"/>
      <c r="L523" s="199"/>
      <c r="M523" s="199"/>
      <c r="N523" s="199"/>
      <c r="O523" s="199"/>
      <c r="P523" s="199"/>
      <c r="Q523" s="199"/>
      <c r="R523" s="199"/>
      <c r="S523" s="199"/>
      <c r="T523" s="199"/>
      <c r="U523" s="200"/>
    </row>
    <row r="524" spans="2:21" x14ac:dyDescent="0.25">
      <c r="B524" s="197"/>
      <c r="C524" s="173"/>
      <c r="D524" s="199"/>
      <c r="E524" s="199"/>
      <c r="F524" s="199"/>
      <c r="G524" s="199"/>
      <c r="H524" s="199"/>
      <c r="I524" s="199"/>
      <c r="J524" s="199"/>
      <c r="K524" s="199"/>
      <c r="L524" s="199"/>
      <c r="M524" s="199"/>
      <c r="N524" s="199"/>
      <c r="O524" s="199"/>
      <c r="P524" s="199"/>
      <c r="Q524" s="199"/>
      <c r="R524" s="199"/>
      <c r="S524" s="199"/>
      <c r="T524" s="199"/>
      <c r="U524" s="200"/>
    </row>
    <row r="525" spans="2:21" x14ac:dyDescent="0.25">
      <c r="B525" s="197"/>
      <c r="C525" s="173"/>
      <c r="D525" s="199"/>
      <c r="E525" s="199"/>
      <c r="F525" s="199"/>
      <c r="G525" s="199"/>
      <c r="H525" s="199"/>
      <c r="I525" s="199"/>
      <c r="J525" s="199"/>
      <c r="K525" s="199"/>
      <c r="L525" s="199"/>
      <c r="M525" s="199"/>
      <c r="N525" s="199"/>
      <c r="O525" s="199"/>
      <c r="P525" s="199"/>
      <c r="Q525" s="199"/>
      <c r="R525" s="199"/>
      <c r="S525" s="199"/>
      <c r="T525" s="199"/>
      <c r="U525" s="200"/>
    </row>
    <row r="526" spans="2:21" x14ac:dyDescent="0.25">
      <c r="B526" s="197"/>
      <c r="C526" s="173"/>
      <c r="D526" s="199"/>
      <c r="E526" s="199"/>
      <c r="F526" s="199"/>
      <c r="G526" s="199"/>
      <c r="H526" s="199"/>
      <c r="I526" s="199"/>
      <c r="J526" s="199"/>
      <c r="K526" s="199"/>
      <c r="L526" s="199"/>
      <c r="M526" s="199"/>
      <c r="N526" s="199"/>
      <c r="O526" s="199"/>
      <c r="P526" s="199"/>
      <c r="Q526" s="199"/>
      <c r="R526" s="199"/>
      <c r="S526" s="199"/>
      <c r="T526" s="199"/>
      <c r="U526" s="200"/>
    </row>
    <row r="527" spans="2:21" x14ac:dyDescent="0.25">
      <c r="B527" s="197"/>
      <c r="C527" s="173"/>
      <c r="D527" s="199"/>
      <c r="E527" s="199"/>
      <c r="F527" s="199"/>
      <c r="G527" s="199"/>
      <c r="H527" s="199"/>
      <c r="I527" s="199"/>
      <c r="J527" s="199"/>
      <c r="K527" s="199"/>
      <c r="L527" s="199"/>
      <c r="M527" s="199"/>
      <c r="N527" s="199"/>
      <c r="O527" s="199"/>
      <c r="P527" s="199"/>
      <c r="Q527" s="199"/>
      <c r="R527" s="199"/>
      <c r="S527" s="199"/>
      <c r="T527" s="199"/>
      <c r="U527" s="200"/>
    </row>
    <row r="528" spans="2:21" x14ac:dyDescent="0.25">
      <c r="B528" s="197"/>
      <c r="C528" s="173"/>
      <c r="D528" s="199"/>
      <c r="E528" s="199"/>
      <c r="F528" s="199"/>
      <c r="G528" s="199"/>
      <c r="H528" s="199"/>
      <c r="I528" s="199"/>
      <c r="J528" s="199"/>
      <c r="K528" s="199"/>
      <c r="L528" s="199"/>
      <c r="M528" s="199"/>
      <c r="N528" s="199"/>
      <c r="O528" s="199"/>
      <c r="P528" s="199"/>
      <c r="Q528" s="199"/>
      <c r="R528" s="199"/>
      <c r="S528" s="199"/>
      <c r="T528" s="199"/>
      <c r="U528" s="200"/>
    </row>
    <row r="529" spans="2:21" x14ac:dyDescent="0.25">
      <c r="B529" s="197"/>
      <c r="C529" s="173"/>
      <c r="D529" s="199"/>
      <c r="E529" s="199"/>
      <c r="F529" s="199"/>
      <c r="G529" s="199"/>
      <c r="H529" s="199"/>
      <c r="I529" s="199"/>
      <c r="J529" s="199"/>
      <c r="K529" s="199"/>
      <c r="L529" s="199"/>
      <c r="M529" s="199"/>
      <c r="N529" s="199"/>
      <c r="O529" s="199"/>
      <c r="P529" s="199"/>
      <c r="Q529" s="199"/>
      <c r="R529" s="199"/>
      <c r="S529" s="199"/>
      <c r="T529" s="199"/>
      <c r="U529" s="200"/>
    </row>
    <row r="530" spans="2:21" x14ac:dyDescent="0.25">
      <c r="B530" s="197"/>
      <c r="C530" s="173"/>
      <c r="D530" s="199"/>
      <c r="E530" s="199"/>
      <c r="F530" s="199"/>
      <c r="G530" s="199"/>
      <c r="H530" s="199"/>
      <c r="I530" s="199"/>
      <c r="J530" s="199"/>
      <c r="K530" s="199"/>
      <c r="L530" s="199"/>
      <c r="M530" s="199"/>
      <c r="N530" s="199"/>
      <c r="O530" s="199"/>
      <c r="P530" s="199"/>
      <c r="Q530" s="199"/>
      <c r="R530" s="199"/>
      <c r="S530" s="199"/>
      <c r="T530" s="199"/>
      <c r="U530" s="200"/>
    </row>
    <row r="531" spans="2:21" x14ac:dyDescent="0.25">
      <c r="B531" s="197"/>
      <c r="C531" s="173"/>
      <c r="D531" s="199"/>
      <c r="E531" s="199"/>
      <c r="F531" s="199"/>
      <c r="G531" s="199"/>
      <c r="H531" s="199"/>
      <c r="I531" s="199"/>
      <c r="J531" s="199"/>
      <c r="K531" s="199"/>
      <c r="L531" s="199"/>
      <c r="M531" s="199"/>
      <c r="N531" s="199"/>
      <c r="O531" s="199"/>
      <c r="P531" s="199"/>
      <c r="Q531" s="199"/>
      <c r="R531" s="199"/>
      <c r="S531" s="199"/>
      <c r="T531" s="199"/>
      <c r="U531" s="200"/>
    </row>
    <row r="532" spans="2:21" x14ac:dyDescent="0.25">
      <c r="B532" s="197"/>
      <c r="C532" s="173"/>
      <c r="D532" s="199"/>
      <c r="E532" s="199"/>
      <c r="F532" s="199"/>
      <c r="G532" s="199"/>
      <c r="H532" s="199"/>
      <c r="I532" s="199"/>
      <c r="J532" s="199"/>
      <c r="K532" s="199"/>
      <c r="L532" s="199"/>
      <c r="M532" s="199"/>
      <c r="N532" s="199"/>
      <c r="O532" s="199"/>
      <c r="P532" s="199"/>
      <c r="Q532" s="199"/>
      <c r="R532" s="199"/>
      <c r="S532" s="199"/>
      <c r="T532" s="199"/>
      <c r="U532" s="200"/>
    </row>
    <row r="533" spans="2:21" x14ac:dyDescent="0.25">
      <c r="B533" s="197"/>
      <c r="C533" s="173"/>
      <c r="D533" s="199"/>
      <c r="E533" s="199"/>
      <c r="F533" s="199"/>
      <c r="G533" s="199"/>
      <c r="H533" s="199"/>
      <c r="I533" s="199"/>
      <c r="J533" s="199"/>
      <c r="K533" s="199"/>
      <c r="L533" s="199"/>
      <c r="M533" s="199"/>
      <c r="N533" s="199"/>
      <c r="O533" s="199"/>
      <c r="P533" s="199"/>
      <c r="Q533" s="199"/>
      <c r="R533" s="199"/>
      <c r="S533" s="199"/>
      <c r="T533" s="199"/>
      <c r="U533" s="200"/>
    </row>
    <row r="534" spans="2:21" x14ac:dyDescent="0.25">
      <c r="B534" s="197"/>
      <c r="C534" s="173"/>
      <c r="D534" s="199"/>
      <c r="E534" s="199"/>
      <c r="F534" s="199"/>
      <c r="G534" s="199"/>
      <c r="H534" s="199"/>
      <c r="I534" s="199"/>
      <c r="J534" s="199"/>
      <c r="K534" s="199"/>
      <c r="L534" s="199"/>
      <c r="M534" s="199"/>
      <c r="N534" s="199"/>
      <c r="O534" s="199"/>
      <c r="P534" s="199"/>
      <c r="Q534" s="199"/>
      <c r="R534" s="199"/>
      <c r="S534" s="199"/>
      <c r="T534" s="199"/>
      <c r="U534" s="200"/>
    </row>
    <row r="535" spans="2:21" x14ac:dyDescent="0.25">
      <c r="B535" s="197"/>
      <c r="C535" s="173"/>
      <c r="D535" s="199"/>
      <c r="E535" s="199"/>
      <c r="F535" s="199"/>
      <c r="G535" s="199"/>
      <c r="H535" s="199"/>
      <c r="I535" s="199"/>
      <c r="J535" s="199"/>
      <c r="K535" s="199"/>
      <c r="L535" s="199"/>
      <c r="M535" s="199"/>
      <c r="N535" s="199"/>
      <c r="O535" s="199"/>
      <c r="P535" s="199"/>
      <c r="Q535" s="199"/>
      <c r="R535" s="199"/>
      <c r="S535" s="199"/>
      <c r="T535" s="199"/>
      <c r="U535" s="200"/>
    </row>
    <row r="536" spans="2:21" x14ac:dyDescent="0.25">
      <c r="B536" s="197"/>
      <c r="C536" s="173"/>
      <c r="D536" s="199"/>
      <c r="E536" s="199"/>
      <c r="F536" s="199"/>
      <c r="G536" s="199"/>
      <c r="H536" s="199"/>
      <c r="I536" s="199"/>
      <c r="J536" s="199"/>
      <c r="K536" s="199"/>
      <c r="L536" s="199"/>
      <c r="M536" s="199"/>
      <c r="N536" s="199"/>
      <c r="O536" s="199"/>
      <c r="P536" s="199"/>
      <c r="Q536" s="199"/>
      <c r="R536" s="199"/>
      <c r="S536" s="199"/>
      <c r="T536" s="199"/>
      <c r="U536" s="200"/>
    </row>
    <row r="537" spans="2:21" x14ac:dyDescent="0.25">
      <c r="B537" s="197"/>
      <c r="C537" s="173"/>
      <c r="D537" s="199"/>
      <c r="E537" s="199"/>
      <c r="F537" s="199"/>
      <c r="G537" s="199"/>
      <c r="H537" s="199"/>
      <c r="I537" s="199"/>
      <c r="J537" s="199"/>
      <c r="K537" s="199"/>
      <c r="L537" s="199"/>
      <c r="M537" s="199"/>
      <c r="N537" s="199"/>
      <c r="O537" s="199"/>
      <c r="P537" s="199"/>
      <c r="Q537" s="199"/>
      <c r="R537" s="199"/>
      <c r="S537" s="199"/>
      <c r="T537" s="199"/>
      <c r="U537" s="200"/>
    </row>
    <row r="538" spans="2:21" x14ac:dyDescent="0.25">
      <c r="D538" s="200"/>
      <c r="E538" s="200"/>
      <c r="F538" s="200"/>
      <c r="G538" s="200"/>
      <c r="H538" s="200"/>
      <c r="I538" s="200"/>
      <c r="J538" s="200"/>
      <c r="K538" s="200"/>
      <c r="L538" s="200"/>
      <c r="M538" s="200"/>
      <c r="N538" s="200"/>
      <c r="O538" s="200"/>
      <c r="P538" s="200"/>
      <c r="Q538" s="200"/>
      <c r="R538" s="200"/>
      <c r="S538" s="200"/>
      <c r="T538" s="200"/>
      <c r="U538" s="200"/>
    </row>
    <row r="539" spans="2:21" x14ac:dyDescent="0.25">
      <c r="D539" s="200"/>
      <c r="E539" s="200"/>
      <c r="F539" s="200"/>
      <c r="G539" s="200"/>
      <c r="H539" s="200"/>
      <c r="I539" s="200"/>
      <c r="J539" s="200"/>
      <c r="K539" s="200"/>
      <c r="L539" s="200"/>
      <c r="M539" s="200"/>
      <c r="N539" s="200"/>
      <c r="O539" s="200"/>
      <c r="P539" s="200"/>
      <c r="Q539" s="200"/>
      <c r="R539" s="200"/>
      <c r="S539" s="200"/>
      <c r="T539" s="200"/>
      <c r="U539" s="200"/>
    </row>
    <row r="540" spans="2:21" x14ac:dyDescent="0.25">
      <c r="D540" s="200"/>
      <c r="E540" s="200"/>
      <c r="F540" s="200"/>
      <c r="G540" s="200"/>
      <c r="H540" s="200"/>
      <c r="I540" s="200"/>
      <c r="J540" s="200"/>
      <c r="K540" s="200"/>
      <c r="L540" s="200"/>
      <c r="M540" s="200"/>
      <c r="N540" s="200"/>
      <c r="O540" s="200"/>
      <c r="P540" s="200"/>
      <c r="Q540" s="200"/>
      <c r="R540" s="200"/>
      <c r="S540" s="200"/>
      <c r="T540" s="200"/>
      <c r="U540" s="200"/>
    </row>
    <row r="541" spans="2:21" x14ac:dyDescent="0.25">
      <c r="D541" s="200"/>
      <c r="E541" s="200"/>
      <c r="F541" s="200"/>
      <c r="G541" s="200"/>
      <c r="H541" s="200"/>
      <c r="I541" s="200"/>
      <c r="J541" s="200"/>
      <c r="K541" s="200"/>
      <c r="L541" s="200"/>
      <c r="M541" s="200"/>
      <c r="N541" s="200"/>
      <c r="O541" s="200"/>
      <c r="P541" s="200"/>
      <c r="Q541" s="200"/>
      <c r="R541" s="200"/>
      <c r="S541" s="200"/>
      <c r="T541" s="200"/>
      <c r="U541" s="200"/>
    </row>
    <row r="542" spans="2:21" x14ac:dyDescent="0.25">
      <c r="D542" s="200"/>
      <c r="E542" s="200"/>
      <c r="F542" s="200"/>
      <c r="G542" s="200"/>
      <c r="H542" s="200"/>
      <c r="I542" s="200"/>
      <c r="J542" s="200"/>
      <c r="K542" s="200"/>
      <c r="L542" s="200"/>
      <c r="M542" s="200"/>
      <c r="N542" s="200"/>
      <c r="O542" s="200"/>
      <c r="P542" s="200"/>
      <c r="Q542" s="200"/>
      <c r="R542" s="200"/>
      <c r="S542" s="200"/>
      <c r="T542" s="200"/>
      <c r="U542" s="200"/>
    </row>
    <row r="543" spans="2:21" x14ac:dyDescent="0.25">
      <c r="D543" s="200"/>
      <c r="E543" s="200"/>
      <c r="F543" s="200"/>
      <c r="G543" s="200"/>
      <c r="H543" s="200"/>
      <c r="I543" s="200"/>
      <c r="J543" s="200"/>
      <c r="K543" s="200"/>
      <c r="L543" s="200"/>
      <c r="M543" s="200"/>
      <c r="N543" s="200"/>
      <c r="O543" s="200"/>
      <c r="P543" s="200"/>
      <c r="Q543" s="200"/>
      <c r="R543" s="200"/>
      <c r="S543" s="200"/>
      <c r="T543" s="200"/>
      <c r="U543" s="200"/>
    </row>
    <row r="544" spans="2:21" x14ac:dyDescent="0.25">
      <c r="D544" s="200"/>
      <c r="E544" s="200"/>
      <c r="F544" s="200"/>
      <c r="G544" s="200"/>
      <c r="H544" s="200"/>
      <c r="I544" s="200"/>
      <c r="J544" s="200"/>
      <c r="K544" s="200"/>
      <c r="L544" s="200"/>
      <c r="M544" s="200"/>
      <c r="N544" s="200"/>
      <c r="O544" s="200"/>
      <c r="P544" s="200"/>
      <c r="Q544" s="200"/>
      <c r="R544" s="200"/>
      <c r="S544" s="200"/>
      <c r="T544" s="200"/>
      <c r="U544" s="200"/>
    </row>
    <row r="545" spans="4:21" x14ac:dyDescent="0.25">
      <c r="D545" s="200"/>
      <c r="E545" s="200"/>
      <c r="F545" s="200"/>
      <c r="G545" s="200"/>
      <c r="H545" s="200"/>
      <c r="I545" s="200"/>
      <c r="J545" s="200"/>
      <c r="K545" s="200"/>
      <c r="L545" s="200"/>
      <c r="M545" s="200"/>
      <c r="N545" s="200"/>
      <c r="O545" s="200"/>
      <c r="P545" s="200"/>
      <c r="Q545" s="200"/>
      <c r="R545" s="200"/>
      <c r="S545" s="200"/>
      <c r="T545" s="200"/>
      <c r="U545" s="200"/>
    </row>
    <row r="546" spans="4:21" x14ac:dyDescent="0.25">
      <c r="D546" s="200"/>
      <c r="E546" s="200"/>
      <c r="F546" s="200"/>
      <c r="G546" s="200"/>
      <c r="H546" s="200"/>
      <c r="I546" s="200"/>
      <c r="J546" s="200"/>
      <c r="K546" s="200"/>
      <c r="L546" s="200"/>
      <c r="M546" s="200"/>
      <c r="N546" s="200"/>
      <c r="O546" s="200"/>
      <c r="P546" s="200"/>
      <c r="Q546" s="200"/>
      <c r="R546" s="200"/>
      <c r="S546" s="200"/>
      <c r="T546" s="200"/>
      <c r="U546" s="200"/>
    </row>
    <row r="547" spans="4:21" x14ac:dyDescent="0.25">
      <c r="D547" s="200"/>
      <c r="E547" s="200"/>
      <c r="F547" s="200"/>
      <c r="G547" s="200"/>
      <c r="H547" s="200"/>
      <c r="I547" s="200"/>
      <c r="J547" s="200"/>
      <c r="K547" s="200"/>
      <c r="L547" s="200"/>
      <c r="M547" s="200"/>
      <c r="N547" s="200"/>
      <c r="O547" s="200"/>
      <c r="P547" s="200"/>
      <c r="Q547" s="200"/>
      <c r="R547" s="200"/>
      <c r="S547" s="200"/>
      <c r="T547" s="200"/>
      <c r="U547" s="200"/>
    </row>
    <row r="548" spans="4:21" x14ac:dyDescent="0.25">
      <c r="D548" s="200"/>
      <c r="E548" s="200"/>
      <c r="F548" s="200"/>
      <c r="G548" s="200"/>
      <c r="H548" s="200"/>
      <c r="I548" s="200"/>
      <c r="J548" s="200"/>
      <c r="K548" s="200"/>
      <c r="L548" s="200"/>
      <c r="M548" s="200"/>
      <c r="N548" s="200"/>
      <c r="O548" s="200"/>
      <c r="P548" s="200"/>
      <c r="Q548" s="200"/>
      <c r="R548" s="200"/>
      <c r="S548" s="200"/>
      <c r="T548" s="200"/>
      <c r="U548" s="200"/>
    </row>
    <row r="549" spans="4:21" x14ac:dyDescent="0.25">
      <c r="D549" s="200"/>
      <c r="E549" s="200"/>
      <c r="F549" s="200"/>
      <c r="G549" s="200"/>
      <c r="H549" s="200"/>
      <c r="I549" s="200"/>
      <c r="J549" s="200"/>
      <c r="K549" s="200"/>
      <c r="L549" s="200"/>
      <c r="M549" s="200"/>
      <c r="N549" s="200"/>
      <c r="O549" s="200"/>
      <c r="P549" s="200"/>
      <c r="Q549" s="200"/>
      <c r="R549" s="200"/>
      <c r="S549" s="200"/>
      <c r="T549" s="200"/>
      <c r="U549" s="200"/>
    </row>
    <row r="550" spans="4:21" x14ac:dyDescent="0.25">
      <c r="D550" s="200"/>
      <c r="E550" s="200"/>
      <c r="F550" s="200"/>
      <c r="G550" s="200"/>
      <c r="H550" s="200"/>
      <c r="I550" s="200"/>
      <c r="J550" s="200"/>
      <c r="K550" s="200"/>
      <c r="L550" s="200"/>
      <c r="M550" s="200"/>
      <c r="N550" s="200"/>
      <c r="O550" s="200"/>
      <c r="P550" s="200"/>
      <c r="Q550" s="200"/>
      <c r="R550" s="200"/>
      <c r="S550" s="200"/>
      <c r="T550" s="200"/>
      <c r="U550" s="200"/>
    </row>
    <row r="551" spans="4:21" x14ac:dyDescent="0.25">
      <c r="D551" s="200"/>
      <c r="E551" s="200"/>
      <c r="F551" s="200"/>
      <c r="G551" s="200"/>
      <c r="H551" s="200"/>
      <c r="I551" s="200"/>
      <c r="J551" s="200"/>
      <c r="K551" s="200"/>
      <c r="L551" s="200"/>
      <c r="M551" s="200"/>
      <c r="N551" s="200"/>
      <c r="O551" s="200"/>
      <c r="P551" s="200"/>
      <c r="Q551" s="200"/>
      <c r="R551" s="200"/>
      <c r="S551" s="200"/>
      <c r="T551" s="200"/>
      <c r="U551" s="200"/>
    </row>
    <row r="552" spans="4:21" x14ac:dyDescent="0.25">
      <c r="D552" s="200"/>
      <c r="E552" s="200"/>
      <c r="F552" s="200"/>
      <c r="G552" s="200"/>
      <c r="H552" s="200"/>
      <c r="I552" s="200"/>
      <c r="J552" s="200"/>
      <c r="K552" s="200"/>
      <c r="L552" s="200"/>
      <c r="M552" s="200"/>
      <c r="N552" s="200"/>
      <c r="O552" s="200"/>
      <c r="P552" s="200"/>
      <c r="Q552" s="200"/>
      <c r="R552" s="200"/>
      <c r="S552" s="200"/>
      <c r="T552" s="200"/>
      <c r="U552" s="200"/>
    </row>
    <row r="553" spans="4:21" x14ac:dyDescent="0.25">
      <c r="D553" s="200"/>
      <c r="E553" s="200"/>
      <c r="F553" s="200"/>
      <c r="G553" s="200"/>
      <c r="H553" s="200"/>
      <c r="I553" s="200"/>
      <c r="J553" s="200"/>
      <c r="K553" s="200"/>
      <c r="L553" s="200"/>
      <c r="M553" s="200"/>
      <c r="N553" s="200"/>
      <c r="O553" s="200"/>
      <c r="P553" s="200"/>
      <c r="Q553" s="200"/>
      <c r="R553" s="200"/>
      <c r="S553" s="200"/>
      <c r="T553" s="200"/>
      <c r="U553" s="200"/>
    </row>
    <row r="554" spans="4:21" x14ac:dyDescent="0.25">
      <c r="D554" s="200"/>
      <c r="E554" s="200"/>
      <c r="F554" s="200"/>
      <c r="G554" s="200"/>
      <c r="H554" s="200"/>
      <c r="I554" s="200"/>
      <c r="J554" s="200"/>
      <c r="K554" s="200"/>
      <c r="L554" s="200"/>
      <c r="M554" s="200"/>
      <c r="N554" s="200"/>
      <c r="O554" s="200"/>
      <c r="P554" s="200"/>
      <c r="Q554" s="200"/>
      <c r="R554" s="200"/>
      <c r="S554" s="200"/>
      <c r="T554" s="200"/>
      <c r="U554" s="200"/>
    </row>
    <row r="555" spans="4:21" x14ac:dyDescent="0.25">
      <c r="D555" s="200"/>
      <c r="E555" s="200"/>
      <c r="F555" s="200"/>
      <c r="G555" s="200"/>
      <c r="H555" s="200"/>
      <c r="I555" s="200"/>
      <c r="J555" s="200"/>
      <c r="K555" s="200"/>
      <c r="L555" s="200"/>
      <c r="M555" s="200"/>
      <c r="N555" s="200"/>
      <c r="O555" s="200"/>
      <c r="P555" s="200"/>
      <c r="Q555" s="200"/>
      <c r="R555" s="200"/>
      <c r="S555" s="200"/>
      <c r="T555" s="200"/>
      <c r="U555" s="200"/>
    </row>
    <row r="556" spans="4:21" x14ac:dyDescent="0.25">
      <c r="D556" s="200"/>
      <c r="E556" s="200"/>
      <c r="F556" s="200"/>
      <c r="G556" s="200"/>
      <c r="H556" s="200"/>
      <c r="I556" s="200"/>
      <c r="J556" s="200"/>
      <c r="K556" s="200"/>
      <c r="L556" s="200"/>
      <c r="M556" s="200"/>
      <c r="N556" s="200"/>
      <c r="O556" s="200"/>
      <c r="P556" s="200"/>
      <c r="Q556" s="200"/>
      <c r="R556" s="200"/>
      <c r="S556" s="200"/>
      <c r="T556" s="200"/>
      <c r="U556" s="200"/>
    </row>
    <row r="557" spans="4:21" x14ac:dyDescent="0.25">
      <c r="D557" s="200"/>
      <c r="E557" s="200"/>
      <c r="F557" s="200"/>
      <c r="G557" s="200"/>
      <c r="H557" s="200"/>
      <c r="I557" s="200"/>
      <c r="J557" s="200"/>
      <c r="K557" s="200"/>
      <c r="L557" s="200"/>
      <c r="M557" s="200"/>
      <c r="N557" s="200"/>
      <c r="O557" s="200"/>
      <c r="P557" s="200"/>
      <c r="Q557" s="200"/>
      <c r="R557" s="200"/>
      <c r="S557" s="200"/>
      <c r="T557" s="200"/>
      <c r="U557" s="200"/>
    </row>
    <row r="558" spans="4:21" x14ac:dyDescent="0.25">
      <c r="D558" s="200"/>
      <c r="E558" s="200"/>
      <c r="F558" s="200"/>
      <c r="G558" s="200"/>
      <c r="H558" s="200"/>
      <c r="I558" s="200"/>
      <c r="J558" s="200"/>
      <c r="K558" s="200"/>
      <c r="L558" s="200"/>
      <c r="M558" s="200"/>
      <c r="N558" s="200"/>
      <c r="O558" s="200"/>
      <c r="P558" s="200"/>
      <c r="Q558" s="200"/>
      <c r="R558" s="200"/>
      <c r="S558" s="200"/>
      <c r="T558" s="200"/>
      <c r="U558" s="200"/>
    </row>
    <row r="559" spans="4:21" x14ac:dyDescent="0.25">
      <c r="D559" s="200"/>
      <c r="E559" s="200"/>
      <c r="F559" s="200"/>
      <c r="G559" s="200"/>
      <c r="H559" s="200"/>
      <c r="I559" s="200"/>
      <c r="J559" s="200"/>
      <c r="K559" s="200"/>
      <c r="L559" s="200"/>
      <c r="M559" s="200"/>
      <c r="N559" s="200"/>
      <c r="O559" s="200"/>
      <c r="P559" s="200"/>
      <c r="Q559" s="200"/>
      <c r="R559" s="200"/>
      <c r="S559" s="200"/>
      <c r="T559" s="200"/>
      <c r="U559" s="200"/>
    </row>
    <row r="560" spans="4:21" x14ac:dyDescent="0.25">
      <c r="D560" s="200"/>
      <c r="E560" s="200"/>
      <c r="F560" s="200"/>
      <c r="G560" s="200"/>
      <c r="H560" s="200"/>
      <c r="I560" s="200"/>
      <c r="J560" s="200"/>
      <c r="K560" s="200"/>
      <c r="L560" s="200"/>
      <c r="M560" s="200"/>
      <c r="N560" s="200"/>
      <c r="O560" s="200"/>
      <c r="P560" s="200"/>
      <c r="Q560" s="200"/>
      <c r="R560" s="200"/>
      <c r="S560" s="200"/>
      <c r="T560" s="200"/>
      <c r="U560" s="200"/>
    </row>
    <row r="561" spans="4:21" x14ac:dyDescent="0.25">
      <c r="D561" s="200"/>
      <c r="E561" s="200"/>
      <c r="F561" s="200"/>
      <c r="G561" s="200"/>
      <c r="H561" s="200"/>
      <c r="I561" s="200"/>
      <c r="J561" s="200"/>
      <c r="K561" s="200"/>
      <c r="L561" s="200"/>
      <c r="M561" s="200"/>
      <c r="N561" s="200"/>
      <c r="O561" s="200"/>
      <c r="P561" s="200"/>
      <c r="Q561" s="200"/>
      <c r="R561" s="200"/>
      <c r="S561" s="200"/>
      <c r="T561" s="200"/>
      <c r="U561" s="200"/>
    </row>
    <row r="562" spans="4:21" x14ac:dyDescent="0.25">
      <c r="D562" s="200"/>
      <c r="E562" s="200"/>
      <c r="F562" s="200"/>
      <c r="G562" s="200"/>
      <c r="H562" s="200"/>
      <c r="I562" s="200"/>
      <c r="J562" s="200"/>
      <c r="K562" s="200"/>
      <c r="L562" s="200"/>
      <c r="M562" s="200"/>
      <c r="N562" s="200"/>
      <c r="O562" s="200"/>
      <c r="P562" s="200"/>
      <c r="Q562" s="200"/>
      <c r="R562" s="200"/>
      <c r="S562" s="200"/>
      <c r="T562" s="200"/>
      <c r="U562" s="200"/>
    </row>
    <row r="563" spans="4:21" x14ac:dyDescent="0.25">
      <c r="D563" s="200"/>
      <c r="E563" s="200"/>
      <c r="F563" s="200"/>
      <c r="G563" s="200"/>
      <c r="H563" s="200"/>
      <c r="I563" s="200"/>
      <c r="J563" s="200"/>
      <c r="K563" s="200"/>
      <c r="L563" s="200"/>
      <c r="M563" s="200"/>
      <c r="N563" s="200"/>
      <c r="O563" s="200"/>
      <c r="P563" s="200"/>
      <c r="Q563" s="200"/>
      <c r="R563" s="200"/>
      <c r="S563" s="200"/>
      <c r="T563" s="200"/>
      <c r="U563" s="200"/>
    </row>
    <row r="564" spans="4:21" x14ac:dyDescent="0.25">
      <c r="D564" s="200"/>
      <c r="E564" s="200"/>
      <c r="F564" s="200"/>
      <c r="G564" s="200"/>
      <c r="H564" s="200"/>
      <c r="I564" s="200"/>
      <c r="J564" s="200"/>
      <c r="K564" s="200"/>
      <c r="L564" s="200"/>
      <c r="M564" s="200"/>
      <c r="N564" s="200"/>
      <c r="O564" s="200"/>
      <c r="P564" s="200"/>
      <c r="Q564" s="200"/>
      <c r="R564" s="200"/>
      <c r="S564" s="200"/>
      <c r="T564" s="200"/>
      <c r="U564" s="200"/>
    </row>
    <row r="565" spans="4:21" x14ac:dyDescent="0.25">
      <c r="D565" s="200"/>
      <c r="E565" s="200"/>
      <c r="F565" s="200"/>
      <c r="G565" s="200"/>
      <c r="H565" s="200"/>
      <c r="I565" s="200"/>
      <c r="J565" s="200"/>
      <c r="K565" s="200"/>
      <c r="L565" s="200"/>
      <c r="M565" s="200"/>
      <c r="N565" s="200"/>
      <c r="O565" s="200"/>
      <c r="P565" s="200"/>
      <c r="Q565" s="200"/>
      <c r="R565" s="200"/>
      <c r="S565" s="200"/>
      <c r="T565" s="200"/>
      <c r="U565" s="200"/>
    </row>
    <row r="566" spans="4:21" x14ac:dyDescent="0.25">
      <c r="D566" s="200"/>
      <c r="E566" s="200"/>
      <c r="F566" s="200"/>
      <c r="G566" s="200"/>
      <c r="H566" s="200"/>
      <c r="I566" s="200"/>
      <c r="J566" s="200"/>
      <c r="K566" s="200"/>
      <c r="L566" s="200"/>
      <c r="M566" s="200"/>
      <c r="N566" s="200"/>
      <c r="O566" s="200"/>
      <c r="P566" s="200"/>
      <c r="Q566" s="200"/>
      <c r="R566" s="200"/>
      <c r="S566" s="200"/>
      <c r="T566" s="200"/>
      <c r="U566" s="200"/>
    </row>
    <row r="567" spans="4:21" x14ac:dyDescent="0.25">
      <c r="D567" s="200"/>
      <c r="E567" s="200"/>
      <c r="F567" s="200"/>
      <c r="G567" s="200"/>
      <c r="H567" s="200"/>
      <c r="I567" s="200"/>
      <c r="J567" s="200"/>
      <c r="K567" s="200"/>
      <c r="L567" s="200"/>
      <c r="M567" s="200"/>
      <c r="N567" s="200"/>
      <c r="O567" s="200"/>
      <c r="P567" s="200"/>
      <c r="Q567" s="200"/>
      <c r="R567" s="200"/>
      <c r="S567" s="200"/>
      <c r="T567" s="200"/>
      <c r="U567" s="200"/>
    </row>
    <row r="568" spans="4:21" x14ac:dyDescent="0.25">
      <c r="D568" s="200"/>
      <c r="E568" s="200"/>
      <c r="F568" s="200"/>
      <c r="G568" s="200"/>
      <c r="H568" s="200"/>
      <c r="I568" s="200"/>
      <c r="J568" s="200"/>
      <c r="K568" s="200"/>
      <c r="L568" s="200"/>
      <c r="M568" s="200"/>
      <c r="N568" s="200"/>
      <c r="O568" s="200"/>
      <c r="P568" s="200"/>
      <c r="Q568" s="200"/>
      <c r="R568" s="200"/>
      <c r="S568" s="200"/>
      <c r="T568" s="200"/>
      <c r="U568" s="200"/>
    </row>
    <row r="569" spans="4:21" x14ac:dyDescent="0.25">
      <c r="D569" s="200"/>
      <c r="E569" s="200"/>
      <c r="F569" s="200"/>
      <c r="G569" s="200"/>
      <c r="H569" s="200"/>
      <c r="I569" s="200"/>
      <c r="J569" s="200"/>
      <c r="K569" s="200"/>
      <c r="L569" s="200"/>
      <c r="M569" s="200"/>
      <c r="N569" s="200"/>
      <c r="O569" s="200"/>
      <c r="P569" s="200"/>
      <c r="Q569" s="200"/>
      <c r="R569" s="200"/>
      <c r="S569" s="200"/>
      <c r="T569" s="200"/>
      <c r="U569" s="200"/>
    </row>
    <row r="570" spans="4:21" x14ac:dyDescent="0.25">
      <c r="D570" s="200"/>
      <c r="E570" s="200"/>
      <c r="F570" s="200"/>
      <c r="G570" s="200"/>
      <c r="H570" s="200"/>
      <c r="I570" s="200"/>
      <c r="J570" s="200"/>
      <c r="K570" s="200"/>
      <c r="L570" s="200"/>
      <c r="M570" s="200"/>
      <c r="N570" s="200"/>
      <c r="O570" s="200"/>
      <c r="P570" s="200"/>
      <c r="Q570" s="200"/>
      <c r="R570" s="200"/>
      <c r="S570" s="200"/>
      <c r="T570" s="200"/>
      <c r="U570" s="200"/>
    </row>
    <row r="571" spans="4:21" x14ac:dyDescent="0.25">
      <c r="D571" s="200"/>
      <c r="E571" s="200"/>
      <c r="F571" s="200"/>
      <c r="G571" s="200"/>
      <c r="H571" s="200"/>
      <c r="I571" s="200"/>
      <c r="J571" s="200"/>
      <c r="K571" s="200"/>
      <c r="L571" s="200"/>
      <c r="M571" s="200"/>
      <c r="N571" s="200"/>
      <c r="O571" s="200"/>
      <c r="P571" s="200"/>
      <c r="Q571" s="200"/>
      <c r="R571" s="200"/>
      <c r="S571" s="200"/>
      <c r="T571" s="200"/>
      <c r="U571" s="200"/>
    </row>
    <row r="572" spans="4:21" x14ac:dyDescent="0.25">
      <c r="D572" s="200"/>
      <c r="E572" s="200"/>
      <c r="F572" s="200"/>
      <c r="G572" s="200"/>
      <c r="H572" s="200"/>
      <c r="I572" s="200"/>
      <c r="J572" s="200"/>
      <c r="K572" s="200"/>
      <c r="L572" s="200"/>
      <c r="M572" s="200"/>
      <c r="N572" s="200"/>
      <c r="O572" s="200"/>
      <c r="P572" s="200"/>
      <c r="Q572" s="200"/>
      <c r="R572" s="200"/>
      <c r="S572" s="200"/>
      <c r="T572" s="200"/>
      <c r="U572" s="200"/>
    </row>
    <row r="573" spans="4:21" x14ac:dyDescent="0.25">
      <c r="D573" s="200"/>
      <c r="E573" s="200"/>
      <c r="F573" s="200"/>
      <c r="G573" s="200"/>
      <c r="H573" s="200"/>
      <c r="I573" s="200"/>
      <c r="J573" s="200"/>
      <c r="K573" s="200"/>
      <c r="L573" s="200"/>
      <c r="M573" s="200"/>
      <c r="N573" s="200"/>
      <c r="O573" s="200"/>
      <c r="P573" s="200"/>
      <c r="Q573" s="200"/>
      <c r="R573" s="200"/>
      <c r="S573" s="200"/>
      <c r="T573" s="200"/>
      <c r="U573" s="200"/>
    </row>
    <row r="574" spans="4:21" x14ac:dyDescent="0.25">
      <c r="D574" s="200"/>
      <c r="E574" s="200"/>
      <c r="F574" s="200"/>
      <c r="G574" s="200"/>
      <c r="H574" s="200"/>
      <c r="I574" s="200"/>
      <c r="J574" s="200"/>
      <c r="K574" s="200"/>
      <c r="L574" s="200"/>
      <c r="M574" s="200"/>
      <c r="N574" s="200"/>
      <c r="O574" s="200"/>
      <c r="P574" s="200"/>
      <c r="Q574" s="200"/>
      <c r="R574" s="200"/>
      <c r="S574" s="200"/>
      <c r="T574" s="200"/>
      <c r="U574" s="200"/>
    </row>
    <row r="575" spans="4:21" x14ac:dyDescent="0.25">
      <c r="D575" s="200"/>
      <c r="E575" s="200"/>
      <c r="F575" s="200"/>
      <c r="G575" s="200"/>
      <c r="H575" s="200"/>
      <c r="I575" s="200"/>
      <c r="J575" s="200"/>
      <c r="K575" s="200"/>
      <c r="L575" s="200"/>
      <c r="M575" s="200"/>
      <c r="N575" s="200"/>
      <c r="O575" s="200"/>
      <c r="P575" s="200"/>
      <c r="Q575" s="200"/>
      <c r="R575" s="200"/>
      <c r="S575" s="200"/>
      <c r="T575" s="200"/>
      <c r="U575" s="200"/>
    </row>
    <row r="576" spans="4:21" x14ac:dyDescent="0.25">
      <c r="D576" s="200"/>
      <c r="E576" s="200"/>
      <c r="F576" s="200"/>
      <c r="G576" s="200"/>
      <c r="H576" s="200"/>
      <c r="I576" s="200"/>
      <c r="J576" s="200"/>
      <c r="K576" s="200"/>
      <c r="L576" s="200"/>
      <c r="M576" s="200"/>
      <c r="N576" s="200"/>
      <c r="O576" s="200"/>
      <c r="P576" s="200"/>
      <c r="Q576" s="200"/>
      <c r="R576" s="200"/>
      <c r="S576" s="200"/>
      <c r="T576" s="200"/>
      <c r="U576" s="200"/>
    </row>
    <row r="577" spans="4:21" x14ac:dyDescent="0.25">
      <c r="D577" s="200"/>
      <c r="E577" s="200"/>
      <c r="F577" s="200"/>
      <c r="G577" s="200"/>
      <c r="H577" s="200"/>
      <c r="I577" s="200"/>
      <c r="J577" s="200"/>
      <c r="K577" s="200"/>
      <c r="L577" s="200"/>
      <c r="M577" s="200"/>
      <c r="N577" s="200"/>
      <c r="O577" s="200"/>
      <c r="P577" s="200"/>
      <c r="Q577" s="200"/>
      <c r="R577" s="200"/>
      <c r="S577" s="200"/>
      <c r="T577" s="200"/>
      <c r="U577" s="200"/>
    </row>
    <row r="578" spans="4:21" x14ac:dyDescent="0.25">
      <c r="D578" s="200"/>
      <c r="E578" s="200"/>
      <c r="F578" s="200"/>
      <c r="G578" s="200"/>
      <c r="H578" s="200"/>
      <c r="I578" s="200"/>
      <c r="J578" s="200"/>
      <c r="K578" s="200"/>
      <c r="L578" s="200"/>
      <c r="M578" s="200"/>
      <c r="N578" s="200"/>
      <c r="O578" s="200"/>
      <c r="P578" s="200"/>
      <c r="Q578" s="200"/>
      <c r="R578" s="200"/>
      <c r="S578" s="200"/>
      <c r="T578" s="200"/>
      <c r="U578" s="200"/>
    </row>
    <row r="579" spans="4:21" x14ac:dyDescent="0.25">
      <c r="D579" s="200"/>
      <c r="E579" s="200"/>
      <c r="F579" s="200"/>
      <c r="G579" s="200"/>
      <c r="H579" s="200"/>
      <c r="I579" s="200"/>
      <c r="J579" s="200"/>
      <c r="K579" s="200"/>
      <c r="L579" s="200"/>
      <c r="M579" s="200"/>
      <c r="N579" s="200"/>
      <c r="O579" s="200"/>
      <c r="P579" s="200"/>
      <c r="Q579" s="200"/>
      <c r="R579" s="200"/>
      <c r="S579" s="200"/>
      <c r="T579" s="200"/>
      <c r="U579" s="200"/>
    </row>
    <row r="580" spans="4:21" x14ac:dyDescent="0.25">
      <c r="D580" s="200"/>
      <c r="E580" s="200"/>
      <c r="F580" s="200"/>
      <c r="G580" s="200"/>
      <c r="H580" s="200"/>
      <c r="I580" s="200"/>
      <c r="J580" s="200"/>
      <c r="K580" s="200"/>
      <c r="L580" s="200"/>
      <c r="M580" s="200"/>
      <c r="N580" s="200"/>
      <c r="O580" s="200"/>
      <c r="P580" s="200"/>
      <c r="Q580" s="200"/>
      <c r="R580" s="200"/>
      <c r="S580" s="200"/>
      <c r="T580" s="200"/>
      <c r="U580" s="200"/>
    </row>
    <row r="581" spans="4:21" x14ac:dyDescent="0.25">
      <c r="D581" s="200"/>
      <c r="E581" s="200"/>
      <c r="F581" s="200"/>
      <c r="G581" s="200"/>
      <c r="H581" s="200"/>
      <c r="I581" s="200"/>
      <c r="J581" s="200"/>
      <c r="K581" s="200"/>
      <c r="L581" s="200"/>
      <c r="M581" s="200"/>
      <c r="N581" s="200"/>
      <c r="O581" s="200"/>
      <c r="P581" s="200"/>
      <c r="Q581" s="200"/>
      <c r="R581" s="200"/>
      <c r="S581" s="200"/>
      <c r="T581" s="200"/>
      <c r="U581" s="200"/>
    </row>
    <row r="582" spans="4:21" x14ac:dyDescent="0.25">
      <c r="D582" s="200"/>
      <c r="E582" s="200"/>
      <c r="F582" s="200"/>
      <c r="G582" s="200"/>
      <c r="H582" s="200"/>
      <c r="I582" s="200"/>
      <c r="J582" s="200"/>
      <c r="K582" s="200"/>
      <c r="L582" s="200"/>
      <c r="M582" s="200"/>
      <c r="N582" s="200"/>
      <c r="O582" s="200"/>
      <c r="P582" s="200"/>
      <c r="Q582" s="200"/>
      <c r="R582" s="200"/>
      <c r="S582" s="200"/>
      <c r="T582" s="200"/>
      <c r="U582" s="200"/>
    </row>
    <row r="583" spans="4:21" x14ac:dyDescent="0.25">
      <c r="D583" s="200"/>
      <c r="E583" s="200"/>
      <c r="F583" s="200"/>
      <c r="G583" s="200"/>
      <c r="H583" s="200"/>
      <c r="I583" s="200"/>
      <c r="J583" s="200"/>
      <c r="K583" s="200"/>
      <c r="L583" s="200"/>
      <c r="M583" s="200"/>
      <c r="N583" s="200"/>
      <c r="O583" s="200"/>
      <c r="P583" s="200"/>
      <c r="Q583" s="200"/>
      <c r="R583" s="200"/>
      <c r="S583" s="200"/>
      <c r="T583" s="200"/>
      <c r="U583" s="200"/>
    </row>
    <row r="584" spans="4:21" x14ac:dyDescent="0.25">
      <c r="D584" s="200"/>
      <c r="E584" s="200"/>
      <c r="F584" s="200"/>
      <c r="G584" s="200"/>
      <c r="H584" s="200"/>
      <c r="I584" s="200"/>
      <c r="J584" s="200"/>
      <c r="K584" s="200"/>
      <c r="L584" s="200"/>
      <c r="M584" s="200"/>
      <c r="N584" s="200"/>
      <c r="O584" s="200"/>
      <c r="P584" s="200"/>
      <c r="Q584" s="200"/>
      <c r="R584" s="200"/>
      <c r="S584" s="200"/>
      <c r="T584" s="200"/>
      <c r="U584" s="200"/>
    </row>
    <row r="585" spans="4:21" x14ac:dyDescent="0.25">
      <c r="D585" s="200"/>
      <c r="E585" s="200"/>
      <c r="F585" s="200"/>
      <c r="G585" s="200"/>
      <c r="H585" s="200"/>
      <c r="I585" s="200"/>
      <c r="J585" s="200"/>
      <c r="K585" s="200"/>
      <c r="L585" s="200"/>
      <c r="M585" s="200"/>
      <c r="N585" s="200"/>
      <c r="O585" s="200"/>
      <c r="P585" s="200"/>
      <c r="Q585" s="200"/>
      <c r="R585" s="200"/>
      <c r="S585" s="200"/>
      <c r="T585" s="200"/>
      <c r="U585" s="200"/>
    </row>
    <row r="586" spans="4:21" x14ac:dyDescent="0.25">
      <c r="D586" s="200"/>
      <c r="E586" s="200"/>
      <c r="F586" s="200"/>
      <c r="G586" s="200"/>
      <c r="H586" s="200"/>
      <c r="I586" s="200"/>
      <c r="J586" s="200"/>
      <c r="K586" s="200"/>
      <c r="L586" s="200"/>
      <c r="M586" s="200"/>
      <c r="N586" s="200"/>
      <c r="O586" s="200"/>
      <c r="P586" s="200"/>
      <c r="Q586" s="200"/>
      <c r="R586" s="200"/>
      <c r="S586" s="200"/>
      <c r="T586" s="200"/>
      <c r="U586" s="200"/>
    </row>
    <row r="587" spans="4:21" x14ac:dyDescent="0.25">
      <c r="D587" s="200"/>
      <c r="E587" s="200"/>
      <c r="F587" s="200"/>
      <c r="G587" s="200"/>
      <c r="H587" s="200"/>
      <c r="I587" s="200"/>
      <c r="J587" s="200"/>
      <c r="K587" s="200"/>
      <c r="L587" s="200"/>
      <c r="M587" s="200"/>
      <c r="N587" s="200"/>
      <c r="O587" s="200"/>
      <c r="P587" s="200"/>
      <c r="Q587" s="200"/>
      <c r="R587" s="200"/>
      <c r="S587" s="200"/>
      <c r="T587" s="200"/>
      <c r="U587" s="200"/>
    </row>
    <row r="588" spans="4:21" x14ac:dyDescent="0.25">
      <c r="D588" s="200"/>
      <c r="E588" s="200"/>
      <c r="F588" s="200"/>
      <c r="G588" s="200"/>
      <c r="H588" s="200"/>
      <c r="I588" s="200"/>
      <c r="J588" s="200"/>
      <c r="K588" s="200"/>
      <c r="L588" s="200"/>
      <c r="M588" s="200"/>
      <c r="N588" s="200"/>
      <c r="O588" s="200"/>
      <c r="P588" s="200"/>
      <c r="Q588" s="200"/>
      <c r="R588" s="200"/>
      <c r="S588" s="200"/>
      <c r="T588" s="200"/>
      <c r="U588" s="200"/>
    </row>
  </sheetData>
  <mergeCells count="36">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584"/>
  <sheetViews>
    <sheetView showGridLines="0" zoomScaleNormal="100" workbookViewId="0">
      <pane xSplit="3" ySplit="4" topLeftCell="D5" activePane="bottomRight" state="frozen"/>
      <selection activeCell="AU65" sqref="AU65"/>
      <selection pane="topRight" activeCell="AU65" sqref="AU65"/>
      <selection pane="bottomLeft" activeCell="AU65" sqref="AU65"/>
      <selection pane="bottomRight" activeCell="A47" sqref="A47:B47"/>
    </sheetView>
  </sheetViews>
  <sheetFormatPr defaultColWidth="9.140625" defaultRowHeight="15" outlineLevelRow="1" x14ac:dyDescent="0.25"/>
  <cols>
    <col min="1" max="1" width="20.5703125" style="1" customWidth="1"/>
    <col min="2" max="2" width="19.42578125" style="23" customWidth="1"/>
    <col min="3" max="3" width="7.42578125" style="1" customWidth="1"/>
    <col min="4" max="18" width="10.28515625" style="1" customWidth="1"/>
    <col min="19" max="16384" width="9.140625" style="1"/>
  </cols>
  <sheetData>
    <row r="1" spans="1:20" s="36" customFormat="1" ht="22.7" customHeight="1" x14ac:dyDescent="0.25">
      <c r="A1" s="37" t="s">
        <v>110</v>
      </c>
      <c r="B1" s="35"/>
    </row>
    <row r="2" spans="1:20" s="42" customFormat="1" ht="15.75" customHeight="1" x14ac:dyDescent="0.25">
      <c r="A2" s="38"/>
      <c r="B2" s="39"/>
      <c r="C2" s="40"/>
      <c r="D2" s="41"/>
      <c r="E2" s="41"/>
      <c r="F2" s="41"/>
      <c r="G2" s="41"/>
      <c r="H2" s="41"/>
      <c r="I2" s="41"/>
      <c r="J2" s="41"/>
      <c r="K2" s="41"/>
      <c r="L2" s="41"/>
      <c r="M2" s="41"/>
      <c r="N2" s="41"/>
      <c r="O2" s="41"/>
      <c r="P2" s="41"/>
      <c r="Q2" s="41"/>
      <c r="R2" s="41"/>
      <c r="S2" s="40"/>
      <c r="T2" s="40"/>
    </row>
    <row r="3" spans="1:20" s="42" customFormat="1" ht="18" customHeight="1" x14ac:dyDescent="0.25">
      <c r="A3" s="43"/>
      <c r="B3" s="44"/>
      <c r="C3" s="45"/>
      <c r="D3" s="46">
        <f>'2.b Tulud-kulud projektiga II'!D3</f>
        <v>0</v>
      </c>
      <c r="E3" s="46">
        <f>D3+1</f>
        <v>1</v>
      </c>
      <c r="F3" s="46">
        <f t="shared" ref="F3:N3" si="0">E3+1</f>
        <v>2</v>
      </c>
      <c r="G3" s="46">
        <f t="shared" si="0"/>
        <v>3</v>
      </c>
      <c r="H3" s="46">
        <f t="shared" si="0"/>
        <v>4</v>
      </c>
      <c r="I3" s="46">
        <f t="shared" si="0"/>
        <v>5</v>
      </c>
      <c r="J3" s="46">
        <f t="shared" si="0"/>
        <v>6</v>
      </c>
      <c r="K3" s="46">
        <f t="shared" si="0"/>
        <v>7</v>
      </c>
      <c r="L3" s="46">
        <f t="shared" si="0"/>
        <v>8</v>
      </c>
      <c r="M3" s="46">
        <f t="shared" si="0"/>
        <v>9</v>
      </c>
      <c r="N3" s="46">
        <f t="shared" si="0"/>
        <v>10</v>
      </c>
      <c r="O3" s="46">
        <f t="shared" ref="O3" si="1">N3+1</f>
        <v>11</v>
      </c>
      <c r="P3" s="46">
        <f t="shared" ref="P3" si="2">O3+1</f>
        <v>12</v>
      </c>
      <c r="Q3" s="46">
        <f t="shared" ref="Q3" si="3">P3+1</f>
        <v>13</v>
      </c>
      <c r="R3" s="46">
        <f t="shared" ref="R3" si="4">Q3+1</f>
        <v>14</v>
      </c>
      <c r="S3" s="40"/>
      <c r="T3" s="40"/>
    </row>
    <row r="4" spans="1:20" ht="4.7" customHeight="1" x14ac:dyDescent="0.25">
      <c r="A4" s="4"/>
      <c r="B4" s="25"/>
      <c r="C4" s="32"/>
      <c r="D4" s="33"/>
      <c r="E4" s="33"/>
      <c r="F4" s="33"/>
      <c r="G4" s="33"/>
      <c r="H4" s="33"/>
      <c r="I4" s="33"/>
      <c r="J4" s="33"/>
      <c r="K4" s="33"/>
      <c r="L4" s="33"/>
      <c r="M4" s="33"/>
      <c r="N4" s="33"/>
      <c r="O4" s="33"/>
      <c r="P4" s="33"/>
      <c r="Q4" s="33"/>
      <c r="R4" s="34"/>
      <c r="S4" s="7"/>
      <c r="T4" s="7"/>
    </row>
    <row r="5" spans="1:20" ht="18" customHeight="1" x14ac:dyDescent="0.25">
      <c r="A5" s="31" t="s">
        <v>101</v>
      </c>
      <c r="B5" s="27"/>
      <c r="C5" s="28" t="s">
        <v>2</v>
      </c>
      <c r="D5" s="29"/>
      <c r="E5" s="29"/>
      <c r="F5" s="29"/>
      <c r="G5" s="29"/>
      <c r="H5" s="29"/>
      <c r="I5" s="29"/>
      <c r="J5" s="29"/>
      <c r="K5" s="29"/>
      <c r="L5" s="29"/>
      <c r="M5" s="29"/>
      <c r="N5" s="29"/>
      <c r="O5" s="29"/>
      <c r="P5" s="29"/>
      <c r="Q5" s="29"/>
      <c r="R5" s="30"/>
      <c r="S5" s="7"/>
      <c r="T5" s="7"/>
    </row>
    <row r="6" spans="1:20" ht="4.7" customHeight="1" x14ac:dyDescent="0.25">
      <c r="A6" s="4"/>
      <c r="B6" s="25"/>
      <c r="C6" s="9"/>
      <c r="D6" s="9"/>
      <c r="E6" s="9"/>
      <c r="F6" s="9"/>
      <c r="G6" s="9"/>
      <c r="H6" s="9"/>
      <c r="I6" s="9"/>
      <c r="J6" s="9"/>
      <c r="K6" s="9"/>
      <c r="L6" s="9"/>
      <c r="M6" s="9"/>
      <c r="N6" s="9"/>
      <c r="O6" s="9"/>
      <c r="P6" s="9"/>
      <c r="Q6" s="9"/>
      <c r="R6" s="10"/>
      <c r="S6" s="7"/>
      <c r="T6" s="7"/>
    </row>
    <row r="7" spans="1:20" ht="15.75" customHeight="1" x14ac:dyDescent="0.25">
      <c r="A7" s="539" t="str">
        <f>'2.b Tulud-kulud projektiga II'!A7:A9</f>
        <v>Toode/teenus 1</v>
      </c>
      <c r="B7" s="50" t="str">
        <f>'2.b Tulud-kulud projektiga II'!B7</f>
        <v>Ühik 1</v>
      </c>
      <c r="C7" s="51" t="str">
        <f>'2.b Tulud-kulud projektiga II'!C7</f>
        <v>in</v>
      </c>
      <c r="D7" s="11">
        <f>'2.b Tulud-kulud projektiga II'!D7-'3. Tulud-kulud projektita'!D7</f>
        <v>0</v>
      </c>
      <c r="E7" s="11">
        <f>'2.b Tulud-kulud projektiga II'!E7-'3. Tulud-kulud projektita'!E7</f>
        <v>0</v>
      </c>
      <c r="F7" s="11">
        <f>'2.b Tulud-kulud projektiga II'!F7-'3. Tulud-kulud projektita'!F7</f>
        <v>0</v>
      </c>
      <c r="G7" s="11">
        <f>'2.b Tulud-kulud projektiga II'!G7-'3. Tulud-kulud projektita'!G7</f>
        <v>0</v>
      </c>
      <c r="H7" s="11">
        <f>'2.b Tulud-kulud projektiga II'!H7-'3. Tulud-kulud projektita'!H7</f>
        <v>0</v>
      </c>
      <c r="I7" s="11">
        <f>'2.b Tulud-kulud projektiga II'!I7-'3. Tulud-kulud projektita'!I7</f>
        <v>0</v>
      </c>
      <c r="J7" s="11">
        <f>'2.b Tulud-kulud projektiga II'!J7-'3. Tulud-kulud projektita'!J7</f>
        <v>0</v>
      </c>
      <c r="K7" s="11">
        <f>'2.b Tulud-kulud projektiga II'!K7-'3. Tulud-kulud projektita'!K7</f>
        <v>0</v>
      </c>
      <c r="L7" s="11">
        <f>'2.b Tulud-kulud projektiga II'!L7-'3. Tulud-kulud projektita'!L7</f>
        <v>0</v>
      </c>
      <c r="M7" s="11">
        <f>'2.b Tulud-kulud projektiga II'!M7-'3. Tulud-kulud projektita'!M7</f>
        <v>0</v>
      </c>
      <c r="N7" s="11">
        <f>'2.b Tulud-kulud projektiga II'!N7-'3. Tulud-kulud projektita'!N7</f>
        <v>0</v>
      </c>
      <c r="O7" s="11">
        <f>'2.b Tulud-kulud projektiga II'!O7-'3. Tulud-kulud projektita'!O7</f>
        <v>0</v>
      </c>
      <c r="P7" s="11">
        <f>'2.b Tulud-kulud projektiga II'!P7-'3. Tulud-kulud projektita'!P7</f>
        <v>0</v>
      </c>
      <c r="Q7" s="11">
        <f>'2.b Tulud-kulud projektiga II'!Q7-'3. Tulud-kulud projektita'!Q7</f>
        <v>0</v>
      </c>
      <c r="R7" s="11">
        <f>'2.b Tulud-kulud projektiga II'!R7-'3. Tulud-kulud projektita'!R7</f>
        <v>0</v>
      </c>
      <c r="S7" s="7"/>
      <c r="T7" s="7"/>
    </row>
    <row r="8" spans="1:20" ht="15.75" customHeight="1" x14ac:dyDescent="0.25">
      <c r="A8" s="539"/>
      <c r="B8" s="50" t="s">
        <v>0</v>
      </c>
      <c r="C8" s="51" t="s">
        <v>3</v>
      </c>
      <c r="D8" s="11">
        <f>'2.b Tulud-kulud projektiga II'!D8-'3. Tulud-kulud projektita'!D8</f>
        <v>0</v>
      </c>
      <c r="E8" s="11">
        <f>'2.b Tulud-kulud projektiga II'!E8-'3. Tulud-kulud projektita'!E8</f>
        <v>0</v>
      </c>
      <c r="F8" s="11">
        <f>'2.b Tulud-kulud projektiga II'!F8-'3. Tulud-kulud projektita'!F8</f>
        <v>0</v>
      </c>
      <c r="G8" s="11">
        <f>'2.b Tulud-kulud projektiga II'!G8-'3. Tulud-kulud projektita'!G8</f>
        <v>0</v>
      </c>
      <c r="H8" s="11">
        <f>'2.b Tulud-kulud projektiga II'!H8-'3. Tulud-kulud projektita'!H8</f>
        <v>0</v>
      </c>
      <c r="I8" s="11">
        <f>'2.b Tulud-kulud projektiga II'!I8-'3. Tulud-kulud projektita'!I8</f>
        <v>0</v>
      </c>
      <c r="J8" s="11">
        <f>'2.b Tulud-kulud projektiga II'!J8-'3. Tulud-kulud projektita'!J8</f>
        <v>0</v>
      </c>
      <c r="K8" s="11">
        <f>'2.b Tulud-kulud projektiga II'!K8-'3. Tulud-kulud projektita'!K8</f>
        <v>0</v>
      </c>
      <c r="L8" s="11">
        <f>'2.b Tulud-kulud projektiga II'!L8-'3. Tulud-kulud projektita'!L8</f>
        <v>0</v>
      </c>
      <c r="M8" s="11">
        <f>'2.b Tulud-kulud projektiga II'!M8-'3. Tulud-kulud projektita'!M8</f>
        <v>0</v>
      </c>
      <c r="N8" s="11">
        <f>'2.b Tulud-kulud projektiga II'!N8-'3. Tulud-kulud projektita'!N8</f>
        <v>0</v>
      </c>
      <c r="O8" s="11">
        <f>'2.b Tulud-kulud projektiga II'!O8-'3. Tulud-kulud projektita'!O8</f>
        <v>0</v>
      </c>
      <c r="P8" s="11">
        <f>'2.b Tulud-kulud projektiga II'!P8-'3. Tulud-kulud projektita'!P8</f>
        <v>0</v>
      </c>
      <c r="Q8" s="11">
        <f>'2.b Tulud-kulud projektiga II'!Q8-'3. Tulud-kulud projektita'!Q8</f>
        <v>0</v>
      </c>
      <c r="R8" s="11">
        <f>'2.b Tulud-kulud projektiga II'!R8-'3. Tulud-kulud projektita'!R8</f>
        <v>0</v>
      </c>
      <c r="S8" s="7"/>
      <c r="T8" s="7"/>
    </row>
    <row r="9" spans="1:20" ht="15.75" customHeight="1" x14ac:dyDescent="0.25">
      <c r="A9" s="539"/>
      <c r="B9" s="52" t="s">
        <v>1</v>
      </c>
      <c r="C9" s="53" t="s">
        <v>3</v>
      </c>
      <c r="D9" s="54">
        <f>'2.b Tulud-kulud projektiga II'!D9-'3. Tulud-kulud projektita'!D9</f>
        <v>0</v>
      </c>
      <c r="E9" s="54">
        <f>'2.b Tulud-kulud projektiga II'!E9-'3. Tulud-kulud projektita'!E9</f>
        <v>0</v>
      </c>
      <c r="F9" s="54">
        <f>'2.b Tulud-kulud projektiga II'!F9-'3. Tulud-kulud projektita'!F9</f>
        <v>0</v>
      </c>
      <c r="G9" s="54">
        <f>'2.b Tulud-kulud projektiga II'!G9-'3. Tulud-kulud projektita'!G9</f>
        <v>0</v>
      </c>
      <c r="H9" s="54">
        <f>'2.b Tulud-kulud projektiga II'!H9-'3. Tulud-kulud projektita'!H9</f>
        <v>0</v>
      </c>
      <c r="I9" s="54">
        <f>'2.b Tulud-kulud projektiga II'!I9-'3. Tulud-kulud projektita'!I9</f>
        <v>0</v>
      </c>
      <c r="J9" s="54">
        <f>'2.b Tulud-kulud projektiga II'!J9-'3. Tulud-kulud projektita'!J9</f>
        <v>0</v>
      </c>
      <c r="K9" s="54">
        <f>'2.b Tulud-kulud projektiga II'!K9-'3. Tulud-kulud projektita'!K9</f>
        <v>0</v>
      </c>
      <c r="L9" s="54">
        <f>'2.b Tulud-kulud projektiga II'!L9-'3. Tulud-kulud projektita'!L9</f>
        <v>0</v>
      </c>
      <c r="M9" s="54">
        <f>'2.b Tulud-kulud projektiga II'!M9-'3. Tulud-kulud projektita'!M9</f>
        <v>0</v>
      </c>
      <c r="N9" s="54">
        <f>'2.b Tulud-kulud projektiga II'!N9-'3. Tulud-kulud projektita'!N9</f>
        <v>0</v>
      </c>
      <c r="O9" s="54">
        <f>'2.b Tulud-kulud projektiga II'!O9-'3. Tulud-kulud projektita'!O9</f>
        <v>0</v>
      </c>
      <c r="P9" s="54">
        <f>'2.b Tulud-kulud projektiga II'!P9-'3. Tulud-kulud projektita'!P9</f>
        <v>0</v>
      </c>
      <c r="Q9" s="54">
        <f>'2.b Tulud-kulud projektiga II'!Q9-'3. Tulud-kulud projektita'!Q9</f>
        <v>0</v>
      </c>
      <c r="R9" s="54">
        <f>'2.b Tulud-kulud projektiga II'!R9-'3. Tulud-kulud projektita'!R9</f>
        <v>0</v>
      </c>
      <c r="S9" s="7"/>
      <c r="T9" s="7"/>
    </row>
    <row r="10" spans="1:20" ht="4.7" customHeight="1" x14ac:dyDescent="0.25">
      <c r="A10" s="47"/>
      <c r="B10" s="26"/>
      <c r="C10" s="12"/>
      <c r="D10" s="12"/>
      <c r="E10" s="12"/>
      <c r="F10" s="12"/>
      <c r="G10" s="12"/>
      <c r="H10" s="12"/>
      <c r="I10" s="12"/>
      <c r="J10" s="12"/>
      <c r="K10" s="12"/>
      <c r="L10" s="12"/>
      <c r="M10" s="12"/>
      <c r="N10" s="12"/>
      <c r="O10" s="12"/>
      <c r="P10" s="12"/>
      <c r="Q10" s="12"/>
      <c r="R10" s="12"/>
      <c r="S10" s="7"/>
      <c r="T10" s="7"/>
    </row>
    <row r="11" spans="1:20" x14ac:dyDescent="0.25">
      <c r="A11" s="539" t="str">
        <f>'2.b Tulud-kulud projektiga II'!A11:A13</f>
        <v>Toode/teenus 2</v>
      </c>
      <c r="B11" s="50" t="str">
        <f>'2.b Tulud-kulud projektiga II'!B11</f>
        <v>Ühik 2</v>
      </c>
      <c r="C11" s="51">
        <f>'2.b Tulud-kulud projektiga II'!C11</f>
        <v>0</v>
      </c>
      <c r="D11" s="11">
        <f>'2.b Tulud-kulud projektiga II'!D11-'3. Tulud-kulud projektita'!D11</f>
        <v>0</v>
      </c>
      <c r="E11" s="11">
        <f>'2.b Tulud-kulud projektiga II'!E11-'3. Tulud-kulud projektita'!E11</f>
        <v>0</v>
      </c>
      <c r="F11" s="11">
        <f>'2.b Tulud-kulud projektiga II'!F11-'3. Tulud-kulud projektita'!F11</f>
        <v>0</v>
      </c>
      <c r="G11" s="11">
        <f>'2.b Tulud-kulud projektiga II'!G11-'3. Tulud-kulud projektita'!G11</f>
        <v>0</v>
      </c>
      <c r="H11" s="11">
        <f>'2.b Tulud-kulud projektiga II'!H11-'3. Tulud-kulud projektita'!H11</f>
        <v>0</v>
      </c>
      <c r="I11" s="11">
        <f>'2.b Tulud-kulud projektiga II'!I11-'3. Tulud-kulud projektita'!I11</f>
        <v>0</v>
      </c>
      <c r="J11" s="11">
        <f>'2.b Tulud-kulud projektiga II'!J11-'3. Tulud-kulud projektita'!J11</f>
        <v>0</v>
      </c>
      <c r="K11" s="11">
        <f>'2.b Tulud-kulud projektiga II'!K11-'3. Tulud-kulud projektita'!K11</f>
        <v>0</v>
      </c>
      <c r="L11" s="11">
        <f>'2.b Tulud-kulud projektiga II'!L11-'3. Tulud-kulud projektita'!L11</f>
        <v>0</v>
      </c>
      <c r="M11" s="11">
        <f>'2.b Tulud-kulud projektiga II'!M11-'3. Tulud-kulud projektita'!M11</f>
        <v>0</v>
      </c>
      <c r="N11" s="11">
        <f>'2.b Tulud-kulud projektiga II'!N11-'3. Tulud-kulud projektita'!N11</f>
        <v>0</v>
      </c>
      <c r="O11" s="11">
        <f>'2.b Tulud-kulud projektiga II'!O11-'3. Tulud-kulud projektita'!O11</f>
        <v>0</v>
      </c>
      <c r="P11" s="11">
        <f>'2.b Tulud-kulud projektiga II'!P11-'3. Tulud-kulud projektita'!P11</f>
        <v>0</v>
      </c>
      <c r="Q11" s="11">
        <f>'2.b Tulud-kulud projektiga II'!Q11-'3. Tulud-kulud projektita'!Q11</f>
        <v>0</v>
      </c>
      <c r="R11" s="11">
        <f>'2.b Tulud-kulud projektiga II'!R11-'3. Tulud-kulud projektita'!R11</f>
        <v>0</v>
      </c>
      <c r="S11" s="7"/>
      <c r="T11" s="7"/>
    </row>
    <row r="12" spans="1:20" x14ac:dyDescent="0.25">
      <c r="A12" s="539"/>
      <c r="B12" s="50" t="s">
        <v>0</v>
      </c>
      <c r="C12" s="51" t="s">
        <v>3</v>
      </c>
      <c r="D12" s="11">
        <f>'2.b Tulud-kulud projektiga II'!D12-'3. Tulud-kulud projektita'!D12</f>
        <v>0</v>
      </c>
      <c r="E12" s="11">
        <f>'2.b Tulud-kulud projektiga II'!E12-'3. Tulud-kulud projektita'!E12</f>
        <v>0</v>
      </c>
      <c r="F12" s="11">
        <f>'2.b Tulud-kulud projektiga II'!F12-'3. Tulud-kulud projektita'!F12</f>
        <v>0</v>
      </c>
      <c r="G12" s="11">
        <f>'2.b Tulud-kulud projektiga II'!G12-'3. Tulud-kulud projektita'!G12</f>
        <v>0</v>
      </c>
      <c r="H12" s="11">
        <f>'2.b Tulud-kulud projektiga II'!H12-'3. Tulud-kulud projektita'!H12</f>
        <v>0</v>
      </c>
      <c r="I12" s="11">
        <f>'2.b Tulud-kulud projektiga II'!I12-'3. Tulud-kulud projektita'!I12</f>
        <v>0</v>
      </c>
      <c r="J12" s="11">
        <f>'2.b Tulud-kulud projektiga II'!J12-'3. Tulud-kulud projektita'!J12</f>
        <v>0</v>
      </c>
      <c r="K12" s="11">
        <f>'2.b Tulud-kulud projektiga II'!K12-'3. Tulud-kulud projektita'!K12</f>
        <v>0</v>
      </c>
      <c r="L12" s="11">
        <f>'2.b Tulud-kulud projektiga II'!L12-'3. Tulud-kulud projektita'!L12</f>
        <v>0</v>
      </c>
      <c r="M12" s="11">
        <f>'2.b Tulud-kulud projektiga II'!M12-'3. Tulud-kulud projektita'!M12</f>
        <v>0</v>
      </c>
      <c r="N12" s="11">
        <f>'2.b Tulud-kulud projektiga II'!N12-'3. Tulud-kulud projektita'!N12</f>
        <v>0</v>
      </c>
      <c r="O12" s="11">
        <f>'2.b Tulud-kulud projektiga II'!O12-'3. Tulud-kulud projektita'!O12</f>
        <v>0</v>
      </c>
      <c r="P12" s="11">
        <f>'2.b Tulud-kulud projektiga II'!P12-'3. Tulud-kulud projektita'!P12</f>
        <v>0</v>
      </c>
      <c r="Q12" s="11">
        <f>'2.b Tulud-kulud projektiga II'!Q12-'3. Tulud-kulud projektita'!Q12</f>
        <v>0</v>
      </c>
      <c r="R12" s="11">
        <f>'2.b Tulud-kulud projektiga II'!R12-'3. Tulud-kulud projektita'!R12</f>
        <v>0</v>
      </c>
      <c r="S12" s="7"/>
      <c r="T12" s="7"/>
    </row>
    <row r="13" spans="1:20" x14ac:dyDescent="0.25">
      <c r="A13" s="539"/>
      <c r="B13" s="52" t="s">
        <v>1</v>
      </c>
      <c r="C13" s="53" t="s">
        <v>3</v>
      </c>
      <c r="D13" s="54">
        <f>'2.b Tulud-kulud projektiga II'!D13-'3. Tulud-kulud projektita'!D13</f>
        <v>0</v>
      </c>
      <c r="E13" s="54">
        <f>'2.b Tulud-kulud projektiga II'!E13-'3. Tulud-kulud projektita'!E13</f>
        <v>0</v>
      </c>
      <c r="F13" s="54">
        <f>'2.b Tulud-kulud projektiga II'!F13-'3. Tulud-kulud projektita'!F13</f>
        <v>0</v>
      </c>
      <c r="G13" s="54">
        <f>'2.b Tulud-kulud projektiga II'!G13-'3. Tulud-kulud projektita'!G13</f>
        <v>0</v>
      </c>
      <c r="H13" s="54">
        <f>'2.b Tulud-kulud projektiga II'!H13-'3. Tulud-kulud projektita'!H13</f>
        <v>0</v>
      </c>
      <c r="I13" s="54">
        <f>'2.b Tulud-kulud projektiga II'!I13-'3. Tulud-kulud projektita'!I13</f>
        <v>0</v>
      </c>
      <c r="J13" s="54">
        <f>'2.b Tulud-kulud projektiga II'!J13-'3. Tulud-kulud projektita'!J13</f>
        <v>0</v>
      </c>
      <c r="K13" s="54">
        <f>'2.b Tulud-kulud projektiga II'!K13-'3. Tulud-kulud projektita'!K13</f>
        <v>0</v>
      </c>
      <c r="L13" s="54">
        <f>'2.b Tulud-kulud projektiga II'!L13-'3. Tulud-kulud projektita'!L13</f>
        <v>0</v>
      </c>
      <c r="M13" s="54">
        <f>'2.b Tulud-kulud projektiga II'!M13-'3. Tulud-kulud projektita'!M13</f>
        <v>0</v>
      </c>
      <c r="N13" s="54">
        <f>'2.b Tulud-kulud projektiga II'!N13-'3. Tulud-kulud projektita'!N13</f>
        <v>0</v>
      </c>
      <c r="O13" s="54">
        <f>'2.b Tulud-kulud projektiga II'!O13-'3. Tulud-kulud projektita'!O13</f>
        <v>0</v>
      </c>
      <c r="P13" s="54">
        <f>'2.b Tulud-kulud projektiga II'!P13-'3. Tulud-kulud projektita'!P13</f>
        <v>0</v>
      </c>
      <c r="Q13" s="54">
        <f>'2.b Tulud-kulud projektiga II'!Q13-'3. Tulud-kulud projektita'!Q13</f>
        <v>0</v>
      </c>
      <c r="R13" s="54">
        <f>'2.b Tulud-kulud projektiga II'!R13-'3. Tulud-kulud projektita'!R13</f>
        <v>0</v>
      </c>
      <c r="S13" s="7"/>
      <c r="T13" s="7"/>
    </row>
    <row r="14" spans="1:20" ht="4.7" customHeight="1" x14ac:dyDescent="0.25">
      <c r="A14" s="47"/>
      <c r="B14" s="26"/>
      <c r="C14" s="12"/>
      <c r="D14" s="12"/>
      <c r="E14" s="12"/>
      <c r="F14" s="12"/>
      <c r="G14" s="12"/>
      <c r="H14" s="12"/>
      <c r="I14" s="12"/>
      <c r="J14" s="12"/>
      <c r="K14" s="12"/>
      <c r="L14" s="12"/>
      <c r="M14" s="12"/>
      <c r="N14" s="12"/>
      <c r="O14" s="12"/>
      <c r="P14" s="12"/>
      <c r="Q14" s="12"/>
      <c r="R14" s="12"/>
      <c r="S14" s="7"/>
      <c r="T14" s="7"/>
    </row>
    <row r="15" spans="1:20" x14ac:dyDescent="0.25">
      <c r="A15" s="539" t="str">
        <f>'2.b Tulud-kulud projektiga II'!A15:A17</f>
        <v>Toode/teenus 3</v>
      </c>
      <c r="B15" s="50" t="str">
        <f>'2.b Tulud-kulud projektiga II'!B15</f>
        <v>Ühik 3</v>
      </c>
      <c r="C15" s="51">
        <f>'2.b Tulud-kulud projektiga II'!C15</f>
        <v>0</v>
      </c>
      <c r="D15" s="11">
        <f>'2.b Tulud-kulud projektiga II'!D15-'3. Tulud-kulud projektita'!D15</f>
        <v>0</v>
      </c>
      <c r="E15" s="11">
        <f>'2.b Tulud-kulud projektiga II'!E15-'3. Tulud-kulud projektita'!E15</f>
        <v>0</v>
      </c>
      <c r="F15" s="11">
        <f>'2.b Tulud-kulud projektiga II'!F15-'3. Tulud-kulud projektita'!F15</f>
        <v>0</v>
      </c>
      <c r="G15" s="11">
        <f>'2.b Tulud-kulud projektiga II'!G15-'3. Tulud-kulud projektita'!G15</f>
        <v>0</v>
      </c>
      <c r="H15" s="11">
        <f>'2.b Tulud-kulud projektiga II'!H15-'3. Tulud-kulud projektita'!H15</f>
        <v>0</v>
      </c>
      <c r="I15" s="11">
        <f>'2.b Tulud-kulud projektiga II'!I15-'3. Tulud-kulud projektita'!I15</f>
        <v>0</v>
      </c>
      <c r="J15" s="11">
        <f>'2.b Tulud-kulud projektiga II'!J15-'3. Tulud-kulud projektita'!J15</f>
        <v>0</v>
      </c>
      <c r="K15" s="11">
        <f>'2.b Tulud-kulud projektiga II'!K15-'3. Tulud-kulud projektita'!K15</f>
        <v>0</v>
      </c>
      <c r="L15" s="11">
        <f>'2.b Tulud-kulud projektiga II'!L15-'3. Tulud-kulud projektita'!L15</f>
        <v>0</v>
      </c>
      <c r="M15" s="11">
        <f>'2.b Tulud-kulud projektiga II'!M15-'3. Tulud-kulud projektita'!M15</f>
        <v>0</v>
      </c>
      <c r="N15" s="11">
        <f>'2.b Tulud-kulud projektiga II'!N15-'3. Tulud-kulud projektita'!N15</f>
        <v>0</v>
      </c>
      <c r="O15" s="11">
        <f>'2.b Tulud-kulud projektiga II'!O15-'3. Tulud-kulud projektita'!O15</f>
        <v>0</v>
      </c>
      <c r="P15" s="11">
        <f>'2.b Tulud-kulud projektiga II'!P15-'3. Tulud-kulud projektita'!P15</f>
        <v>0</v>
      </c>
      <c r="Q15" s="11">
        <f>'2.b Tulud-kulud projektiga II'!Q15-'3. Tulud-kulud projektita'!Q15</f>
        <v>0</v>
      </c>
      <c r="R15" s="11">
        <f>'2.b Tulud-kulud projektiga II'!R15-'3. Tulud-kulud projektita'!R15</f>
        <v>0</v>
      </c>
      <c r="S15" s="7"/>
      <c r="T15" s="7"/>
    </row>
    <row r="16" spans="1:20" x14ac:dyDescent="0.25">
      <c r="A16" s="539"/>
      <c r="B16" s="50" t="s">
        <v>0</v>
      </c>
      <c r="C16" s="51" t="s">
        <v>3</v>
      </c>
      <c r="D16" s="11">
        <f>'2.b Tulud-kulud projektiga II'!D16-'3. Tulud-kulud projektita'!D16</f>
        <v>0</v>
      </c>
      <c r="E16" s="11">
        <f>'2.b Tulud-kulud projektiga II'!E16-'3. Tulud-kulud projektita'!E16</f>
        <v>0</v>
      </c>
      <c r="F16" s="11">
        <f>'2.b Tulud-kulud projektiga II'!F16-'3. Tulud-kulud projektita'!F16</f>
        <v>0</v>
      </c>
      <c r="G16" s="11">
        <f>'2.b Tulud-kulud projektiga II'!G16-'3. Tulud-kulud projektita'!G16</f>
        <v>0</v>
      </c>
      <c r="H16" s="11">
        <f>'2.b Tulud-kulud projektiga II'!H16-'3. Tulud-kulud projektita'!H16</f>
        <v>0</v>
      </c>
      <c r="I16" s="11">
        <f>'2.b Tulud-kulud projektiga II'!I16-'3. Tulud-kulud projektita'!I16</f>
        <v>0</v>
      </c>
      <c r="J16" s="11">
        <f>'2.b Tulud-kulud projektiga II'!J16-'3. Tulud-kulud projektita'!J16</f>
        <v>0</v>
      </c>
      <c r="K16" s="11">
        <f>'2.b Tulud-kulud projektiga II'!K16-'3. Tulud-kulud projektita'!K16</f>
        <v>0</v>
      </c>
      <c r="L16" s="11">
        <f>'2.b Tulud-kulud projektiga II'!L16-'3. Tulud-kulud projektita'!L16</f>
        <v>0</v>
      </c>
      <c r="M16" s="11">
        <f>'2.b Tulud-kulud projektiga II'!M16-'3. Tulud-kulud projektita'!M16</f>
        <v>0</v>
      </c>
      <c r="N16" s="11">
        <f>'2.b Tulud-kulud projektiga II'!N16-'3. Tulud-kulud projektita'!N16</f>
        <v>0</v>
      </c>
      <c r="O16" s="11">
        <f>'2.b Tulud-kulud projektiga II'!O16-'3. Tulud-kulud projektita'!O16</f>
        <v>0</v>
      </c>
      <c r="P16" s="11">
        <f>'2.b Tulud-kulud projektiga II'!P16-'3. Tulud-kulud projektita'!P16</f>
        <v>0</v>
      </c>
      <c r="Q16" s="11">
        <f>'2.b Tulud-kulud projektiga II'!Q16-'3. Tulud-kulud projektita'!Q16</f>
        <v>0</v>
      </c>
      <c r="R16" s="11">
        <f>'2.b Tulud-kulud projektiga II'!R16-'3. Tulud-kulud projektita'!R16</f>
        <v>0</v>
      </c>
      <c r="S16" s="7"/>
      <c r="T16" s="7"/>
    </row>
    <row r="17" spans="1:20" x14ac:dyDescent="0.25">
      <c r="A17" s="539"/>
      <c r="B17" s="52" t="s">
        <v>1</v>
      </c>
      <c r="C17" s="53" t="s">
        <v>3</v>
      </c>
      <c r="D17" s="54">
        <f>'2.b Tulud-kulud projektiga II'!D17-'3. Tulud-kulud projektita'!D17</f>
        <v>0</v>
      </c>
      <c r="E17" s="54">
        <f>'2.b Tulud-kulud projektiga II'!E17-'3. Tulud-kulud projektita'!E17</f>
        <v>0</v>
      </c>
      <c r="F17" s="54">
        <f>'2.b Tulud-kulud projektiga II'!F17-'3. Tulud-kulud projektita'!F17</f>
        <v>0</v>
      </c>
      <c r="G17" s="54">
        <f>'2.b Tulud-kulud projektiga II'!G17-'3. Tulud-kulud projektita'!G17</f>
        <v>0</v>
      </c>
      <c r="H17" s="54">
        <f>'2.b Tulud-kulud projektiga II'!H17-'3. Tulud-kulud projektita'!H17</f>
        <v>0</v>
      </c>
      <c r="I17" s="54">
        <f>'2.b Tulud-kulud projektiga II'!I17-'3. Tulud-kulud projektita'!I17</f>
        <v>0</v>
      </c>
      <c r="J17" s="54">
        <f>'2.b Tulud-kulud projektiga II'!J17-'3. Tulud-kulud projektita'!J17</f>
        <v>0</v>
      </c>
      <c r="K17" s="54">
        <f>'2.b Tulud-kulud projektiga II'!K17-'3. Tulud-kulud projektita'!K17</f>
        <v>0</v>
      </c>
      <c r="L17" s="54">
        <f>'2.b Tulud-kulud projektiga II'!L17-'3. Tulud-kulud projektita'!L17</f>
        <v>0</v>
      </c>
      <c r="M17" s="54">
        <f>'2.b Tulud-kulud projektiga II'!M17-'3. Tulud-kulud projektita'!M17</f>
        <v>0</v>
      </c>
      <c r="N17" s="54">
        <f>'2.b Tulud-kulud projektiga II'!N17-'3. Tulud-kulud projektita'!N17</f>
        <v>0</v>
      </c>
      <c r="O17" s="54">
        <f>'2.b Tulud-kulud projektiga II'!O17-'3. Tulud-kulud projektita'!O17</f>
        <v>0</v>
      </c>
      <c r="P17" s="54">
        <f>'2.b Tulud-kulud projektiga II'!P17-'3. Tulud-kulud projektita'!P17</f>
        <v>0</v>
      </c>
      <c r="Q17" s="54">
        <f>'2.b Tulud-kulud projektiga II'!Q17-'3. Tulud-kulud projektita'!Q17</f>
        <v>0</v>
      </c>
      <c r="R17" s="54">
        <f>'2.b Tulud-kulud projektiga II'!R17-'3. Tulud-kulud projektita'!R17</f>
        <v>0</v>
      </c>
      <c r="S17" s="7"/>
      <c r="T17" s="7"/>
    </row>
    <row r="18" spans="1:20" ht="4.7" customHeight="1" x14ac:dyDescent="0.25">
      <c r="A18" s="47"/>
      <c r="B18" s="26"/>
      <c r="C18" s="12"/>
      <c r="D18" s="12"/>
      <c r="E18" s="12"/>
      <c r="F18" s="12"/>
      <c r="G18" s="12"/>
      <c r="H18" s="12"/>
      <c r="I18" s="12"/>
      <c r="J18" s="12"/>
      <c r="K18" s="12"/>
      <c r="L18" s="12"/>
      <c r="M18" s="12"/>
      <c r="N18" s="12"/>
      <c r="O18" s="12"/>
      <c r="P18" s="12"/>
      <c r="Q18" s="12"/>
      <c r="R18" s="12"/>
      <c r="S18" s="7"/>
      <c r="T18" s="7"/>
    </row>
    <row r="19" spans="1:20" x14ac:dyDescent="0.25">
      <c r="A19" s="539" t="str">
        <f>'2.b Tulud-kulud projektiga II'!A19:A21</f>
        <v>Toode/teenus 4</v>
      </c>
      <c r="B19" s="50" t="str">
        <f>'2.b Tulud-kulud projektiga II'!B19</f>
        <v>Ühik 4</v>
      </c>
      <c r="C19" s="51">
        <f>'2.b Tulud-kulud projektiga II'!C19</f>
        <v>0</v>
      </c>
      <c r="D19" s="11">
        <f>'2.b Tulud-kulud projektiga II'!D19-'3. Tulud-kulud projektita'!D19</f>
        <v>0</v>
      </c>
      <c r="E19" s="11">
        <f>'2.b Tulud-kulud projektiga II'!E19-'3. Tulud-kulud projektita'!E19</f>
        <v>0</v>
      </c>
      <c r="F19" s="11">
        <f>'2.b Tulud-kulud projektiga II'!F19-'3. Tulud-kulud projektita'!F19</f>
        <v>0</v>
      </c>
      <c r="G19" s="11">
        <f>'2.b Tulud-kulud projektiga II'!G19-'3. Tulud-kulud projektita'!G19</f>
        <v>0</v>
      </c>
      <c r="H19" s="11">
        <f>'2.b Tulud-kulud projektiga II'!H19-'3. Tulud-kulud projektita'!H19</f>
        <v>0</v>
      </c>
      <c r="I19" s="11">
        <f>'2.b Tulud-kulud projektiga II'!I19-'3. Tulud-kulud projektita'!I19</f>
        <v>0</v>
      </c>
      <c r="J19" s="11">
        <f>'2.b Tulud-kulud projektiga II'!J19-'3. Tulud-kulud projektita'!J19</f>
        <v>0</v>
      </c>
      <c r="K19" s="11">
        <f>'2.b Tulud-kulud projektiga II'!K19-'3. Tulud-kulud projektita'!K19</f>
        <v>0</v>
      </c>
      <c r="L19" s="11">
        <f>'2.b Tulud-kulud projektiga II'!L19-'3. Tulud-kulud projektita'!L19</f>
        <v>0</v>
      </c>
      <c r="M19" s="11">
        <f>'2.b Tulud-kulud projektiga II'!M19-'3. Tulud-kulud projektita'!M19</f>
        <v>0</v>
      </c>
      <c r="N19" s="11">
        <f>'2.b Tulud-kulud projektiga II'!N19-'3. Tulud-kulud projektita'!N19</f>
        <v>0</v>
      </c>
      <c r="O19" s="11">
        <f>'2.b Tulud-kulud projektiga II'!O19-'3. Tulud-kulud projektita'!O19</f>
        <v>0</v>
      </c>
      <c r="P19" s="11">
        <f>'2.b Tulud-kulud projektiga II'!P19-'3. Tulud-kulud projektita'!P19</f>
        <v>0</v>
      </c>
      <c r="Q19" s="11">
        <f>'2.b Tulud-kulud projektiga II'!Q19-'3. Tulud-kulud projektita'!Q19</f>
        <v>0</v>
      </c>
      <c r="R19" s="11">
        <f>'2.b Tulud-kulud projektiga II'!R19-'3. Tulud-kulud projektita'!R19</f>
        <v>0</v>
      </c>
      <c r="S19" s="7"/>
      <c r="T19" s="7"/>
    </row>
    <row r="20" spans="1:20" x14ac:dyDescent="0.25">
      <c r="A20" s="539"/>
      <c r="B20" s="50" t="s">
        <v>0</v>
      </c>
      <c r="C20" s="51" t="s">
        <v>3</v>
      </c>
      <c r="D20" s="11">
        <f>'2.b Tulud-kulud projektiga II'!D20-'3. Tulud-kulud projektita'!D20</f>
        <v>0</v>
      </c>
      <c r="E20" s="11">
        <f>'2.b Tulud-kulud projektiga II'!E20-'3. Tulud-kulud projektita'!E20</f>
        <v>0</v>
      </c>
      <c r="F20" s="11">
        <f>'2.b Tulud-kulud projektiga II'!F20-'3. Tulud-kulud projektita'!F20</f>
        <v>0</v>
      </c>
      <c r="G20" s="11">
        <f>'2.b Tulud-kulud projektiga II'!G20-'3. Tulud-kulud projektita'!G20</f>
        <v>0</v>
      </c>
      <c r="H20" s="11">
        <f>'2.b Tulud-kulud projektiga II'!H20-'3. Tulud-kulud projektita'!H20</f>
        <v>0</v>
      </c>
      <c r="I20" s="11">
        <f>'2.b Tulud-kulud projektiga II'!I20-'3. Tulud-kulud projektita'!I20</f>
        <v>0</v>
      </c>
      <c r="J20" s="11">
        <f>'2.b Tulud-kulud projektiga II'!J20-'3. Tulud-kulud projektita'!J20</f>
        <v>0</v>
      </c>
      <c r="K20" s="11">
        <f>'2.b Tulud-kulud projektiga II'!K20-'3. Tulud-kulud projektita'!K20</f>
        <v>0</v>
      </c>
      <c r="L20" s="11">
        <f>'2.b Tulud-kulud projektiga II'!L20-'3. Tulud-kulud projektita'!L20</f>
        <v>0</v>
      </c>
      <c r="M20" s="11">
        <f>'2.b Tulud-kulud projektiga II'!M20-'3. Tulud-kulud projektita'!M20</f>
        <v>0</v>
      </c>
      <c r="N20" s="11">
        <f>'2.b Tulud-kulud projektiga II'!N20-'3. Tulud-kulud projektita'!N20</f>
        <v>0</v>
      </c>
      <c r="O20" s="11">
        <f>'2.b Tulud-kulud projektiga II'!O20-'3. Tulud-kulud projektita'!O20</f>
        <v>0</v>
      </c>
      <c r="P20" s="11">
        <f>'2.b Tulud-kulud projektiga II'!P20-'3. Tulud-kulud projektita'!P20</f>
        <v>0</v>
      </c>
      <c r="Q20" s="11">
        <f>'2.b Tulud-kulud projektiga II'!Q20-'3. Tulud-kulud projektita'!Q20</f>
        <v>0</v>
      </c>
      <c r="R20" s="11">
        <f>'2.b Tulud-kulud projektiga II'!R20-'3. Tulud-kulud projektita'!R20</f>
        <v>0</v>
      </c>
      <c r="S20" s="7"/>
      <c r="T20" s="7"/>
    </row>
    <row r="21" spans="1:20" x14ac:dyDescent="0.25">
      <c r="A21" s="539"/>
      <c r="B21" s="52" t="s">
        <v>1</v>
      </c>
      <c r="C21" s="53" t="s">
        <v>3</v>
      </c>
      <c r="D21" s="54">
        <f>'2.b Tulud-kulud projektiga II'!D21-'3. Tulud-kulud projektita'!D21</f>
        <v>0</v>
      </c>
      <c r="E21" s="54">
        <f>'2.b Tulud-kulud projektiga II'!E21-'3. Tulud-kulud projektita'!E21</f>
        <v>0</v>
      </c>
      <c r="F21" s="54">
        <f>'2.b Tulud-kulud projektiga II'!F21-'3. Tulud-kulud projektita'!F21</f>
        <v>0</v>
      </c>
      <c r="G21" s="54">
        <f>'2.b Tulud-kulud projektiga II'!G21-'3. Tulud-kulud projektita'!G21</f>
        <v>0</v>
      </c>
      <c r="H21" s="54">
        <f>'2.b Tulud-kulud projektiga II'!H21-'3. Tulud-kulud projektita'!H21</f>
        <v>0</v>
      </c>
      <c r="I21" s="54">
        <f>'2.b Tulud-kulud projektiga II'!I21-'3. Tulud-kulud projektita'!I21</f>
        <v>0</v>
      </c>
      <c r="J21" s="54">
        <f>'2.b Tulud-kulud projektiga II'!J21-'3. Tulud-kulud projektita'!J21</f>
        <v>0</v>
      </c>
      <c r="K21" s="54">
        <f>'2.b Tulud-kulud projektiga II'!K21-'3. Tulud-kulud projektita'!K21</f>
        <v>0</v>
      </c>
      <c r="L21" s="54">
        <f>'2.b Tulud-kulud projektiga II'!L21-'3. Tulud-kulud projektita'!L21</f>
        <v>0</v>
      </c>
      <c r="M21" s="54">
        <f>'2.b Tulud-kulud projektiga II'!M21-'3. Tulud-kulud projektita'!M21</f>
        <v>0</v>
      </c>
      <c r="N21" s="54">
        <f>'2.b Tulud-kulud projektiga II'!N21-'3. Tulud-kulud projektita'!N21</f>
        <v>0</v>
      </c>
      <c r="O21" s="54">
        <f>'2.b Tulud-kulud projektiga II'!O21-'3. Tulud-kulud projektita'!O21</f>
        <v>0</v>
      </c>
      <c r="P21" s="54">
        <f>'2.b Tulud-kulud projektiga II'!P21-'3. Tulud-kulud projektita'!P21</f>
        <v>0</v>
      </c>
      <c r="Q21" s="54">
        <f>'2.b Tulud-kulud projektiga II'!Q21-'3. Tulud-kulud projektita'!Q21</f>
        <v>0</v>
      </c>
      <c r="R21" s="54">
        <f>'2.b Tulud-kulud projektiga II'!R21-'3. Tulud-kulud projektita'!R21</f>
        <v>0</v>
      </c>
      <c r="S21" s="7"/>
      <c r="T21" s="7"/>
    </row>
    <row r="22" spans="1:20" ht="4.7" customHeight="1" x14ac:dyDescent="0.25">
      <c r="A22" s="47"/>
      <c r="B22" s="26"/>
      <c r="C22" s="12"/>
      <c r="D22" s="12"/>
      <c r="E22" s="12"/>
      <c r="F22" s="12"/>
      <c r="G22" s="12"/>
      <c r="H22" s="12"/>
      <c r="I22" s="12"/>
      <c r="J22" s="12"/>
      <c r="K22" s="12"/>
      <c r="L22" s="12"/>
      <c r="M22" s="12"/>
      <c r="N22" s="12"/>
      <c r="O22" s="12"/>
      <c r="P22" s="12"/>
      <c r="Q22" s="12"/>
      <c r="R22" s="12"/>
      <c r="S22" s="7"/>
      <c r="T22" s="7"/>
    </row>
    <row r="23" spans="1:20" x14ac:dyDescent="0.25">
      <c r="A23" s="539" t="str">
        <f>'2.b Tulud-kulud projektiga II'!A23:A25</f>
        <v>Toode/teenus 5</v>
      </c>
      <c r="B23" s="50" t="str">
        <f>'2.b Tulud-kulud projektiga II'!B23</f>
        <v>Ühik 5</v>
      </c>
      <c r="C23" s="51">
        <f>'2.b Tulud-kulud projektiga II'!C23</f>
        <v>0</v>
      </c>
      <c r="D23" s="11">
        <f>'2.b Tulud-kulud projektiga II'!D23-'3. Tulud-kulud projektita'!D23</f>
        <v>0</v>
      </c>
      <c r="E23" s="11">
        <f>'2.b Tulud-kulud projektiga II'!E23-'3. Tulud-kulud projektita'!E23</f>
        <v>0</v>
      </c>
      <c r="F23" s="11">
        <f>'2.b Tulud-kulud projektiga II'!F23-'3. Tulud-kulud projektita'!F23</f>
        <v>0</v>
      </c>
      <c r="G23" s="11">
        <f>'2.b Tulud-kulud projektiga II'!G23-'3. Tulud-kulud projektita'!G23</f>
        <v>0</v>
      </c>
      <c r="H23" s="11">
        <f>'2.b Tulud-kulud projektiga II'!H23-'3. Tulud-kulud projektita'!H23</f>
        <v>0</v>
      </c>
      <c r="I23" s="11">
        <f>'2.b Tulud-kulud projektiga II'!I23-'3. Tulud-kulud projektita'!I23</f>
        <v>0</v>
      </c>
      <c r="J23" s="11">
        <f>'2.b Tulud-kulud projektiga II'!J23-'3. Tulud-kulud projektita'!J23</f>
        <v>0</v>
      </c>
      <c r="K23" s="11">
        <f>'2.b Tulud-kulud projektiga II'!K23-'3. Tulud-kulud projektita'!K23</f>
        <v>0</v>
      </c>
      <c r="L23" s="11">
        <f>'2.b Tulud-kulud projektiga II'!L23-'3. Tulud-kulud projektita'!L23</f>
        <v>0</v>
      </c>
      <c r="M23" s="11">
        <f>'2.b Tulud-kulud projektiga II'!M23-'3. Tulud-kulud projektita'!M23</f>
        <v>0</v>
      </c>
      <c r="N23" s="11">
        <f>'2.b Tulud-kulud projektiga II'!N23-'3. Tulud-kulud projektita'!N23</f>
        <v>0</v>
      </c>
      <c r="O23" s="11">
        <f>'2.b Tulud-kulud projektiga II'!O23-'3. Tulud-kulud projektita'!O23</f>
        <v>0</v>
      </c>
      <c r="P23" s="11">
        <f>'2.b Tulud-kulud projektiga II'!P23-'3. Tulud-kulud projektita'!P23</f>
        <v>0</v>
      </c>
      <c r="Q23" s="11">
        <f>'2.b Tulud-kulud projektiga II'!Q23-'3. Tulud-kulud projektita'!Q23</f>
        <v>0</v>
      </c>
      <c r="R23" s="11">
        <f>'2.b Tulud-kulud projektiga II'!R23-'3. Tulud-kulud projektita'!R23</f>
        <v>0</v>
      </c>
      <c r="S23" s="7"/>
      <c r="T23" s="7"/>
    </row>
    <row r="24" spans="1:20" x14ac:dyDescent="0.25">
      <c r="A24" s="539"/>
      <c r="B24" s="50" t="s">
        <v>0</v>
      </c>
      <c r="C24" s="51" t="s">
        <v>3</v>
      </c>
      <c r="D24" s="11">
        <f>'2.b Tulud-kulud projektiga II'!D24-'3. Tulud-kulud projektita'!D24</f>
        <v>0</v>
      </c>
      <c r="E24" s="11">
        <f>'2.b Tulud-kulud projektiga II'!E24-'3. Tulud-kulud projektita'!E24</f>
        <v>0</v>
      </c>
      <c r="F24" s="11">
        <f>'2.b Tulud-kulud projektiga II'!F24-'3. Tulud-kulud projektita'!F24</f>
        <v>0</v>
      </c>
      <c r="G24" s="11">
        <f>'2.b Tulud-kulud projektiga II'!G24-'3. Tulud-kulud projektita'!G24</f>
        <v>0</v>
      </c>
      <c r="H24" s="11">
        <f>'2.b Tulud-kulud projektiga II'!H24-'3. Tulud-kulud projektita'!H24</f>
        <v>0</v>
      </c>
      <c r="I24" s="11">
        <f>'2.b Tulud-kulud projektiga II'!I24-'3. Tulud-kulud projektita'!I24</f>
        <v>0</v>
      </c>
      <c r="J24" s="11">
        <f>'2.b Tulud-kulud projektiga II'!J24-'3. Tulud-kulud projektita'!J24</f>
        <v>0</v>
      </c>
      <c r="K24" s="11">
        <f>'2.b Tulud-kulud projektiga II'!K24-'3. Tulud-kulud projektita'!K24</f>
        <v>0</v>
      </c>
      <c r="L24" s="11">
        <f>'2.b Tulud-kulud projektiga II'!L24-'3. Tulud-kulud projektita'!L24</f>
        <v>0</v>
      </c>
      <c r="M24" s="11">
        <f>'2.b Tulud-kulud projektiga II'!M24-'3. Tulud-kulud projektita'!M24</f>
        <v>0</v>
      </c>
      <c r="N24" s="11">
        <f>'2.b Tulud-kulud projektiga II'!N24-'3. Tulud-kulud projektita'!N24</f>
        <v>0</v>
      </c>
      <c r="O24" s="11">
        <f>'2.b Tulud-kulud projektiga II'!O24-'3. Tulud-kulud projektita'!O24</f>
        <v>0</v>
      </c>
      <c r="P24" s="11">
        <f>'2.b Tulud-kulud projektiga II'!P24-'3. Tulud-kulud projektita'!P24</f>
        <v>0</v>
      </c>
      <c r="Q24" s="11">
        <f>'2.b Tulud-kulud projektiga II'!Q24-'3. Tulud-kulud projektita'!Q24</f>
        <v>0</v>
      </c>
      <c r="R24" s="11">
        <f>'2.b Tulud-kulud projektiga II'!R24-'3. Tulud-kulud projektita'!R24</f>
        <v>0</v>
      </c>
      <c r="S24" s="7"/>
      <c r="T24" s="7"/>
    </row>
    <row r="25" spans="1:20" x14ac:dyDescent="0.25">
      <c r="A25" s="539"/>
      <c r="B25" s="52" t="s">
        <v>1</v>
      </c>
      <c r="C25" s="53" t="s">
        <v>3</v>
      </c>
      <c r="D25" s="54">
        <f>'2.b Tulud-kulud projektiga II'!D25-'3. Tulud-kulud projektita'!D25</f>
        <v>0</v>
      </c>
      <c r="E25" s="54">
        <f>'2.b Tulud-kulud projektiga II'!E25-'3. Tulud-kulud projektita'!E25</f>
        <v>0</v>
      </c>
      <c r="F25" s="54">
        <f>'2.b Tulud-kulud projektiga II'!F25-'3. Tulud-kulud projektita'!F25</f>
        <v>0</v>
      </c>
      <c r="G25" s="54">
        <f>'2.b Tulud-kulud projektiga II'!G25-'3. Tulud-kulud projektita'!G25</f>
        <v>0</v>
      </c>
      <c r="H25" s="54">
        <f>'2.b Tulud-kulud projektiga II'!H25-'3. Tulud-kulud projektita'!H25</f>
        <v>0</v>
      </c>
      <c r="I25" s="54">
        <f>'2.b Tulud-kulud projektiga II'!I25-'3. Tulud-kulud projektita'!I25</f>
        <v>0</v>
      </c>
      <c r="J25" s="54">
        <f>'2.b Tulud-kulud projektiga II'!J25-'3. Tulud-kulud projektita'!J25</f>
        <v>0</v>
      </c>
      <c r="K25" s="54">
        <f>'2.b Tulud-kulud projektiga II'!K25-'3. Tulud-kulud projektita'!K25</f>
        <v>0</v>
      </c>
      <c r="L25" s="54">
        <f>'2.b Tulud-kulud projektiga II'!L25-'3. Tulud-kulud projektita'!L25</f>
        <v>0</v>
      </c>
      <c r="M25" s="54">
        <f>'2.b Tulud-kulud projektiga II'!M25-'3. Tulud-kulud projektita'!M25</f>
        <v>0</v>
      </c>
      <c r="N25" s="54">
        <f>'2.b Tulud-kulud projektiga II'!N25-'3. Tulud-kulud projektita'!N25</f>
        <v>0</v>
      </c>
      <c r="O25" s="54">
        <f>'2.b Tulud-kulud projektiga II'!O25-'3. Tulud-kulud projektita'!O25</f>
        <v>0</v>
      </c>
      <c r="P25" s="54">
        <f>'2.b Tulud-kulud projektiga II'!P25-'3. Tulud-kulud projektita'!P25</f>
        <v>0</v>
      </c>
      <c r="Q25" s="54">
        <f>'2.b Tulud-kulud projektiga II'!Q25-'3. Tulud-kulud projektita'!Q25</f>
        <v>0</v>
      </c>
      <c r="R25" s="54">
        <f>'2.b Tulud-kulud projektiga II'!R25-'3. Tulud-kulud projektita'!R25</f>
        <v>0</v>
      </c>
      <c r="S25" s="7"/>
      <c r="T25" s="7"/>
    </row>
    <row r="26" spans="1:20" ht="4.7" customHeight="1" x14ac:dyDescent="0.25">
      <c r="A26" s="47"/>
      <c r="B26" s="26"/>
      <c r="C26" s="12"/>
      <c r="D26" s="12"/>
      <c r="E26" s="12"/>
      <c r="F26" s="12"/>
      <c r="G26" s="12"/>
      <c r="H26" s="12"/>
      <c r="I26" s="12"/>
      <c r="J26" s="12"/>
      <c r="K26" s="12"/>
      <c r="L26" s="12"/>
      <c r="M26" s="12"/>
      <c r="N26" s="12"/>
      <c r="O26" s="12"/>
      <c r="P26" s="12"/>
      <c r="Q26" s="12"/>
      <c r="R26" s="12"/>
      <c r="S26" s="7"/>
      <c r="T26" s="7"/>
    </row>
    <row r="27" spans="1:20" hidden="1" outlineLevel="1" x14ac:dyDescent="0.25">
      <c r="A27" s="539" t="str">
        <f>'2.b Tulud-kulud projektiga II'!A27:A29</f>
        <v>Toode/teenus 6</v>
      </c>
      <c r="B27" s="50" t="str">
        <f>'2.b Tulud-kulud projektiga II'!B27</f>
        <v>Ühik 6</v>
      </c>
      <c r="C27" s="51">
        <f>'2.b Tulud-kulud projektiga II'!C27</f>
        <v>0</v>
      </c>
      <c r="D27" s="11">
        <f>'2.b Tulud-kulud projektiga II'!D27-'3. Tulud-kulud projektita'!D27</f>
        <v>0</v>
      </c>
      <c r="E27" s="11">
        <f>'2.b Tulud-kulud projektiga II'!E27-'3. Tulud-kulud projektita'!E27</f>
        <v>0</v>
      </c>
      <c r="F27" s="11">
        <f>'2.b Tulud-kulud projektiga II'!F27-'3. Tulud-kulud projektita'!F27</f>
        <v>0</v>
      </c>
      <c r="G27" s="11">
        <f>'2.b Tulud-kulud projektiga II'!G27-'3. Tulud-kulud projektita'!G27</f>
        <v>0</v>
      </c>
      <c r="H27" s="11">
        <f>'2.b Tulud-kulud projektiga II'!H27-'3. Tulud-kulud projektita'!H27</f>
        <v>0</v>
      </c>
      <c r="I27" s="11">
        <f>'2.b Tulud-kulud projektiga II'!I27-'3. Tulud-kulud projektita'!I27</f>
        <v>0</v>
      </c>
      <c r="J27" s="11">
        <f>'2.b Tulud-kulud projektiga II'!J27-'3. Tulud-kulud projektita'!J27</f>
        <v>0</v>
      </c>
      <c r="K27" s="11">
        <f>'2.b Tulud-kulud projektiga II'!K27-'3. Tulud-kulud projektita'!K27</f>
        <v>0</v>
      </c>
      <c r="L27" s="11">
        <f>'2.b Tulud-kulud projektiga II'!L27-'3. Tulud-kulud projektita'!L27</f>
        <v>0</v>
      </c>
      <c r="M27" s="11">
        <f>'2.b Tulud-kulud projektiga II'!M27-'3. Tulud-kulud projektita'!M27</f>
        <v>0</v>
      </c>
      <c r="N27" s="11">
        <f>'2.b Tulud-kulud projektiga II'!N27-'3. Tulud-kulud projektita'!N27</f>
        <v>0</v>
      </c>
      <c r="O27" s="11">
        <f>'2.b Tulud-kulud projektiga II'!O27-'3. Tulud-kulud projektita'!O27</f>
        <v>0</v>
      </c>
      <c r="P27" s="11">
        <f>'2.b Tulud-kulud projektiga II'!P27-'3. Tulud-kulud projektita'!P27</f>
        <v>0</v>
      </c>
      <c r="Q27" s="11">
        <f>'2.b Tulud-kulud projektiga II'!Q27-'3. Tulud-kulud projektita'!Q27</f>
        <v>0</v>
      </c>
      <c r="R27" s="11">
        <f>'2.b Tulud-kulud projektiga II'!R27-'3. Tulud-kulud projektita'!R27</f>
        <v>0</v>
      </c>
      <c r="S27" s="7"/>
      <c r="T27" s="7"/>
    </row>
    <row r="28" spans="1:20" hidden="1" outlineLevel="1" x14ac:dyDescent="0.25">
      <c r="A28" s="539"/>
      <c r="B28" s="50" t="s">
        <v>0</v>
      </c>
      <c r="C28" s="51" t="s">
        <v>3</v>
      </c>
      <c r="D28" s="11">
        <f>'2.b Tulud-kulud projektiga II'!D28-'3. Tulud-kulud projektita'!D28</f>
        <v>0</v>
      </c>
      <c r="E28" s="11">
        <f>'2.b Tulud-kulud projektiga II'!E28-'3. Tulud-kulud projektita'!E28</f>
        <v>0</v>
      </c>
      <c r="F28" s="11">
        <f>'2.b Tulud-kulud projektiga II'!F28-'3. Tulud-kulud projektita'!F28</f>
        <v>0</v>
      </c>
      <c r="G28" s="11">
        <f>'2.b Tulud-kulud projektiga II'!G28-'3. Tulud-kulud projektita'!G28</f>
        <v>0</v>
      </c>
      <c r="H28" s="11">
        <f>'2.b Tulud-kulud projektiga II'!H28-'3. Tulud-kulud projektita'!H28</f>
        <v>0</v>
      </c>
      <c r="I28" s="11">
        <f>'2.b Tulud-kulud projektiga II'!I28-'3. Tulud-kulud projektita'!I28</f>
        <v>0</v>
      </c>
      <c r="J28" s="11">
        <f>'2.b Tulud-kulud projektiga II'!J28-'3. Tulud-kulud projektita'!J28</f>
        <v>0</v>
      </c>
      <c r="K28" s="11">
        <f>'2.b Tulud-kulud projektiga II'!K28-'3. Tulud-kulud projektita'!K28</f>
        <v>0</v>
      </c>
      <c r="L28" s="11">
        <f>'2.b Tulud-kulud projektiga II'!L28-'3. Tulud-kulud projektita'!L28</f>
        <v>0</v>
      </c>
      <c r="M28" s="11">
        <f>'2.b Tulud-kulud projektiga II'!M28-'3. Tulud-kulud projektita'!M28</f>
        <v>0</v>
      </c>
      <c r="N28" s="11">
        <f>'2.b Tulud-kulud projektiga II'!N28-'3. Tulud-kulud projektita'!N28</f>
        <v>0</v>
      </c>
      <c r="O28" s="11">
        <f>'2.b Tulud-kulud projektiga II'!O28-'3. Tulud-kulud projektita'!O28</f>
        <v>0</v>
      </c>
      <c r="P28" s="11">
        <f>'2.b Tulud-kulud projektiga II'!P28-'3. Tulud-kulud projektita'!P28</f>
        <v>0</v>
      </c>
      <c r="Q28" s="11">
        <f>'2.b Tulud-kulud projektiga II'!Q28-'3. Tulud-kulud projektita'!Q28</f>
        <v>0</v>
      </c>
      <c r="R28" s="11">
        <f>'2.b Tulud-kulud projektiga II'!R28-'3. Tulud-kulud projektita'!R28</f>
        <v>0</v>
      </c>
      <c r="S28" s="7"/>
      <c r="T28" s="7"/>
    </row>
    <row r="29" spans="1:20" hidden="1" outlineLevel="1" x14ac:dyDescent="0.25">
      <c r="A29" s="539"/>
      <c r="B29" s="52" t="s">
        <v>1</v>
      </c>
      <c r="C29" s="53" t="s">
        <v>3</v>
      </c>
      <c r="D29" s="54">
        <f>'2.b Tulud-kulud projektiga II'!D29-'3. Tulud-kulud projektita'!D29</f>
        <v>0</v>
      </c>
      <c r="E29" s="54">
        <f>'2.b Tulud-kulud projektiga II'!E29-'3. Tulud-kulud projektita'!E29</f>
        <v>0</v>
      </c>
      <c r="F29" s="54">
        <f>'2.b Tulud-kulud projektiga II'!F29-'3. Tulud-kulud projektita'!F29</f>
        <v>0</v>
      </c>
      <c r="G29" s="54">
        <f>'2.b Tulud-kulud projektiga II'!G29-'3. Tulud-kulud projektita'!G29</f>
        <v>0</v>
      </c>
      <c r="H29" s="54">
        <f>'2.b Tulud-kulud projektiga II'!H29-'3. Tulud-kulud projektita'!H29</f>
        <v>0</v>
      </c>
      <c r="I29" s="54">
        <f>'2.b Tulud-kulud projektiga II'!I29-'3. Tulud-kulud projektita'!I29</f>
        <v>0</v>
      </c>
      <c r="J29" s="54">
        <f>'2.b Tulud-kulud projektiga II'!J29-'3. Tulud-kulud projektita'!J29</f>
        <v>0</v>
      </c>
      <c r="K29" s="54">
        <f>'2.b Tulud-kulud projektiga II'!K29-'3. Tulud-kulud projektita'!K29</f>
        <v>0</v>
      </c>
      <c r="L29" s="54">
        <f>'2.b Tulud-kulud projektiga II'!L29-'3. Tulud-kulud projektita'!L29</f>
        <v>0</v>
      </c>
      <c r="M29" s="54">
        <f>'2.b Tulud-kulud projektiga II'!M29-'3. Tulud-kulud projektita'!M29</f>
        <v>0</v>
      </c>
      <c r="N29" s="54">
        <f>'2.b Tulud-kulud projektiga II'!N29-'3. Tulud-kulud projektita'!N29</f>
        <v>0</v>
      </c>
      <c r="O29" s="54">
        <f>'2.b Tulud-kulud projektiga II'!O29-'3. Tulud-kulud projektita'!O29</f>
        <v>0</v>
      </c>
      <c r="P29" s="54">
        <f>'2.b Tulud-kulud projektiga II'!P29-'3. Tulud-kulud projektita'!P29</f>
        <v>0</v>
      </c>
      <c r="Q29" s="54">
        <f>'2.b Tulud-kulud projektiga II'!Q29-'3. Tulud-kulud projektita'!Q29</f>
        <v>0</v>
      </c>
      <c r="R29" s="54">
        <f>'2.b Tulud-kulud projektiga II'!R29-'3. Tulud-kulud projektita'!R29</f>
        <v>0</v>
      </c>
      <c r="S29" s="7"/>
      <c r="T29" s="7"/>
    </row>
    <row r="30" spans="1:20" ht="4.7" hidden="1" customHeight="1" outlineLevel="1" x14ac:dyDescent="0.25">
      <c r="A30" s="47"/>
      <c r="B30" s="26"/>
      <c r="C30" s="12"/>
      <c r="D30" s="12"/>
      <c r="E30" s="12"/>
      <c r="F30" s="12"/>
      <c r="G30" s="12"/>
      <c r="H30" s="12"/>
      <c r="I30" s="12"/>
      <c r="J30" s="12"/>
      <c r="K30" s="12"/>
      <c r="L30" s="12"/>
      <c r="M30" s="12"/>
      <c r="N30" s="12"/>
      <c r="O30" s="12"/>
      <c r="P30" s="12"/>
      <c r="Q30" s="12"/>
      <c r="R30" s="12"/>
      <c r="S30" s="7"/>
      <c r="T30" s="7"/>
    </row>
    <row r="31" spans="1:20" hidden="1" outlineLevel="1" x14ac:dyDescent="0.25">
      <c r="A31" s="539" t="str">
        <f>'2.b Tulud-kulud projektiga II'!A31:A33</f>
        <v>Toode/teenus 7</v>
      </c>
      <c r="B31" s="50" t="str">
        <f>'2.b Tulud-kulud projektiga II'!B31</f>
        <v>Ühik 7</v>
      </c>
      <c r="C31" s="51">
        <f>'2.b Tulud-kulud projektiga II'!C31</f>
        <v>0</v>
      </c>
      <c r="D31" s="11">
        <f>'2.b Tulud-kulud projektiga II'!D31-'3. Tulud-kulud projektita'!D31</f>
        <v>0</v>
      </c>
      <c r="E31" s="11">
        <f>'2.b Tulud-kulud projektiga II'!E31-'3. Tulud-kulud projektita'!E31</f>
        <v>0</v>
      </c>
      <c r="F31" s="11">
        <f>'2.b Tulud-kulud projektiga II'!F31-'3. Tulud-kulud projektita'!F31</f>
        <v>0</v>
      </c>
      <c r="G31" s="11">
        <f>'2.b Tulud-kulud projektiga II'!G31-'3. Tulud-kulud projektita'!G31</f>
        <v>0</v>
      </c>
      <c r="H31" s="11">
        <f>'2.b Tulud-kulud projektiga II'!H31-'3. Tulud-kulud projektita'!H31</f>
        <v>0</v>
      </c>
      <c r="I31" s="11">
        <f>'2.b Tulud-kulud projektiga II'!I31-'3. Tulud-kulud projektita'!I31</f>
        <v>0</v>
      </c>
      <c r="J31" s="11">
        <f>'2.b Tulud-kulud projektiga II'!J31-'3. Tulud-kulud projektita'!J31</f>
        <v>0</v>
      </c>
      <c r="K31" s="11">
        <f>'2.b Tulud-kulud projektiga II'!K31-'3. Tulud-kulud projektita'!K31</f>
        <v>0</v>
      </c>
      <c r="L31" s="11">
        <f>'2.b Tulud-kulud projektiga II'!L31-'3. Tulud-kulud projektita'!L31</f>
        <v>0</v>
      </c>
      <c r="M31" s="11">
        <f>'2.b Tulud-kulud projektiga II'!M31-'3. Tulud-kulud projektita'!M31</f>
        <v>0</v>
      </c>
      <c r="N31" s="11">
        <f>'2.b Tulud-kulud projektiga II'!N31-'3. Tulud-kulud projektita'!N31</f>
        <v>0</v>
      </c>
      <c r="O31" s="11">
        <f>'2.b Tulud-kulud projektiga II'!O31-'3. Tulud-kulud projektita'!O31</f>
        <v>0</v>
      </c>
      <c r="P31" s="11">
        <f>'2.b Tulud-kulud projektiga II'!P31-'3. Tulud-kulud projektita'!P31</f>
        <v>0</v>
      </c>
      <c r="Q31" s="11">
        <f>'2.b Tulud-kulud projektiga II'!Q31-'3. Tulud-kulud projektita'!Q31</f>
        <v>0</v>
      </c>
      <c r="R31" s="11">
        <f>'2.b Tulud-kulud projektiga II'!R31-'3. Tulud-kulud projektita'!R31</f>
        <v>0</v>
      </c>
      <c r="S31" s="7"/>
      <c r="T31" s="7"/>
    </row>
    <row r="32" spans="1:20" hidden="1" outlineLevel="1" x14ac:dyDescent="0.25">
      <c r="A32" s="539"/>
      <c r="B32" s="50" t="s">
        <v>0</v>
      </c>
      <c r="C32" s="51" t="s">
        <v>3</v>
      </c>
      <c r="D32" s="11">
        <f>'2.b Tulud-kulud projektiga II'!D32-'3. Tulud-kulud projektita'!D32</f>
        <v>0</v>
      </c>
      <c r="E32" s="11">
        <f>'2.b Tulud-kulud projektiga II'!E32-'3. Tulud-kulud projektita'!E32</f>
        <v>0</v>
      </c>
      <c r="F32" s="11">
        <f>'2.b Tulud-kulud projektiga II'!F32-'3. Tulud-kulud projektita'!F32</f>
        <v>0</v>
      </c>
      <c r="G32" s="11">
        <f>'2.b Tulud-kulud projektiga II'!G32-'3. Tulud-kulud projektita'!G32</f>
        <v>0</v>
      </c>
      <c r="H32" s="11">
        <f>'2.b Tulud-kulud projektiga II'!H32-'3. Tulud-kulud projektita'!H32</f>
        <v>0</v>
      </c>
      <c r="I32" s="11">
        <f>'2.b Tulud-kulud projektiga II'!I32-'3. Tulud-kulud projektita'!I32</f>
        <v>0</v>
      </c>
      <c r="J32" s="11">
        <f>'2.b Tulud-kulud projektiga II'!J32-'3. Tulud-kulud projektita'!J32</f>
        <v>0</v>
      </c>
      <c r="K32" s="11">
        <f>'2.b Tulud-kulud projektiga II'!K32-'3. Tulud-kulud projektita'!K32</f>
        <v>0</v>
      </c>
      <c r="L32" s="11">
        <f>'2.b Tulud-kulud projektiga II'!L32-'3. Tulud-kulud projektita'!L32</f>
        <v>0</v>
      </c>
      <c r="M32" s="11">
        <f>'2.b Tulud-kulud projektiga II'!M32-'3. Tulud-kulud projektita'!M32</f>
        <v>0</v>
      </c>
      <c r="N32" s="11">
        <f>'2.b Tulud-kulud projektiga II'!N32-'3. Tulud-kulud projektita'!N32</f>
        <v>0</v>
      </c>
      <c r="O32" s="11">
        <f>'2.b Tulud-kulud projektiga II'!O32-'3. Tulud-kulud projektita'!O32</f>
        <v>0</v>
      </c>
      <c r="P32" s="11">
        <f>'2.b Tulud-kulud projektiga II'!P32-'3. Tulud-kulud projektita'!P32</f>
        <v>0</v>
      </c>
      <c r="Q32" s="11">
        <f>'2.b Tulud-kulud projektiga II'!Q32-'3. Tulud-kulud projektita'!Q32</f>
        <v>0</v>
      </c>
      <c r="R32" s="11">
        <f>'2.b Tulud-kulud projektiga II'!R32-'3. Tulud-kulud projektita'!R32</f>
        <v>0</v>
      </c>
      <c r="S32" s="7"/>
      <c r="T32" s="7"/>
    </row>
    <row r="33" spans="1:20" hidden="1" outlineLevel="1" x14ac:dyDescent="0.25">
      <c r="A33" s="539"/>
      <c r="B33" s="52" t="s">
        <v>1</v>
      </c>
      <c r="C33" s="53" t="s">
        <v>3</v>
      </c>
      <c r="D33" s="54">
        <f>'2.b Tulud-kulud projektiga II'!D33-'3. Tulud-kulud projektita'!D33</f>
        <v>0</v>
      </c>
      <c r="E33" s="54">
        <f>'2.b Tulud-kulud projektiga II'!E33-'3. Tulud-kulud projektita'!E33</f>
        <v>0</v>
      </c>
      <c r="F33" s="54">
        <f>'2.b Tulud-kulud projektiga II'!F33-'3. Tulud-kulud projektita'!F33</f>
        <v>0</v>
      </c>
      <c r="G33" s="54">
        <f>'2.b Tulud-kulud projektiga II'!G33-'3. Tulud-kulud projektita'!G33</f>
        <v>0</v>
      </c>
      <c r="H33" s="54">
        <f>'2.b Tulud-kulud projektiga II'!H33-'3. Tulud-kulud projektita'!H33</f>
        <v>0</v>
      </c>
      <c r="I33" s="54">
        <f>'2.b Tulud-kulud projektiga II'!I33-'3. Tulud-kulud projektita'!I33</f>
        <v>0</v>
      </c>
      <c r="J33" s="54">
        <f>'2.b Tulud-kulud projektiga II'!J33-'3. Tulud-kulud projektita'!J33</f>
        <v>0</v>
      </c>
      <c r="K33" s="54">
        <f>'2.b Tulud-kulud projektiga II'!K33-'3. Tulud-kulud projektita'!K33</f>
        <v>0</v>
      </c>
      <c r="L33" s="54">
        <f>'2.b Tulud-kulud projektiga II'!L33-'3. Tulud-kulud projektita'!L33</f>
        <v>0</v>
      </c>
      <c r="M33" s="54">
        <f>'2.b Tulud-kulud projektiga II'!M33-'3. Tulud-kulud projektita'!M33</f>
        <v>0</v>
      </c>
      <c r="N33" s="54">
        <f>'2.b Tulud-kulud projektiga II'!N33-'3. Tulud-kulud projektita'!N33</f>
        <v>0</v>
      </c>
      <c r="O33" s="54">
        <f>'2.b Tulud-kulud projektiga II'!O33-'3. Tulud-kulud projektita'!O33</f>
        <v>0</v>
      </c>
      <c r="P33" s="54">
        <f>'2.b Tulud-kulud projektiga II'!P33-'3. Tulud-kulud projektita'!P33</f>
        <v>0</v>
      </c>
      <c r="Q33" s="54">
        <f>'2.b Tulud-kulud projektiga II'!Q33-'3. Tulud-kulud projektita'!Q33</f>
        <v>0</v>
      </c>
      <c r="R33" s="54">
        <f>'2.b Tulud-kulud projektiga II'!R33-'3. Tulud-kulud projektita'!R33</f>
        <v>0</v>
      </c>
      <c r="S33" s="7"/>
      <c r="T33" s="7"/>
    </row>
    <row r="34" spans="1:20" ht="4.7" hidden="1" customHeight="1" outlineLevel="1" x14ac:dyDescent="0.25">
      <c r="A34" s="47"/>
      <c r="B34" s="26"/>
      <c r="C34" s="12"/>
      <c r="D34" s="12"/>
      <c r="E34" s="12"/>
      <c r="F34" s="12"/>
      <c r="G34" s="12"/>
      <c r="H34" s="12"/>
      <c r="I34" s="12"/>
      <c r="J34" s="12"/>
      <c r="K34" s="12"/>
      <c r="L34" s="12"/>
      <c r="M34" s="12"/>
      <c r="N34" s="12"/>
      <c r="O34" s="12"/>
      <c r="P34" s="12"/>
      <c r="Q34" s="12"/>
      <c r="R34" s="12"/>
      <c r="S34" s="7"/>
      <c r="T34" s="7"/>
    </row>
    <row r="35" spans="1:20" hidden="1" outlineLevel="1" x14ac:dyDescent="0.25">
      <c r="A35" s="539" t="str">
        <f>'2.b Tulud-kulud projektiga II'!A35:A37</f>
        <v>Toode/teenus 8</v>
      </c>
      <c r="B35" s="50" t="str">
        <f>'2.b Tulud-kulud projektiga II'!B35</f>
        <v>Ühik 8</v>
      </c>
      <c r="C35" s="51">
        <f>'2.b Tulud-kulud projektiga II'!C35</f>
        <v>0</v>
      </c>
      <c r="D35" s="11">
        <f>'2.b Tulud-kulud projektiga II'!D35-'3. Tulud-kulud projektita'!D35</f>
        <v>0</v>
      </c>
      <c r="E35" s="11">
        <f>'2.b Tulud-kulud projektiga II'!E35-'3. Tulud-kulud projektita'!E35</f>
        <v>0</v>
      </c>
      <c r="F35" s="11">
        <f>'2.b Tulud-kulud projektiga II'!F35-'3. Tulud-kulud projektita'!F35</f>
        <v>0</v>
      </c>
      <c r="G35" s="11">
        <f>'2.b Tulud-kulud projektiga II'!G35-'3. Tulud-kulud projektita'!G35</f>
        <v>0</v>
      </c>
      <c r="H35" s="11">
        <f>'2.b Tulud-kulud projektiga II'!H35-'3. Tulud-kulud projektita'!H35</f>
        <v>0</v>
      </c>
      <c r="I35" s="11">
        <f>'2.b Tulud-kulud projektiga II'!I35-'3. Tulud-kulud projektita'!I35</f>
        <v>0</v>
      </c>
      <c r="J35" s="11">
        <f>'2.b Tulud-kulud projektiga II'!J35-'3. Tulud-kulud projektita'!J35</f>
        <v>0</v>
      </c>
      <c r="K35" s="11">
        <f>'2.b Tulud-kulud projektiga II'!K35-'3. Tulud-kulud projektita'!K35</f>
        <v>0</v>
      </c>
      <c r="L35" s="11">
        <f>'2.b Tulud-kulud projektiga II'!L35-'3. Tulud-kulud projektita'!L35</f>
        <v>0</v>
      </c>
      <c r="M35" s="11">
        <f>'2.b Tulud-kulud projektiga II'!M35-'3. Tulud-kulud projektita'!M35</f>
        <v>0</v>
      </c>
      <c r="N35" s="11">
        <f>'2.b Tulud-kulud projektiga II'!N35-'3. Tulud-kulud projektita'!N35</f>
        <v>0</v>
      </c>
      <c r="O35" s="11">
        <f>'2.b Tulud-kulud projektiga II'!O35-'3. Tulud-kulud projektita'!O35</f>
        <v>0</v>
      </c>
      <c r="P35" s="11">
        <f>'2.b Tulud-kulud projektiga II'!P35-'3. Tulud-kulud projektita'!P35</f>
        <v>0</v>
      </c>
      <c r="Q35" s="11">
        <f>'2.b Tulud-kulud projektiga II'!Q35-'3. Tulud-kulud projektita'!Q35</f>
        <v>0</v>
      </c>
      <c r="R35" s="11">
        <f>'2.b Tulud-kulud projektiga II'!R35-'3. Tulud-kulud projektita'!R35</f>
        <v>0</v>
      </c>
      <c r="S35" s="7"/>
      <c r="T35" s="7"/>
    </row>
    <row r="36" spans="1:20" hidden="1" outlineLevel="1" x14ac:dyDescent="0.25">
      <c r="A36" s="539"/>
      <c r="B36" s="50" t="s">
        <v>0</v>
      </c>
      <c r="C36" s="51" t="s">
        <v>3</v>
      </c>
      <c r="D36" s="11">
        <f>'2.b Tulud-kulud projektiga II'!D36-'3. Tulud-kulud projektita'!D36</f>
        <v>0</v>
      </c>
      <c r="E36" s="11">
        <f>'2.b Tulud-kulud projektiga II'!E36-'3. Tulud-kulud projektita'!E36</f>
        <v>0</v>
      </c>
      <c r="F36" s="11">
        <f>'2.b Tulud-kulud projektiga II'!F36-'3. Tulud-kulud projektita'!F36</f>
        <v>0</v>
      </c>
      <c r="G36" s="11">
        <f>'2.b Tulud-kulud projektiga II'!G36-'3. Tulud-kulud projektita'!G36</f>
        <v>0</v>
      </c>
      <c r="H36" s="11">
        <f>'2.b Tulud-kulud projektiga II'!H36-'3. Tulud-kulud projektita'!H36</f>
        <v>0</v>
      </c>
      <c r="I36" s="11">
        <f>'2.b Tulud-kulud projektiga II'!I36-'3. Tulud-kulud projektita'!I36</f>
        <v>0</v>
      </c>
      <c r="J36" s="11">
        <f>'2.b Tulud-kulud projektiga II'!J36-'3. Tulud-kulud projektita'!J36</f>
        <v>0</v>
      </c>
      <c r="K36" s="11">
        <f>'2.b Tulud-kulud projektiga II'!K36-'3. Tulud-kulud projektita'!K36</f>
        <v>0</v>
      </c>
      <c r="L36" s="11">
        <f>'2.b Tulud-kulud projektiga II'!L36-'3. Tulud-kulud projektita'!L36</f>
        <v>0</v>
      </c>
      <c r="M36" s="11">
        <f>'2.b Tulud-kulud projektiga II'!M36-'3. Tulud-kulud projektita'!M36</f>
        <v>0</v>
      </c>
      <c r="N36" s="11">
        <f>'2.b Tulud-kulud projektiga II'!N36-'3. Tulud-kulud projektita'!N36</f>
        <v>0</v>
      </c>
      <c r="O36" s="11">
        <f>'2.b Tulud-kulud projektiga II'!O36-'3. Tulud-kulud projektita'!O36</f>
        <v>0</v>
      </c>
      <c r="P36" s="11">
        <f>'2.b Tulud-kulud projektiga II'!P36-'3. Tulud-kulud projektita'!P36</f>
        <v>0</v>
      </c>
      <c r="Q36" s="11">
        <f>'2.b Tulud-kulud projektiga II'!Q36-'3. Tulud-kulud projektita'!Q36</f>
        <v>0</v>
      </c>
      <c r="R36" s="11">
        <f>'2.b Tulud-kulud projektiga II'!R36-'3. Tulud-kulud projektita'!R36</f>
        <v>0</v>
      </c>
      <c r="S36" s="7"/>
      <c r="T36" s="7"/>
    </row>
    <row r="37" spans="1:20" hidden="1" outlineLevel="1" x14ac:dyDescent="0.25">
      <c r="A37" s="539"/>
      <c r="B37" s="52" t="s">
        <v>1</v>
      </c>
      <c r="C37" s="53" t="s">
        <v>3</v>
      </c>
      <c r="D37" s="54">
        <f>'2.b Tulud-kulud projektiga II'!D37-'3. Tulud-kulud projektita'!D37</f>
        <v>0</v>
      </c>
      <c r="E37" s="54">
        <f>'2.b Tulud-kulud projektiga II'!E37-'3. Tulud-kulud projektita'!E37</f>
        <v>0</v>
      </c>
      <c r="F37" s="54">
        <f>'2.b Tulud-kulud projektiga II'!F37-'3. Tulud-kulud projektita'!F37</f>
        <v>0</v>
      </c>
      <c r="G37" s="54">
        <f>'2.b Tulud-kulud projektiga II'!G37-'3. Tulud-kulud projektita'!G37</f>
        <v>0</v>
      </c>
      <c r="H37" s="54">
        <f>'2.b Tulud-kulud projektiga II'!H37-'3. Tulud-kulud projektita'!H37</f>
        <v>0</v>
      </c>
      <c r="I37" s="54">
        <f>'2.b Tulud-kulud projektiga II'!I37-'3. Tulud-kulud projektita'!I37</f>
        <v>0</v>
      </c>
      <c r="J37" s="54">
        <f>'2.b Tulud-kulud projektiga II'!J37-'3. Tulud-kulud projektita'!J37</f>
        <v>0</v>
      </c>
      <c r="K37" s="54">
        <f>'2.b Tulud-kulud projektiga II'!K37-'3. Tulud-kulud projektita'!K37</f>
        <v>0</v>
      </c>
      <c r="L37" s="54">
        <f>'2.b Tulud-kulud projektiga II'!L37-'3. Tulud-kulud projektita'!L37</f>
        <v>0</v>
      </c>
      <c r="M37" s="54">
        <f>'2.b Tulud-kulud projektiga II'!M37-'3. Tulud-kulud projektita'!M37</f>
        <v>0</v>
      </c>
      <c r="N37" s="54">
        <f>'2.b Tulud-kulud projektiga II'!N37-'3. Tulud-kulud projektita'!N37</f>
        <v>0</v>
      </c>
      <c r="O37" s="54">
        <f>'2.b Tulud-kulud projektiga II'!O37-'3. Tulud-kulud projektita'!O37</f>
        <v>0</v>
      </c>
      <c r="P37" s="54">
        <f>'2.b Tulud-kulud projektiga II'!P37-'3. Tulud-kulud projektita'!P37</f>
        <v>0</v>
      </c>
      <c r="Q37" s="54">
        <f>'2.b Tulud-kulud projektiga II'!Q37-'3. Tulud-kulud projektita'!Q37</f>
        <v>0</v>
      </c>
      <c r="R37" s="54">
        <f>'2.b Tulud-kulud projektiga II'!R37-'3. Tulud-kulud projektita'!R37</f>
        <v>0</v>
      </c>
      <c r="S37" s="7"/>
      <c r="T37" s="7"/>
    </row>
    <row r="38" spans="1:20" ht="4.7" hidden="1" customHeight="1" outlineLevel="1" x14ac:dyDescent="0.25">
      <c r="A38" s="47"/>
      <c r="B38" s="26"/>
      <c r="C38" s="12"/>
      <c r="D38" s="12"/>
      <c r="E38" s="12"/>
      <c r="F38" s="12"/>
      <c r="G38" s="12"/>
      <c r="H38" s="12"/>
      <c r="I38" s="12"/>
      <c r="J38" s="12"/>
      <c r="K38" s="12"/>
      <c r="L38" s="12"/>
      <c r="M38" s="12"/>
      <c r="N38" s="12"/>
      <c r="O38" s="12"/>
      <c r="P38" s="12"/>
      <c r="Q38" s="12"/>
      <c r="R38" s="12"/>
      <c r="S38" s="7"/>
      <c r="T38" s="7"/>
    </row>
    <row r="39" spans="1:20" hidden="1" outlineLevel="1" x14ac:dyDescent="0.25">
      <c r="A39" s="539" t="str">
        <f>'2.b Tulud-kulud projektiga II'!A39:A41</f>
        <v>Toode/teenus 9</v>
      </c>
      <c r="B39" s="50" t="str">
        <f>'2.b Tulud-kulud projektiga II'!B39</f>
        <v>Ühik 9</v>
      </c>
      <c r="C39" s="51">
        <f>'2.b Tulud-kulud projektiga II'!C39</f>
        <v>0</v>
      </c>
      <c r="D39" s="11">
        <f>'2.b Tulud-kulud projektiga II'!D39-'3. Tulud-kulud projektita'!D39</f>
        <v>0</v>
      </c>
      <c r="E39" s="11">
        <f>'2.b Tulud-kulud projektiga II'!E39-'3. Tulud-kulud projektita'!E39</f>
        <v>0</v>
      </c>
      <c r="F39" s="11">
        <f>'2.b Tulud-kulud projektiga II'!F39-'3. Tulud-kulud projektita'!F39</f>
        <v>0</v>
      </c>
      <c r="G39" s="11">
        <f>'2.b Tulud-kulud projektiga II'!G39-'3. Tulud-kulud projektita'!G39</f>
        <v>0</v>
      </c>
      <c r="H39" s="11">
        <f>'2.b Tulud-kulud projektiga II'!H39-'3. Tulud-kulud projektita'!H39</f>
        <v>0</v>
      </c>
      <c r="I39" s="11">
        <f>'2.b Tulud-kulud projektiga II'!I39-'3. Tulud-kulud projektita'!I39</f>
        <v>0</v>
      </c>
      <c r="J39" s="11">
        <f>'2.b Tulud-kulud projektiga II'!J39-'3. Tulud-kulud projektita'!J39</f>
        <v>0</v>
      </c>
      <c r="K39" s="11">
        <f>'2.b Tulud-kulud projektiga II'!K39-'3. Tulud-kulud projektita'!K39</f>
        <v>0</v>
      </c>
      <c r="L39" s="11">
        <f>'2.b Tulud-kulud projektiga II'!L39-'3. Tulud-kulud projektita'!L39</f>
        <v>0</v>
      </c>
      <c r="M39" s="11">
        <f>'2.b Tulud-kulud projektiga II'!M39-'3. Tulud-kulud projektita'!M39</f>
        <v>0</v>
      </c>
      <c r="N39" s="11">
        <f>'2.b Tulud-kulud projektiga II'!N39-'3. Tulud-kulud projektita'!N39</f>
        <v>0</v>
      </c>
      <c r="O39" s="11">
        <f>'2.b Tulud-kulud projektiga II'!O39-'3. Tulud-kulud projektita'!O39</f>
        <v>0</v>
      </c>
      <c r="P39" s="11">
        <f>'2.b Tulud-kulud projektiga II'!P39-'3. Tulud-kulud projektita'!P39</f>
        <v>0</v>
      </c>
      <c r="Q39" s="11">
        <f>'2.b Tulud-kulud projektiga II'!Q39-'3. Tulud-kulud projektita'!Q39</f>
        <v>0</v>
      </c>
      <c r="R39" s="11">
        <f>'2.b Tulud-kulud projektiga II'!R39-'3. Tulud-kulud projektita'!R39</f>
        <v>0</v>
      </c>
      <c r="S39" s="7"/>
      <c r="T39" s="7"/>
    </row>
    <row r="40" spans="1:20" hidden="1" outlineLevel="1" x14ac:dyDescent="0.25">
      <c r="A40" s="539"/>
      <c r="B40" s="50" t="s">
        <v>0</v>
      </c>
      <c r="C40" s="51" t="s">
        <v>3</v>
      </c>
      <c r="D40" s="11">
        <f>'2.b Tulud-kulud projektiga II'!D40-'3. Tulud-kulud projektita'!D40</f>
        <v>0</v>
      </c>
      <c r="E40" s="11">
        <f>'2.b Tulud-kulud projektiga II'!E40-'3. Tulud-kulud projektita'!E40</f>
        <v>0</v>
      </c>
      <c r="F40" s="11">
        <f>'2.b Tulud-kulud projektiga II'!F40-'3. Tulud-kulud projektita'!F40</f>
        <v>0</v>
      </c>
      <c r="G40" s="11">
        <f>'2.b Tulud-kulud projektiga II'!G40-'3. Tulud-kulud projektita'!G40</f>
        <v>0</v>
      </c>
      <c r="H40" s="11">
        <f>'2.b Tulud-kulud projektiga II'!H40-'3. Tulud-kulud projektita'!H40</f>
        <v>0</v>
      </c>
      <c r="I40" s="11">
        <f>'2.b Tulud-kulud projektiga II'!I40-'3. Tulud-kulud projektita'!I40</f>
        <v>0</v>
      </c>
      <c r="J40" s="11">
        <f>'2.b Tulud-kulud projektiga II'!J40-'3. Tulud-kulud projektita'!J40</f>
        <v>0</v>
      </c>
      <c r="K40" s="11">
        <f>'2.b Tulud-kulud projektiga II'!K40-'3. Tulud-kulud projektita'!K40</f>
        <v>0</v>
      </c>
      <c r="L40" s="11">
        <f>'2.b Tulud-kulud projektiga II'!L40-'3. Tulud-kulud projektita'!L40</f>
        <v>0</v>
      </c>
      <c r="M40" s="11">
        <f>'2.b Tulud-kulud projektiga II'!M40-'3. Tulud-kulud projektita'!M40</f>
        <v>0</v>
      </c>
      <c r="N40" s="11">
        <f>'2.b Tulud-kulud projektiga II'!N40-'3. Tulud-kulud projektita'!N40</f>
        <v>0</v>
      </c>
      <c r="O40" s="11">
        <f>'2.b Tulud-kulud projektiga II'!O40-'3. Tulud-kulud projektita'!O40</f>
        <v>0</v>
      </c>
      <c r="P40" s="11">
        <f>'2.b Tulud-kulud projektiga II'!P40-'3. Tulud-kulud projektita'!P40</f>
        <v>0</v>
      </c>
      <c r="Q40" s="11">
        <f>'2.b Tulud-kulud projektiga II'!Q40-'3. Tulud-kulud projektita'!Q40</f>
        <v>0</v>
      </c>
      <c r="R40" s="11">
        <f>'2.b Tulud-kulud projektiga II'!R40-'3. Tulud-kulud projektita'!R40</f>
        <v>0</v>
      </c>
      <c r="S40" s="7"/>
      <c r="T40" s="7"/>
    </row>
    <row r="41" spans="1:20" hidden="1" outlineLevel="1" x14ac:dyDescent="0.25">
      <c r="A41" s="539"/>
      <c r="B41" s="52" t="s">
        <v>1</v>
      </c>
      <c r="C41" s="53" t="s">
        <v>3</v>
      </c>
      <c r="D41" s="54">
        <f>'2.b Tulud-kulud projektiga II'!D41-'3. Tulud-kulud projektita'!D41</f>
        <v>0</v>
      </c>
      <c r="E41" s="54">
        <f>'2.b Tulud-kulud projektiga II'!E41-'3. Tulud-kulud projektita'!E41</f>
        <v>0</v>
      </c>
      <c r="F41" s="54">
        <f>'2.b Tulud-kulud projektiga II'!F41-'3. Tulud-kulud projektita'!F41</f>
        <v>0</v>
      </c>
      <c r="G41" s="54">
        <f>'2.b Tulud-kulud projektiga II'!G41-'3. Tulud-kulud projektita'!G41</f>
        <v>0</v>
      </c>
      <c r="H41" s="54">
        <f>'2.b Tulud-kulud projektiga II'!H41-'3. Tulud-kulud projektita'!H41</f>
        <v>0</v>
      </c>
      <c r="I41" s="54">
        <f>'2.b Tulud-kulud projektiga II'!I41-'3. Tulud-kulud projektita'!I41</f>
        <v>0</v>
      </c>
      <c r="J41" s="54">
        <f>'2.b Tulud-kulud projektiga II'!J41-'3. Tulud-kulud projektita'!J41</f>
        <v>0</v>
      </c>
      <c r="K41" s="54">
        <f>'2.b Tulud-kulud projektiga II'!K41-'3. Tulud-kulud projektita'!K41</f>
        <v>0</v>
      </c>
      <c r="L41" s="54">
        <f>'2.b Tulud-kulud projektiga II'!L41-'3. Tulud-kulud projektita'!L41</f>
        <v>0</v>
      </c>
      <c r="M41" s="54">
        <f>'2.b Tulud-kulud projektiga II'!M41-'3. Tulud-kulud projektita'!M41</f>
        <v>0</v>
      </c>
      <c r="N41" s="54">
        <f>'2.b Tulud-kulud projektiga II'!N41-'3. Tulud-kulud projektita'!N41</f>
        <v>0</v>
      </c>
      <c r="O41" s="54">
        <f>'2.b Tulud-kulud projektiga II'!O41-'3. Tulud-kulud projektita'!O41</f>
        <v>0</v>
      </c>
      <c r="P41" s="54">
        <f>'2.b Tulud-kulud projektiga II'!P41-'3. Tulud-kulud projektita'!P41</f>
        <v>0</v>
      </c>
      <c r="Q41" s="54">
        <f>'2.b Tulud-kulud projektiga II'!Q41-'3. Tulud-kulud projektita'!Q41</f>
        <v>0</v>
      </c>
      <c r="R41" s="54">
        <f>'2.b Tulud-kulud projektiga II'!R41-'3. Tulud-kulud projektita'!R41</f>
        <v>0</v>
      </c>
      <c r="S41" s="7"/>
      <c r="T41" s="7"/>
    </row>
    <row r="42" spans="1:20" ht="4.7" hidden="1" customHeight="1" outlineLevel="1" x14ac:dyDescent="0.25">
      <c r="A42" s="47"/>
      <c r="B42" s="26"/>
      <c r="C42" s="12"/>
      <c r="D42" s="12"/>
      <c r="E42" s="12"/>
      <c r="F42" s="12"/>
      <c r="G42" s="12"/>
      <c r="H42" s="12"/>
      <c r="I42" s="12"/>
      <c r="J42" s="12"/>
      <c r="K42" s="12"/>
      <c r="L42" s="12"/>
      <c r="M42" s="12"/>
      <c r="N42" s="12"/>
      <c r="O42" s="12"/>
      <c r="P42" s="12"/>
      <c r="Q42" s="12"/>
      <c r="R42" s="12"/>
      <c r="S42" s="7"/>
      <c r="T42" s="7"/>
    </row>
    <row r="43" spans="1:20" hidden="1" outlineLevel="1" x14ac:dyDescent="0.25">
      <c r="A43" s="539" t="str">
        <f>'2.b Tulud-kulud projektiga II'!A43:A45</f>
        <v>Toode/teenus 10</v>
      </c>
      <c r="B43" s="50" t="str">
        <f>'2.b Tulud-kulud projektiga II'!B43</f>
        <v>Ühik 10</v>
      </c>
      <c r="C43" s="51">
        <f>'2.b Tulud-kulud projektiga II'!C43</f>
        <v>0</v>
      </c>
      <c r="D43" s="11">
        <f>'2.b Tulud-kulud projektiga II'!D43-'3. Tulud-kulud projektita'!D43</f>
        <v>0</v>
      </c>
      <c r="E43" s="11">
        <f>'2.b Tulud-kulud projektiga II'!E43-'3. Tulud-kulud projektita'!E43</f>
        <v>0</v>
      </c>
      <c r="F43" s="11">
        <f>'2.b Tulud-kulud projektiga II'!F43-'3. Tulud-kulud projektita'!F43</f>
        <v>0</v>
      </c>
      <c r="G43" s="11">
        <f>'2.b Tulud-kulud projektiga II'!G43-'3. Tulud-kulud projektita'!G43</f>
        <v>0</v>
      </c>
      <c r="H43" s="11">
        <f>'2.b Tulud-kulud projektiga II'!H43-'3. Tulud-kulud projektita'!H43</f>
        <v>0</v>
      </c>
      <c r="I43" s="11">
        <f>'2.b Tulud-kulud projektiga II'!I43-'3. Tulud-kulud projektita'!I43</f>
        <v>0</v>
      </c>
      <c r="J43" s="11">
        <f>'2.b Tulud-kulud projektiga II'!J43-'3. Tulud-kulud projektita'!J43</f>
        <v>0</v>
      </c>
      <c r="K43" s="11">
        <f>'2.b Tulud-kulud projektiga II'!K43-'3. Tulud-kulud projektita'!K43</f>
        <v>0</v>
      </c>
      <c r="L43" s="11">
        <f>'2.b Tulud-kulud projektiga II'!L43-'3. Tulud-kulud projektita'!L43</f>
        <v>0</v>
      </c>
      <c r="M43" s="11">
        <f>'2.b Tulud-kulud projektiga II'!M43-'3. Tulud-kulud projektita'!M43</f>
        <v>0</v>
      </c>
      <c r="N43" s="11">
        <f>'2.b Tulud-kulud projektiga II'!N43-'3. Tulud-kulud projektita'!N43</f>
        <v>0</v>
      </c>
      <c r="O43" s="11">
        <f>'2.b Tulud-kulud projektiga II'!O43-'3. Tulud-kulud projektita'!O43</f>
        <v>0</v>
      </c>
      <c r="P43" s="11">
        <f>'2.b Tulud-kulud projektiga II'!P43-'3. Tulud-kulud projektita'!P43</f>
        <v>0</v>
      </c>
      <c r="Q43" s="11">
        <f>'2.b Tulud-kulud projektiga II'!Q43-'3. Tulud-kulud projektita'!Q43</f>
        <v>0</v>
      </c>
      <c r="R43" s="11">
        <f>'2.b Tulud-kulud projektiga II'!R43-'3. Tulud-kulud projektita'!R43</f>
        <v>0</v>
      </c>
      <c r="S43" s="7"/>
      <c r="T43" s="7"/>
    </row>
    <row r="44" spans="1:20" hidden="1" outlineLevel="1" x14ac:dyDescent="0.25">
      <c r="A44" s="539"/>
      <c r="B44" s="50" t="s">
        <v>0</v>
      </c>
      <c r="C44" s="51" t="s">
        <v>3</v>
      </c>
      <c r="D44" s="11">
        <f>'2.b Tulud-kulud projektiga II'!D44-'3. Tulud-kulud projektita'!D44</f>
        <v>0</v>
      </c>
      <c r="E44" s="11">
        <f>'2.b Tulud-kulud projektiga II'!E44-'3. Tulud-kulud projektita'!E44</f>
        <v>0</v>
      </c>
      <c r="F44" s="11">
        <f>'2.b Tulud-kulud projektiga II'!F44-'3. Tulud-kulud projektita'!F44</f>
        <v>0</v>
      </c>
      <c r="G44" s="11">
        <f>'2.b Tulud-kulud projektiga II'!G44-'3. Tulud-kulud projektita'!G44</f>
        <v>0</v>
      </c>
      <c r="H44" s="11">
        <f>'2.b Tulud-kulud projektiga II'!H44-'3. Tulud-kulud projektita'!H44</f>
        <v>0</v>
      </c>
      <c r="I44" s="11">
        <f>'2.b Tulud-kulud projektiga II'!I44-'3. Tulud-kulud projektita'!I44</f>
        <v>0</v>
      </c>
      <c r="J44" s="11">
        <f>'2.b Tulud-kulud projektiga II'!J44-'3. Tulud-kulud projektita'!J44</f>
        <v>0</v>
      </c>
      <c r="K44" s="11">
        <f>'2.b Tulud-kulud projektiga II'!K44-'3. Tulud-kulud projektita'!K44</f>
        <v>0</v>
      </c>
      <c r="L44" s="11">
        <f>'2.b Tulud-kulud projektiga II'!L44-'3. Tulud-kulud projektita'!L44</f>
        <v>0</v>
      </c>
      <c r="M44" s="11">
        <f>'2.b Tulud-kulud projektiga II'!M44-'3. Tulud-kulud projektita'!M44</f>
        <v>0</v>
      </c>
      <c r="N44" s="11">
        <f>'2.b Tulud-kulud projektiga II'!N44-'3. Tulud-kulud projektita'!N44</f>
        <v>0</v>
      </c>
      <c r="O44" s="11">
        <f>'2.b Tulud-kulud projektiga II'!O44-'3. Tulud-kulud projektita'!O44</f>
        <v>0</v>
      </c>
      <c r="P44" s="11">
        <f>'2.b Tulud-kulud projektiga II'!P44-'3. Tulud-kulud projektita'!P44</f>
        <v>0</v>
      </c>
      <c r="Q44" s="11">
        <f>'2.b Tulud-kulud projektiga II'!Q44-'3. Tulud-kulud projektita'!Q44</f>
        <v>0</v>
      </c>
      <c r="R44" s="11">
        <f>'2.b Tulud-kulud projektiga II'!R44-'3. Tulud-kulud projektita'!R44</f>
        <v>0</v>
      </c>
      <c r="S44" s="7"/>
      <c r="T44" s="7"/>
    </row>
    <row r="45" spans="1:20" hidden="1" outlineLevel="1" x14ac:dyDescent="0.25">
      <c r="A45" s="539"/>
      <c r="B45" s="52" t="s">
        <v>1</v>
      </c>
      <c r="C45" s="53" t="s">
        <v>3</v>
      </c>
      <c r="D45" s="54">
        <f>'2.b Tulud-kulud projektiga II'!D45-'3. Tulud-kulud projektita'!D45</f>
        <v>0</v>
      </c>
      <c r="E45" s="54">
        <f>'2.b Tulud-kulud projektiga II'!E45-'3. Tulud-kulud projektita'!E45</f>
        <v>0</v>
      </c>
      <c r="F45" s="54">
        <f>'2.b Tulud-kulud projektiga II'!F45-'3. Tulud-kulud projektita'!F45</f>
        <v>0</v>
      </c>
      <c r="G45" s="54">
        <f>'2.b Tulud-kulud projektiga II'!G45-'3. Tulud-kulud projektita'!G45</f>
        <v>0</v>
      </c>
      <c r="H45" s="54">
        <f>'2.b Tulud-kulud projektiga II'!H45-'3. Tulud-kulud projektita'!H45</f>
        <v>0</v>
      </c>
      <c r="I45" s="54">
        <f>'2.b Tulud-kulud projektiga II'!I45-'3. Tulud-kulud projektita'!I45</f>
        <v>0</v>
      </c>
      <c r="J45" s="54">
        <f>'2.b Tulud-kulud projektiga II'!J45-'3. Tulud-kulud projektita'!J45</f>
        <v>0</v>
      </c>
      <c r="K45" s="54">
        <f>'2.b Tulud-kulud projektiga II'!K45-'3. Tulud-kulud projektita'!K45</f>
        <v>0</v>
      </c>
      <c r="L45" s="54">
        <f>'2.b Tulud-kulud projektiga II'!L45-'3. Tulud-kulud projektita'!L45</f>
        <v>0</v>
      </c>
      <c r="M45" s="54">
        <f>'2.b Tulud-kulud projektiga II'!M45-'3. Tulud-kulud projektita'!M45</f>
        <v>0</v>
      </c>
      <c r="N45" s="54">
        <f>'2.b Tulud-kulud projektiga II'!N45-'3. Tulud-kulud projektita'!N45</f>
        <v>0</v>
      </c>
      <c r="O45" s="54">
        <f>'2.b Tulud-kulud projektiga II'!O45-'3. Tulud-kulud projektita'!O45</f>
        <v>0</v>
      </c>
      <c r="P45" s="54">
        <f>'2.b Tulud-kulud projektiga II'!P45-'3. Tulud-kulud projektita'!P45</f>
        <v>0</v>
      </c>
      <c r="Q45" s="54">
        <f>'2.b Tulud-kulud projektiga II'!Q45-'3. Tulud-kulud projektita'!Q45</f>
        <v>0</v>
      </c>
      <c r="R45" s="54">
        <f>'2.b Tulud-kulud projektiga II'!R45-'3. Tulud-kulud projektita'!R45</f>
        <v>0</v>
      </c>
      <c r="S45" s="7"/>
      <c r="T45" s="7"/>
    </row>
    <row r="46" spans="1:20" ht="14.25" customHeight="1" collapsed="1" x14ac:dyDescent="0.25">
      <c r="A46" s="15"/>
      <c r="B46" s="26"/>
      <c r="C46" s="12"/>
      <c r="D46" s="12"/>
      <c r="E46" s="12"/>
      <c r="F46" s="12"/>
      <c r="G46" s="12"/>
      <c r="H46" s="12"/>
      <c r="I46" s="12"/>
      <c r="J46" s="12"/>
      <c r="K46" s="12"/>
      <c r="L46" s="12"/>
      <c r="M46" s="12"/>
      <c r="N46" s="12"/>
      <c r="O46" s="12"/>
      <c r="P46" s="12"/>
      <c r="Q46" s="12"/>
      <c r="R46" s="12"/>
      <c r="S46" s="7"/>
      <c r="T46" s="7"/>
    </row>
    <row r="47" spans="1:20" ht="18.75" customHeight="1" x14ac:dyDescent="0.25">
      <c r="A47" s="535" t="str">
        <f>'2.b Tulud-kulud projektiga II'!A47:B47</f>
        <v>Tulu (nimetage)</v>
      </c>
      <c r="B47" s="536"/>
      <c r="C47" s="53" t="s">
        <v>3</v>
      </c>
      <c r="D47" s="11">
        <f>'2.b Tulud-kulud projektiga II'!D47-'3. Tulud-kulud projektita'!D47</f>
        <v>0</v>
      </c>
      <c r="E47" s="11">
        <f>'2.b Tulud-kulud projektiga II'!E47-'3. Tulud-kulud projektita'!E47</f>
        <v>0</v>
      </c>
      <c r="F47" s="11">
        <f>'2.b Tulud-kulud projektiga II'!F47-'3. Tulud-kulud projektita'!F47</f>
        <v>0</v>
      </c>
      <c r="G47" s="11">
        <f>'2.b Tulud-kulud projektiga II'!G47-'3. Tulud-kulud projektita'!G47</f>
        <v>0</v>
      </c>
      <c r="H47" s="11">
        <f>'2.b Tulud-kulud projektiga II'!H47-'3. Tulud-kulud projektita'!H47</f>
        <v>0</v>
      </c>
      <c r="I47" s="11">
        <f>'2.b Tulud-kulud projektiga II'!I47-'3. Tulud-kulud projektita'!I47</f>
        <v>0</v>
      </c>
      <c r="J47" s="11">
        <f>'2.b Tulud-kulud projektiga II'!J47-'3. Tulud-kulud projektita'!J47</f>
        <v>0</v>
      </c>
      <c r="K47" s="11">
        <f>'2.b Tulud-kulud projektiga II'!K47-'3. Tulud-kulud projektita'!K47</f>
        <v>0</v>
      </c>
      <c r="L47" s="11">
        <f>'2.b Tulud-kulud projektiga II'!L47-'3. Tulud-kulud projektita'!L47</f>
        <v>0</v>
      </c>
      <c r="M47" s="11">
        <f>'2.b Tulud-kulud projektiga II'!M47-'3. Tulud-kulud projektita'!M47</f>
        <v>0</v>
      </c>
      <c r="N47" s="11">
        <f>'2.b Tulud-kulud projektiga II'!N47-'3. Tulud-kulud projektita'!N47</f>
        <v>0</v>
      </c>
      <c r="O47" s="11">
        <f>'2.b Tulud-kulud projektiga II'!O47-'3. Tulud-kulud projektita'!O47</f>
        <v>0</v>
      </c>
      <c r="P47" s="11">
        <f>'2.b Tulud-kulud projektiga II'!P47-'3. Tulud-kulud projektita'!P47</f>
        <v>0</v>
      </c>
      <c r="Q47" s="11">
        <f>'2.b Tulud-kulud projektiga II'!Q47-'3. Tulud-kulud projektita'!Q47</f>
        <v>0</v>
      </c>
      <c r="R47" s="11">
        <f>'2.b Tulud-kulud projektiga II'!R47-'3. Tulud-kulud projektita'!R47</f>
        <v>0</v>
      </c>
      <c r="S47" s="7"/>
      <c r="T47" s="7"/>
    </row>
    <row r="48" spans="1:20" ht="18.75" customHeight="1" x14ac:dyDescent="0.25">
      <c r="A48" s="535" t="str">
        <f>'2.b Tulud-kulud projektiga II'!A48:B48</f>
        <v>Muu tulu (nimetage)</v>
      </c>
      <c r="B48" s="536"/>
      <c r="C48" s="53" t="s">
        <v>3</v>
      </c>
      <c r="D48" s="11">
        <f>'2.b Tulud-kulud projektiga II'!D48-'3. Tulud-kulud projektita'!D48</f>
        <v>0</v>
      </c>
      <c r="E48" s="11">
        <f>'2.b Tulud-kulud projektiga II'!E48-'3. Tulud-kulud projektita'!E48</f>
        <v>0</v>
      </c>
      <c r="F48" s="11">
        <f>'2.b Tulud-kulud projektiga II'!F48-'3. Tulud-kulud projektita'!F48</f>
        <v>0</v>
      </c>
      <c r="G48" s="11">
        <f>'2.b Tulud-kulud projektiga II'!G48-'3. Tulud-kulud projektita'!G48</f>
        <v>0</v>
      </c>
      <c r="H48" s="11">
        <f>'2.b Tulud-kulud projektiga II'!H48-'3. Tulud-kulud projektita'!H48</f>
        <v>0</v>
      </c>
      <c r="I48" s="11">
        <f>'2.b Tulud-kulud projektiga II'!I48-'3. Tulud-kulud projektita'!I48</f>
        <v>0</v>
      </c>
      <c r="J48" s="11">
        <f>'2.b Tulud-kulud projektiga II'!J48-'3. Tulud-kulud projektita'!J48</f>
        <v>0</v>
      </c>
      <c r="K48" s="11">
        <f>'2.b Tulud-kulud projektiga II'!K48-'3. Tulud-kulud projektita'!K48</f>
        <v>0</v>
      </c>
      <c r="L48" s="11">
        <f>'2.b Tulud-kulud projektiga II'!L48-'3. Tulud-kulud projektita'!L48</f>
        <v>0</v>
      </c>
      <c r="M48" s="11">
        <f>'2.b Tulud-kulud projektiga II'!M48-'3. Tulud-kulud projektita'!M48</f>
        <v>0</v>
      </c>
      <c r="N48" s="11">
        <f>'2.b Tulud-kulud projektiga II'!N48-'3. Tulud-kulud projektita'!N48</f>
        <v>0</v>
      </c>
      <c r="O48" s="11">
        <f>'2.b Tulud-kulud projektiga II'!O48-'3. Tulud-kulud projektita'!O48</f>
        <v>0</v>
      </c>
      <c r="P48" s="11">
        <f>'2.b Tulud-kulud projektiga II'!P48-'3. Tulud-kulud projektita'!P48</f>
        <v>0</v>
      </c>
      <c r="Q48" s="11">
        <f>'2.b Tulud-kulud projektiga II'!Q48-'3. Tulud-kulud projektita'!Q48</f>
        <v>0</v>
      </c>
      <c r="R48" s="11">
        <f>'2.b Tulud-kulud projektiga II'!R48-'3. Tulud-kulud projektita'!R48</f>
        <v>0</v>
      </c>
      <c r="S48" s="7"/>
      <c r="T48" s="7"/>
    </row>
    <row r="49" spans="1:21" ht="18.75" customHeight="1" x14ac:dyDescent="0.25">
      <c r="A49" s="535" t="str">
        <f>'2.b Tulud-kulud projektiga II'!A49:B49</f>
        <v>Muu tulu (nimetage)</v>
      </c>
      <c r="B49" s="536"/>
      <c r="C49" s="53" t="s">
        <v>3</v>
      </c>
      <c r="D49" s="11">
        <f>'2.b Tulud-kulud projektiga II'!D49-'3. Tulud-kulud projektita'!D49</f>
        <v>0</v>
      </c>
      <c r="E49" s="11">
        <f>'2.b Tulud-kulud projektiga II'!E49-'3. Tulud-kulud projektita'!E49</f>
        <v>0</v>
      </c>
      <c r="F49" s="11">
        <f>'2.b Tulud-kulud projektiga II'!F49-'3. Tulud-kulud projektita'!F49</f>
        <v>0</v>
      </c>
      <c r="G49" s="11">
        <f>'2.b Tulud-kulud projektiga II'!G49-'3. Tulud-kulud projektita'!G49</f>
        <v>0</v>
      </c>
      <c r="H49" s="11">
        <f>'2.b Tulud-kulud projektiga II'!H49-'3. Tulud-kulud projektita'!H49</f>
        <v>0</v>
      </c>
      <c r="I49" s="11">
        <f>'2.b Tulud-kulud projektiga II'!I49-'3. Tulud-kulud projektita'!I49</f>
        <v>0</v>
      </c>
      <c r="J49" s="11">
        <f>'2.b Tulud-kulud projektiga II'!J49-'3. Tulud-kulud projektita'!J49</f>
        <v>0</v>
      </c>
      <c r="K49" s="11">
        <f>'2.b Tulud-kulud projektiga II'!K49-'3. Tulud-kulud projektita'!K49</f>
        <v>0</v>
      </c>
      <c r="L49" s="11">
        <f>'2.b Tulud-kulud projektiga II'!L49-'3. Tulud-kulud projektita'!L49</f>
        <v>0</v>
      </c>
      <c r="M49" s="11">
        <f>'2.b Tulud-kulud projektiga II'!M49-'3. Tulud-kulud projektita'!M49</f>
        <v>0</v>
      </c>
      <c r="N49" s="11">
        <f>'2.b Tulud-kulud projektiga II'!N49-'3. Tulud-kulud projektita'!N49</f>
        <v>0</v>
      </c>
      <c r="O49" s="11">
        <f>'2.b Tulud-kulud projektiga II'!O49-'3. Tulud-kulud projektita'!O49</f>
        <v>0</v>
      </c>
      <c r="P49" s="11">
        <f>'2.b Tulud-kulud projektiga II'!P49-'3. Tulud-kulud projektita'!P49</f>
        <v>0</v>
      </c>
      <c r="Q49" s="11">
        <f>'2.b Tulud-kulud projektiga II'!Q49-'3. Tulud-kulud projektita'!Q49</f>
        <v>0</v>
      </c>
      <c r="R49" s="11">
        <f>'2.b Tulud-kulud projektiga II'!R49-'3. Tulud-kulud projektita'!R49</f>
        <v>0</v>
      </c>
      <c r="S49" s="7"/>
      <c r="T49" s="7"/>
    </row>
    <row r="50" spans="1:21" ht="18.75" customHeight="1" x14ac:dyDescent="0.25">
      <c r="A50" s="535" t="str">
        <f>'2.b Tulud-kulud projektiga II'!A50:B50</f>
        <v>Muu tulu (nimetage)</v>
      </c>
      <c r="B50" s="536"/>
      <c r="C50" s="53" t="s">
        <v>3</v>
      </c>
      <c r="D50" s="11">
        <f>'2.b Tulud-kulud projektiga II'!D50-'3. Tulud-kulud projektita'!D50</f>
        <v>0</v>
      </c>
      <c r="E50" s="11">
        <f>'2.b Tulud-kulud projektiga II'!E50-'3. Tulud-kulud projektita'!E50</f>
        <v>0</v>
      </c>
      <c r="F50" s="11">
        <f>'2.b Tulud-kulud projektiga II'!F50-'3. Tulud-kulud projektita'!F50</f>
        <v>0</v>
      </c>
      <c r="G50" s="11">
        <f>'2.b Tulud-kulud projektiga II'!G50-'3. Tulud-kulud projektita'!G50</f>
        <v>0</v>
      </c>
      <c r="H50" s="11">
        <f>'2.b Tulud-kulud projektiga II'!H50-'3. Tulud-kulud projektita'!H50</f>
        <v>0</v>
      </c>
      <c r="I50" s="11">
        <f>'2.b Tulud-kulud projektiga II'!I50-'3. Tulud-kulud projektita'!I50</f>
        <v>0</v>
      </c>
      <c r="J50" s="11">
        <f>'2.b Tulud-kulud projektiga II'!J50-'3. Tulud-kulud projektita'!J50</f>
        <v>0</v>
      </c>
      <c r="K50" s="11">
        <f>'2.b Tulud-kulud projektiga II'!K50-'3. Tulud-kulud projektita'!K50</f>
        <v>0</v>
      </c>
      <c r="L50" s="11">
        <f>'2.b Tulud-kulud projektiga II'!L50-'3. Tulud-kulud projektita'!L50</f>
        <v>0</v>
      </c>
      <c r="M50" s="11">
        <f>'2.b Tulud-kulud projektiga II'!M50-'3. Tulud-kulud projektita'!M50</f>
        <v>0</v>
      </c>
      <c r="N50" s="11">
        <f>'2.b Tulud-kulud projektiga II'!N50-'3. Tulud-kulud projektita'!N50</f>
        <v>0</v>
      </c>
      <c r="O50" s="11">
        <f>'2.b Tulud-kulud projektiga II'!O50-'3. Tulud-kulud projektita'!O50</f>
        <v>0</v>
      </c>
      <c r="P50" s="11">
        <f>'2.b Tulud-kulud projektiga II'!P50-'3. Tulud-kulud projektita'!P50</f>
        <v>0</v>
      </c>
      <c r="Q50" s="11">
        <f>'2.b Tulud-kulud projektiga II'!Q50-'3. Tulud-kulud projektita'!Q50</f>
        <v>0</v>
      </c>
      <c r="R50" s="11">
        <f>'2.b Tulud-kulud projektiga II'!R50-'3. Tulud-kulud projektita'!R50</f>
        <v>0</v>
      </c>
      <c r="S50" s="7"/>
      <c r="T50" s="7"/>
    </row>
    <row r="51" spans="1:21" ht="18.75" customHeight="1" x14ac:dyDescent="0.25">
      <c r="A51" s="535" t="str">
        <f>'2.b Tulud-kulud projektiga II'!A51:B51</f>
        <v>Muu tulu (nimetage)</v>
      </c>
      <c r="B51" s="536"/>
      <c r="C51" s="53" t="s">
        <v>3</v>
      </c>
      <c r="D51" s="11">
        <f>'2.b Tulud-kulud projektiga II'!D51-'3. Tulud-kulud projektita'!D51</f>
        <v>0</v>
      </c>
      <c r="E51" s="11">
        <f>'2.b Tulud-kulud projektiga II'!E51-'3. Tulud-kulud projektita'!E51</f>
        <v>0</v>
      </c>
      <c r="F51" s="11">
        <f>'2.b Tulud-kulud projektiga II'!F51-'3. Tulud-kulud projektita'!F51</f>
        <v>0</v>
      </c>
      <c r="G51" s="11">
        <f>'2.b Tulud-kulud projektiga II'!G51-'3. Tulud-kulud projektita'!G51</f>
        <v>0</v>
      </c>
      <c r="H51" s="11">
        <f>'2.b Tulud-kulud projektiga II'!H51-'3. Tulud-kulud projektita'!H51</f>
        <v>0</v>
      </c>
      <c r="I51" s="11">
        <f>'2.b Tulud-kulud projektiga II'!I51-'3. Tulud-kulud projektita'!I51</f>
        <v>0</v>
      </c>
      <c r="J51" s="11">
        <f>'2.b Tulud-kulud projektiga II'!J51-'3. Tulud-kulud projektita'!J51</f>
        <v>0</v>
      </c>
      <c r="K51" s="11">
        <f>'2.b Tulud-kulud projektiga II'!K51-'3. Tulud-kulud projektita'!K51</f>
        <v>0</v>
      </c>
      <c r="L51" s="11">
        <f>'2.b Tulud-kulud projektiga II'!L51-'3. Tulud-kulud projektita'!L51</f>
        <v>0</v>
      </c>
      <c r="M51" s="11">
        <f>'2.b Tulud-kulud projektiga II'!M51-'3. Tulud-kulud projektita'!M51</f>
        <v>0</v>
      </c>
      <c r="N51" s="11">
        <f>'2.b Tulud-kulud projektiga II'!N51-'3. Tulud-kulud projektita'!N51</f>
        <v>0</v>
      </c>
      <c r="O51" s="11">
        <f>'2.b Tulud-kulud projektiga II'!O51-'3. Tulud-kulud projektita'!O51</f>
        <v>0</v>
      </c>
      <c r="P51" s="11">
        <f>'2.b Tulud-kulud projektiga II'!P51-'3. Tulud-kulud projektita'!P51</f>
        <v>0</v>
      </c>
      <c r="Q51" s="11">
        <f>'2.b Tulud-kulud projektiga II'!Q51-'3. Tulud-kulud projektita'!Q51</f>
        <v>0</v>
      </c>
      <c r="R51" s="11">
        <f>'2.b Tulud-kulud projektiga II'!R51-'3. Tulud-kulud projektita'!R51</f>
        <v>0</v>
      </c>
      <c r="S51" s="7"/>
      <c r="T51" s="7"/>
    </row>
    <row r="52" spans="1:21" ht="4.7" customHeight="1" x14ac:dyDescent="0.25">
      <c r="A52" s="4"/>
      <c r="B52" s="25"/>
      <c r="C52" s="9"/>
      <c r="D52" s="9"/>
      <c r="E52" s="9"/>
      <c r="F52" s="9"/>
      <c r="G52" s="9"/>
      <c r="H52" s="9"/>
      <c r="I52" s="9"/>
      <c r="J52" s="9"/>
      <c r="K52" s="9"/>
      <c r="L52" s="9"/>
      <c r="M52" s="9"/>
      <c r="N52" s="9"/>
      <c r="O52" s="9"/>
      <c r="P52" s="9"/>
      <c r="Q52" s="9"/>
      <c r="R52" s="9"/>
      <c r="S52" s="7"/>
      <c r="T52" s="7"/>
    </row>
    <row r="53" spans="1:21" s="3" customFormat="1" ht="21" customHeight="1" x14ac:dyDescent="0.25">
      <c r="A53" s="537" t="s">
        <v>100</v>
      </c>
      <c r="B53" s="538"/>
      <c r="C53" s="60" t="s">
        <v>3</v>
      </c>
      <c r="D53" s="58">
        <f t="shared" ref="D53" si="5">D9+D13+D17+D21+D25+D29+D33+D37+D41+D45+D47+D48+D49+D50+D51</f>
        <v>0</v>
      </c>
      <c r="E53" s="58">
        <f t="shared" ref="E53:R53" si="6">E9+E13+E17+E21+E25+E29+E33+E37+E41+E45+E47+E48+E49+E50+E51</f>
        <v>0</v>
      </c>
      <c r="F53" s="58">
        <f t="shared" si="6"/>
        <v>0</v>
      </c>
      <c r="G53" s="58">
        <f t="shared" si="6"/>
        <v>0</v>
      </c>
      <c r="H53" s="58">
        <f t="shared" si="6"/>
        <v>0</v>
      </c>
      <c r="I53" s="58">
        <f t="shared" si="6"/>
        <v>0</v>
      </c>
      <c r="J53" s="58">
        <f t="shared" si="6"/>
        <v>0</v>
      </c>
      <c r="K53" s="58">
        <f t="shared" si="6"/>
        <v>0</v>
      </c>
      <c r="L53" s="58">
        <f t="shared" si="6"/>
        <v>0</v>
      </c>
      <c r="M53" s="58">
        <f t="shared" si="6"/>
        <v>0</v>
      </c>
      <c r="N53" s="58">
        <f t="shared" si="6"/>
        <v>0</v>
      </c>
      <c r="O53" s="58">
        <f t="shared" ref="O53:Q53" si="7">O9+O13+O17+O21+O25+O29+O33+O37+O41+O45+O47+O48+O49+O50+O51</f>
        <v>0</v>
      </c>
      <c r="P53" s="58">
        <f t="shared" si="7"/>
        <v>0</v>
      </c>
      <c r="Q53" s="58">
        <f t="shared" si="7"/>
        <v>0</v>
      </c>
      <c r="R53" s="58">
        <f t="shared" si="6"/>
        <v>0</v>
      </c>
      <c r="S53" s="8"/>
      <c r="T53" s="8"/>
    </row>
    <row r="54" spans="1:21" ht="4.7" customHeight="1" x14ac:dyDescent="0.25">
      <c r="A54" s="4"/>
      <c r="B54" s="25"/>
      <c r="C54" s="9"/>
      <c r="D54" s="9"/>
      <c r="E54" s="9"/>
      <c r="F54" s="9"/>
      <c r="G54" s="9"/>
      <c r="H54" s="9"/>
      <c r="I54" s="9"/>
      <c r="J54" s="9"/>
      <c r="K54" s="9"/>
      <c r="L54" s="9"/>
      <c r="M54" s="9"/>
      <c r="N54" s="9"/>
      <c r="O54" s="9"/>
      <c r="P54" s="9"/>
      <c r="Q54" s="9"/>
      <c r="R54" s="10"/>
      <c r="S54" s="7"/>
      <c r="T54" s="7"/>
    </row>
    <row r="55" spans="1:21" s="61" customFormat="1" ht="9" customHeight="1" x14ac:dyDescent="0.25">
      <c r="B55" s="62"/>
      <c r="C55" s="63"/>
      <c r="D55" s="63" t="b">
        <f>D53=('2.b Tulud-kulud projektiga II'!D53-'3. Tulud-kulud projektita'!D53)</f>
        <v>1</v>
      </c>
      <c r="E55" s="63" t="b">
        <f>E53=('2.b Tulud-kulud projektiga II'!E53-'3. Tulud-kulud projektita'!E53)</f>
        <v>1</v>
      </c>
      <c r="F55" s="63" t="b">
        <f>F53=('2.b Tulud-kulud projektiga II'!F53-'3. Tulud-kulud projektita'!F53)</f>
        <v>1</v>
      </c>
      <c r="G55" s="63" t="b">
        <f>G53=('2.b Tulud-kulud projektiga II'!G53-'3. Tulud-kulud projektita'!G53)</f>
        <v>1</v>
      </c>
      <c r="H55" s="63" t="b">
        <f>H53=('2.b Tulud-kulud projektiga II'!H53-'3. Tulud-kulud projektita'!H53)</f>
        <v>1</v>
      </c>
      <c r="I55" s="63" t="b">
        <f>I53=('2.b Tulud-kulud projektiga II'!I53-'3. Tulud-kulud projektita'!I53)</f>
        <v>1</v>
      </c>
      <c r="J55" s="63" t="b">
        <f>J53=('2.b Tulud-kulud projektiga II'!J53-'3. Tulud-kulud projektita'!J53)</f>
        <v>1</v>
      </c>
      <c r="K55" s="63" t="b">
        <f>K53=('2.b Tulud-kulud projektiga II'!K53-'3. Tulud-kulud projektita'!K53)</f>
        <v>1</v>
      </c>
      <c r="L55" s="63" t="b">
        <f>L53=('2.b Tulud-kulud projektiga II'!L53-'3. Tulud-kulud projektita'!L53)</f>
        <v>1</v>
      </c>
      <c r="M55" s="63" t="b">
        <f>M53=('2.b Tulud-kulud projektiga II'!M53-'3. Tulud-kulud projektita'!M53)</f>
        <v>1</v>
      </c>
      <c r="N55" s="63" t="b">
        <f>N53=('2.b Tulud-kulud projektiga II'!N53-'3. Tulud-kulud projektita'!N53)</f>
        <v>1</v>
      </c>
      <c r="O55" s="63" t="b">
        <f>O53=('2.b Tulud-kulud projektiga II'!O53-'3. Tulud-kulud projektita'!O53)</f>
        <v>1</v>
      </c>
      <c r="P55" s="63" t="b">
        <f>P53=('2.b Tulud-kulud projektiga II'!P53-'3. Tulud-kulud projektita'!P53)</f>
        <v>1</v>
      </c>
      <c r="Q55" s="63" t="b">
        <f>Q53=('2.b Tulud-kulud projektiga II'!Q53-'3. Tulud-kulud projektita'!Q53)</f>
        <v>1</v>
      </c>
      <c r="R55" s="63" t="b">
        <f>R53=('2.b Tulud-kulud projektiga II'!R53-'3. Tulud-kulud projektita'!R53)</f>
        <v>1</v>
      </c>
      <c r="S55" s="63"/>
      <c r="T55" s="63"/>
    </row>
    <row r="56" spans="1:21" ht="15.75" x14ac:dyDescent="0.25">
      <c r="A56" s="5" t="s">
        <v>102</v>
      </c>
      <c r="B56" s="24"/>
      <c r="C56" s="7"/>
      <c r="D56" s="7"/>
      <c r="E56" s="7"/>
      <c r="F56" s="7"/>
      <c r="G56" s="7"/>
      <c r="H56" s="7"/>
      <c r="I56" s="7"/>
      <c r="J56" s="7"/>
      <c r="K56" s="7"/>
      <c r="L56" s="7"/>
      <c r="M56" s="7"/>
      <c r="N56" s="7"/>
      <c r="O56" s="7"/>
      <c r="P56" s="7"/>
      <c r="Q56" s="7"/>
      <c r="R56" s="7"/>
      <c r="S56" s="7"/>
      <c r="T56" s="7"/>
    </row>
    <row r="57" spans="1:21" ht="4.7" customHeight="1" x14ac:dyDescent="0.25">
      <c r="A57" s="4"/>
      <c r="B57" s="25"/>
      <c r="C57" s="9"/>
      <c r="D57" s="9"/>
      <c r="E57" s="9"/>
      <c r="F57" s="9"/>
      <c r="G57" s="9"/>
      <c r="H57" s="9"/>
      <c r="I57" s="9"/>
      <c r="J57" s="9"/>
      <c r="K57" s="9"/>
      <c r="L57" s="9"/>
      <c r="M57" s="9"/>
      <c r="N57" s="9"/>
      <c r="O57" s="9"/>
      <c r="P57" s="9"/>
      <c r="Q57" s="9"/>
      <c r="R57" s="10"/>
      <c r="S57" s="7"/>
      <c r="T57" s="7"/>
    </row>
    <row r="58" spans="1:21" x14ac:dyDescent="0.25">
      <c r="A58" s="539" t="s">
        <v>28</v>
      </c>
      <c r="B58" s="50" t="str">
        <f>'2.b Tulud-kulud projektiga II'!B58</f>
        <v>Töötaja 1</v>
      </c>
      <c r="C58" s="51" t="s">
        <v>3</v>
      </c>
      <c r="D58" s="11">
        <f>'2.b Tulud-kulud projektiga II'!D58-'3. Tulud-kulud projektita'!D58</f>
        <v>0</v>
      </c>
      <c r="E58" s="11">
        <f>'2.b Tulud-kulud projektiga II'!E58-'3. Tulud-kulud projektita'!E58</f>
        <v>0</v>
      </c>
      <c r="F58" s="11">
        <f>'2.b Tulud-kulud projektiga II'!F58-'3. Tulud-kulud projektita'!F58</f>
        <v>0</v>
      </c>
      <c r="G58" s="11">
        <f>'2.b Tulud-kulud projektiga II'!G58-'3. Tulud-kulud projektita'!G58</f>
        <v>0</v>
      </c>
      <c r="H58" s="11">
        <f>'2.b Tulud-kulud projektiga II'!H58-'3. Tulud-kulud projektita'!H58</f>
        <v>0</v>
      </c>
      <c r="I58" s="11">
        <f>'2.b Tulud-kulud projektiga II'!I58-'3. Tulud-kulud projektita'!I58</f>
        <v>0</v>
      </c>
      <c r="J58" s="11">
        <f>'2.b Tulud-kulud projektiga II'!J58-'3. Tulud-kulud projektita'!J58</f>
        <v>0</v>
      </c>
      <c r="K58" s="11">
        <f>'2.b Tulud-kulud projektiga II'!K58-'3. Tulud-kulud projektita'!K58</f>
        <v>0</v>
      </c>
      <c r="L58" s="11">
        <f>'2.b Tulud-kulud projektiga II'!L58-'3. Tulud-kulud projektita'!L58</f>
        <v>0</v>
      </c>
      <c r="M58" s="11">
        <f>'2.b Tulud-kulud projektiga II'!M58-'3. Tulud-kulud projektita'!M58</f>
        <v>0</v>
      </c>
      <c r="N58" s="11">
        <f>'2.b Tulud-kulud projektiga II'!N58-'3. Tulud-kulud projektita'!N58</f>
        <v>0</v>
      </c>
      <c r="O58" s="11">
        <f>'2.b Tulud-kulud projektiga II'!O58-'3. Tulud-kulud projektita'!O58</f>
        <v>0</v>
      </c>
      <c r="P58" s="11">
        <f>'2.b Tulud-kulud projektiga II'!P58-'3. Tulud-kulud projektita'!P58</f>
        <v>0</v>
      </c>
      <c r="Q58" s="11">
        <f>'2.b Tulud-kulud projektiga II'!Q58-'3. Tulud-kulud projektita'!Q58</f>
        <v>0</v>
      </c>
      <c r="R58" s="11">
        <f>'2.b Tulud-kulud projektiga II'!R58-'3. Tulud-kulud projektita'!R58</f>
        <v>0</v>
      </c>
      <c r="S58" s="16"/>
      <c r="T58" s="16"/>
      <c r="U58" s="17"/>
    </row>
    <row r="59" spans="1:21" x14ac:dyDescent="0.25">
      <c r="A59" s="539"/>
      <c r="B59" s="50" t="str">
        <f>'2.b Tulud-kulud projektiga II'!B59</f>
        <v>Töötaja 2</v>
      </c>
      <c r="C59" s="51" t="s">
        <v>3</v>
      </c>
      <c r="D59" s="11">
        <f>'2.b Tulud-kulud projektiga II'!D59-'3. Tulud-kulud projektita'!D59</f>
        <v>0</v>
      </c>
      <c r="E59" s="11">
        <f>'2.b Tulud-kulud projektiga II'!E59-'3. Tulud-kulud projektita'!E59</f>
        <v>0</v>
      </c>
      <c r="F59" s="11">
        <f>'2.b Tulud-kulud projektiga II'!F59-'3. Tulud-kulud projektita'!F59</f>
        <v>0</v>
      </c>
      <c r="G59" s="11">
        <f>'2.b Tulud-kulud projektiga II'!G59-'3. Tulud-kulud projektita'!G59</f>
        <v>0</v>
      </c>
      <c r="H59" s="11">
        <f>'2.b Tulud-kulud projektiga II'!H59-'3. Tulud-kulud projektita'!H59</f>
        <v>0</v>
      </c>
      <c r="I59" s="11">
        <f>'2.b Tulud-kulud projektiga II'!I59-'3. Tulud-kulud projektita'!I59</f>
        <v>0</v>
      </c>
      <c r="J59" s="11">
        <f>'2.b Tulud-kulud projektiga II'!J59-'3. Tulud-kulud projektita'!J59</f>
        <v>0</v>
      </c>
      <c r="K59" s="11">
        <f>'2.b Tulud-kulud projektiga II'!K59-'3. Tulud-kulud projektita'!K59</f>
        <v>0</v>
      </c>
      <c r="L59" s="11">
        <f>'2.b Tulud-kulud projektiga II'!L59-'3. Tulud-kulud projektita'!L59</f>
        <v>0</v>
      </c>
      <c r="M59" s="11">
        <f>'2.b Tulud-kulud projektiga II'!M59-'3. Tulud-kulud projektita'!M59</f>
        <v>0</v>
      </c>
      <c r="N59" s="11">
        <f>'2.b Tulud-kulud projektiga II'!N59-'3. Tulud-kulud projektita'!N59</f>
        <v>0</v>
      </c>
      <c r="O59" s="11">
        <f>'2.b Tulud-kulud projektiga II'!O59-'3. Tulud-kulud projektita'!O59</f>
        <v>0</v>
      </c>
      <c r="P59" s="11">
        <f>'2.b Tulud-kulud projektiga II'!P59-'3. Tulud-kulud projektita'!P59</f>
        <v>0</v>
      </c>
      <c r="Q59" s="11">
        <f>'2.b Tulud-kulud projektiga II'!Q59-'3. Tulud-kulud projektita'!Q59</f>
        <v>0</v>
      </c>
      <c r="R59" s="11">
        <f>'2.b Tulud-kulud projektiga II'!R59-'3. Tulud-kulud projektita'!R59</f>
        <v>0</v>
      </c>
      <c r="S59" s="16"/>
      <c r="T59" s="16"/>
      <c r="U59" s="17"/>
    </row>
    <row r="60" spans="1:21" x14ac:dyDescent="0.25">
      <c r="A60" s="539"/>
      <c r="B60" s="50" t="str">
        <f>'2.b Tulud-kulud projektiga II'!B60</f>
        <v>Töötaja 3</v>
      </c>
      <c r="C60" s="51" t="s">
        <v>3</v>
      </c>
      <c r="D60" s="11">
        <f>'2.b Tulud-kulud projektiga II'!D60-'3. Tulud-kulud projektita'!D60</f>
        <v>0</v>
      </c>
      <c r="E60" s="11">
        <f>'2.b Tulud-kulud projektiga II'!E60-'3. Tulud-kulud projektita'!E60</f>
        <v>0</v>
      </c>
      <c r="F60" s="11">
        <f>'2.b Tulud-kulud projektiga II'!F60-'3. Tulud-kulud projektita'!F60</f>
        <v>0</v>
      </c>
      <c r="G60" s="11">
        <f>'2.b Tulud-kulud projektiga II'!G60-'3. Tulud-kulud projektita'!G60</f>
        <v>0</v>
      </c>
      <c r="H60" s="11">
        <f>'2.b Tulud-kulud projektiga II'!H60-'3. Tulud-kulud projektita'!H60</f>
        <v>0</v>
      </c>
      <c r="I60" s="11">
        <f>'2.b Tulud-kulud projektiga II'!I60-'3. Tulud-kulud projektita'!I60</f>
        <v>0</v>
      </c>
      <c r="J60" s="11">
        <f>'2.b Tulud-kulud projektiga II'!J60-'3. Tulud-kulud projektita'!J60</f>
        <v>0</v>
      </c>
      <c r="K60" s="11">
        <f>'2.b Tulud-kulud projektiga II'!K60-'3. Tulud-kulud projektita'!K60</f>
        <v>0</v>
      </c>
      <c r="L60" s="11">
        <f>'2.b Tulud-kulud projektiga II'!L60-'3. Tulud-kulud projektita'!L60</f>
        <v>0</v>
      </c>
      <c r="M60" s="11">
        <f>'2.b Tulud-kulud projektiga II'!M60-'3. Tulud-kulud projektita'!M60</f>
        <v>0</v>
      </c>
      <c r="N60" s="11">
        <f>'2.b Tulud-kulud projektiga II'!N60-'3. Tulud-kulud projektita'!N60</f>
        <v>0</v>
      </c>
      <c r="O60" s="11">
        <f>'2.b Tulud-kulud projektiga II'!O60-'3. Tulud-kulud projektita'!O60</f>
        <v>0</v>
      </c>
      <c r="P60" s="11">
        <f>'2.b Tulud-kulud projektiga II'!P60-'3. Tulud-kulud projektita'!P60</f>
        <v>0</v>
      </c>
      <c r="Q60" s="11">
        <f>'2.b Tulud-kulud projektiga II'!Q60-'3. Tulud-kulud projektita'!Q60</f>
        <v>0</v>
      </c>
      <c r="R60" s="11">
        <f>'2.b Tulud-kulud projektiga II'!R60-'3. Tulud-kulud projektita'!R60</f>
        <v>0</v>
      </c>
      <c r="S60" s="16"/>
      <c r="T60" s="16"/>
      <c r="U60" s="17"/>
    </row>
    <row r="61" spans="1:21" x14ac:dyDescent="0.25">
      <c r="A61" s="539"/>
      <c r="B61" s="50" t="str">
        <f>'2.b Tulud-kulud projektiga II'!B61</f>
        <v>Töötaja 4</v>
      </c>
      <c r="C61" s="51" t="s">
        <v>3</v>
      </c>
      <c r="D61" s="11">
        <f>'2.b Tulud-kulud projektiga II'!D61-'3. Tulud-kulud projektita'!D61</f>
        <v>0</v>
      </c>
      <c r="E61" s="11">
        <f>'2.b Tulud-kulud projektiga II'!E61-'3. Tulud-kulud projektita'!E61</f>
        <v>0</v>
      </c>
      <c r="F61" s="11">
        <f>'2.b Tulud-kulud projektiga II'!F61-'3. Tulud-kulud projektita'!F61</f>
        <v>0</v>
      </c>
      <c r="G61" s="11">
        <f>'2.b Tulud-kulud projektiga II'!G61-'3. Tulud-kulud projektita'!G61</f>
        <v>0</v>
      </c>
      <c r="H61" s="11">
        <f>'2.b Tulud-kulud projektiga II'!H61-'3. Tulud-kulud projektita'!H61</f>
        <v>0</v>
      </c>
      <c r="I61" s="11">
        <f>'2.b Tulud-kulud projektiga II'!I61-'3. Tulud-kulud projektita'!I61</f>
        <v>0</v>
      </c>
      <c r="J61" s="11">
        <f>'2.b Tulud-kulud projektiga II'!J61-'3. Tulud-kulud projektita'!J61</f>
        <v>0</v>
      </c>
      <c r="K61" s="11">
        <f>'2.b Tulud-kulud projektiga II'!K61-'3. Tulud-kulud projektita'!K61</f>
        <v>0</v>
      </c>
      <c r="L61" s="11">
        <f>'2.b Tulud-kulud projektiga II'!L61-'3. Tulud-kulud projektita'!L61</f>
        <v>0</v>
      </c>
      <c r="M61" s="11">
        <f>'2.b Tulud-kulud projektiga II'!M61-'3. Tulud-kulud projektita'!M61</f>
        <v>0</v>
      </c>
      <c r="N61" s="11">
        <f>'2.b Tulud-kulud projektiga II'!N61-'3. Tulud-kulud projektita'!N61</f>
        <v>0</v>
      </c>
      <c r="O61" s="11">
        <f>'2.b Tulud-kulud projektiga II'!O61-'3. Tulud-kulud projektita'!O61</f>
        <v>0</v>
      </c>
      <c r="P61" s="11">
        <f>'2.b Tulud-kulud projektiga II'!P61-'3. Tulud-kulud projektita'!P61</f>
        <v>0</v>
      </c>
      <c r="Q61" s="11">
        <f>'2.b Tulud-kulud projektiga II'!Q61-'3. Tulud-kulud projektita'!Q61</f>
        <v>0</v>
      </c>
      <c r="R61" s="11">
        <f>'2.b Tulud-kulud projektiga II'!R61-'3. Tulud-kulud projektita'!R61</f>
        <v>0</v>
      </c>
      <c r="S61" s="16"/>
      <c r="T61" s="16"/>
      <c r="U61" s="17"/>
    </row>
    <row r="62" spans="1:21" x14ac:dyDescent="0.25">
      <c r="A62" s="539"/>
      <c r="B62" s="50" t="str">
        <f>'2.b Tulud-kulud projektiga II'!B62</f>
        <v>Töötaja 5</v>
      </c>
      <c r="C62" s="51" t="s">
        <v>3</v>
      </c>
      <c r="D62" s="11">
        <f>'2.b Tulud-kulud projektiga II'!D62-'3. Tulud-kulud projektita'!D62</f>
        <v>0</v>
      </c>
      <c r="E62" s="11">
        <f>'2.b Tulud-kulud projektiga II'!E62-'3. Tulud-kulud projektita'!E62</f>
        <v>0</v>
      </c>
      <c r="F62" s="11">
        <f>'2.b Tulud-kulud projektiga II'!F62-'3. Tulud-kulud projektita'!F62</f>
        <v>0</v>
      </c>
      <c r="G62" s="11">
        <f>'2.b Tulud-kulud projektiga II'!G62-'3. Tulud-kulud projektita'!G62</f>
        <v>0</v>
      </c>
      <c r="H62" s="11">
        <f>'2.b Tulud-kulud projektiga II'!H62-'3. Tulud-kulud projektita'!H62</f>
        <v>0</v>
      </c>
      <c r="I62" s="11">
        <f>'2.b Tulud-kulud projektiga II'!I62-'3. Tulud-kulud projektita'!I62</f>
        <v>0</v>
      </c>
      <c r="J62" s="11">
        <f>'2.b Tulud-kulud projektiga II'!J62-'3. Tulud-kulud projektita'!J62</f>
        <v>0</v>
      </c>
      <c r="K62" s="11">
        <f>'2.b Tulud-kulud projektiga II'!K62-'3. Tulud-kulud projektita'!K62</f>
        <v>0</v>
      </c>
      <c r="L62" s="11">
        <f>'2.b Tulud-kulud projektiga II'!L62-'3. Tulud-kulud projektita'!L62</f>
        <v>0</v>
      </c>
      <c r="M62" s="11">
        <f>'2.b Tulud-kulud projektiga II'!M62-'3. Tulud-kulud projektita'!M62</f>
        <v>0</v>
      </c>
      <c r="N62" s="11">
        <f>'2.b Tulud-kulud projektiga II'!N62-'3. Tulud-kulud projektita'!N62</f>
        <v>0</v>
      </c>
      <c r="O62" s="11">
        <f>'2.b Tulud-kulud projektiga II'!O62-'3. Tulud-kulud projektita'!O62</f>
        <v>0</v>
      </c>
      <c r="P62" s="11">
        <f>'2.b Tulud-kulud projektiga II'!P62-'3. Tulud-kulud projektita'!P62</f>
        <v>0</v>
      </c>
      <c r="Q62" s="11">
        <f>'2.b Tulud-kulud projektiga II'!Q62-'3. Tulud-kulud projektita'!Q62</f>
        <v>0</v>
      </c>
      <c r="R62" s="11">
        <f>'2.b Tulud-kulud projektiga II'!R62-'3. Tulud-kulud projektita'!R62</f>
        <v>0</v>
      </c>
      <c r="S62" s="16"/>
      <c r="T62" s="16"/>
      <c r="U62" s="17"/>
    </row>
    <row r="63" spans="1:21" x14ac:dyDescent="0.25">
      <c r="A63" s="539"/>
      <c r="B63" s="50" t="str">
        <f>'2.b Tulud-kulud projektiga II'!B63</f>
        <v>Töötaja 6</v>
      </c>
      <c r="C63" s="51" t="s">
        <v>3</v>
      </c>
      <c r="D63" s="11">
        <f>'2.b Tulud-kulud projektiga II'!D63-'3. Tulud-kulud projektita'!D63</f>
        <v>0</v>
      </c>
      <c r="E63" s="11">
        <f>'2.b Tulud-kulud projektiga II'!E63-'3. Tulud-kulud projektita'!E63</f>
        <v>0</v>
      </c>
      <c r="F63" s="11">
        <f>'2.b Tulud-kulud projektiga II'!F63-'3. Tulud-kulud projektita'!F63</f>
        <v>0</v>
      </c>
      <c r="G63" s="11">
        <f>'2.b Tulud-kulud projektiga II'!G63-'3. Tulud-kulud projektita'!G63</f>
        <v>0</v>
      </c>
      <c r="H63" s="11">
        <f>'2.b Tulud-kulud projektiga II'!H63-'3. Tulud-kulud projektita'!H63</f>
        <v>0</v>
      </c>
      <c r="I63" s="11">
        <f>'2.b Tulud-kulud projektiga II'!I63-'3. Tulud-kulud projektita'!I63</f>
        <v>0</v>
      </c>
      <c r="J63" s="11">
        <f>'2.b Tulud-kulud projektiga II'!J63-'3. Tulud-kulud projektita'!J63</f>
        <v>0</v>
      </c>
      <c r="K63" s="11">
        <f>'2.b Tulud-kulud projektiga II'!K63-'3. Tulud-kulud projektita'!K63</f>
        <v>0</v>
      </c>
      <c r="L63" s="11">
        <f>'2.b Tulud-kulud projektiga II'!L63-'3. Tulud-kulud projektita'!L63</f>
        <v>0</v>
      </c>
      <c r="M63" s="11">
        <f>'2.b Tulud-kulud projektiga II'!M63-'3. Tulud-kulud projektita'!M63</f>
        <v>0</v>
      </c>
      <c r="N63" s="11">
        <f>'2.b Tulud-kulud projektiga II'!N63-'3. Tulud-kulud projektita'!N63</f>
        <v>0</v>
      </c>
      <c r="O63" s="11">
        <f>'2.b Tulud-kulud projektiga II'!O63-'3. Tulud-kulud projektita'!O63</f>
        <v>0</v>
      </c>
      <c r="P63" s="11">
        <f>'2.b Tulud-kulud projektiga II'!P63-'3. Tulud-kulud projektita'!P63</f>
        <v>0</v>
      </c>
      <c r="Q63" s="11">
        <f>'2.b Tulud-kulud projektiga II'!Q63-'3. Tulud-kulud projektita'!Q63</f>
        <v>0</v>
      </c>
      <c r="R63" s="11">
        <f>'2.b Tulud-kulud projektiga II'!R63-'3. Tulud-kulud projektita'!R63</f>
        <v>0</v>
      </c>
      <c r="S63" s="16"/>
      <c r="T63" s="16"/>
      <c r="U63" s="17"/>
    </row>
    <row r="64" spans="1:21" x14ac:dyDescent="0.25">
      <c r="A64" s="539"/>
      <c r="B64" s="50" t="str">
        <f>'2.b Tulud-kulud projektiga II'!B64</f>
        <v>Töötaja 7</v>
      </c>
      <c r="C64" s="51" t="s">
        <v>3</v>
      </c>
      <c r="D64" s="11">
        <f>'2.b Tulud-kulud projektiga II'!D64-'3. Tulud-kulud projektita'!D64</f>
        <v>0</v>
      </c>
      <c r="E64" s="11">
        <f>'2.b Tulud-kulud projektiga II'!E64-'3. Tulud-kulud projektita'!E64</f>
        <v>0</v>
      </c>
      <c r="F64" s="11">
        <f>'2.b Tulud-kulud projektiga II'!F64-'3. Tulud-kulud projektita'!F64</f>
        <v>0</v>
      </c>
      <c r="G64" s="11">
        <f>'2.b Tulud-kulud projektiga II'!G64-'3. Tulud-kulud projektita'!G64</f>
        <v>0</v>
      </c>
      <c r="H64" s="11">
        <f>'2.b Tulud-kulud projektiga II'!H64-'3. Tulud-kulud projektita'!H64</f>
        <v>0</v>
      </c>
      <c r="I64" s="11">
        <f>'2.b Tulud-kulud projektiga II'!I64-'3. Tulud-kulud projektita'!I64</f>
        <v>0</v>
      </c>
      <c r="J64" s="11">
        <f>'2.b Tulud-kulud projektiga II'!J64-'3. Tulud-kulud projektita'!J64</f>
        <v>0</v>
      </c>
      <c r="K64" s="11">
        <f>'2.b Tulud-kulud projektiga II'!K64-'3. Tulud-kulud projektita'!K64</f>
        <v>0</v>
      </c>
      <c r="L64" s="11">
        <f>'2.b Tulud-kulud projektiga II'!L64-'3. Tulud-kulud projektita'!L64</f>
        <v>0</v>
      </c>
      <c r="M64" s="11">
        <f>'2.b Tulud-kulud projektiga II'!M64-'3. Tulud-kulud projektita'!M64</f>
        <v>0</v>
      </c>
      <c r="N64" s="11">
        <f>'2.b Tulud-kulud projektiga II'!N64-'3. Tulud-kulud projektita'!N64</f>
        <v>0</v>
      </c>
      <c r="O64" s="11">
        <f>'2.b Tulud-kulud projektiga II'!O64-'3. Tulud-kulud projektita'!O64</f>
        <v>0</v>
      </c>
      <c r="P64" s="11">
        <f>'2.b Tulud-kulud projektiga II'!P64-'3. Tulud-kulud projektita'!P64</f>
        <v>0</v>
      </c>
      <c r="Q64" s="11">
        <f>'2.b Tulud-kulud projektiga II'!Q64-'3. Tulud-kulud projektita'!Q64</f>
        <v>0</v>
      </c>
      <c r="R64" s="11">
        <f>'2.b Tulud-kulud projektiga II'!R64-'3. Tulud-kulud projektita'!R64</f>
        <v>0</v>
      </c>
      <c r="S64" s="16"/>
      <c r="T64" s="16"/>
      <c r="U64" s="17"/>
    </row>
    <row r="65" spans="1:21" x14ac:dyDescent="0.25">
      <c r="A65" s="539"/>
      <c r="B65" s="50" t="str">
        <f>'2.b Tulud-kulud projektiga II'!B65</f>
        <v>Töötaja 8</v>
      </c>
      <c r="C65" s="51" t="s">
        <v>3</v>
      </c>
      <c r="D65" s="11">
        <f>'2.b Tulud-kulud projektiga II'!D65-'3. Tulud-kulud projektita'!D65</f>
        <v>0</v>
      </c>
      <c r="E65" s="11">
        <f>'2.b Tulud-kulud projektiga II'!E65-'3. Tulud-kulud projektita'!E65</f>
        <v>0</v>
      </c>
      <c r="F65" s="11">
        <f>'2.b Tulud-kulud projektiga II'!F65-'3. Tulud-kulud projektita'!F65</f>
        <v>0</v>
      </c>
      <c r="G65" s="11">
        <f>'2.b Tulud-kulud projektiga II'!G65-'3. Tulud-kulud projektita'!G65</f>
        <v>0</v>
      </c>
      <c r="H65" s="11">
        <f>'2.b Tulud-kulud projektiga II'!H65-'3. Tulud-kulud projektita'!H65</f>
        <v>0</v>
      </c>
      <c r="I65" s="11">
        <f>'2.b Tulud-kulud projektiga II'!I65-'3. Tulud-kulud projektita'!I65</f>
        <v>0</v>
      </c>
      <c r="J65" s="11">
        <f>'2.b Tulud-kulud projektiga II'!J65-'3. Tulud-kulud projektita'!J65</f>
        <v>0</v>
      </c>
      <c r="K65" s="11">
        <f>'2.b Tulud-kulud projektiga II'!K65-'3. Tulud-kulud projektita'!K65</f>
        <v>0</v>
      </c>
      <c r="L65" s="11">
        <f>'2.b Tulud-kulud projektiga II'!L65-'3. Tulud-kulud projektita'!L65</f>
        <v>0</v>
      </c>
      <c r="M65" s="11">
        <f>'2.b Tulud-kulud projektiga II'!M65-'3. Tulud-kulud projektita'!M65</f>
        <v>0</v>
      </c>
      <c r="N65" s="11">
        <f>'2.b Tulud-kulud projektiga II'!N65-'3. Tulud-kulud projektita'!N65</f>
        <v>0</v>
      </c>
      <c r="O65" s="11">
        <f>'2.b Tulud-kulud projektiga II'!O65-'3. Tulud-kulud projektita'!O65</f>
        <v>0</v>
      </c>
      <c r="P65" s="11">
        <f>'2.b Tulud-kulud projektiga II'!P65-'3. Tulud-kulud projektita'!P65</f>
        <v>0</v>
      </c>
      <c r="Q65" s="11">
        <f>'2.b Tulud-kulud projektiga II'!Q65-'3. Tulud-kulud projektita'!Q65</f>
        <v>0</v>
      </c>
      <c r="R65" s="11">
        <f>'2.b Tulud-kulud projektiga II'!R65-'3. Tulud-kulud projektita'!R65</f>
        <v>0</v>
      </c>
      <c r="S65" s="16"/>
      <c r="T65" s="16"/>
      <c r="U65" s="17"/>
    </row>
    <row r="66" spans="1:21" x14ac:dyDescent="0.25">
      <c r="A66" s="539"/>
      <c r="B66" s="50" t="str">
        <f>'2.b Tulud-kulud projektiga II'!B66</f>
        <v>Töötaja 9</v>
      </c>
      <c r="C66" s="51" t="s">
        <v>3</v>
      </c>
      <c r="D66" s="11">
        <f>'2.b Tulud-kulud projektiga II'!D66-'3. Tulud-kulud projektita'!D66</f>
        <v>0</v>
      </c>
      <c r="E66" s="11">
        <f>'2.b Tulud-kulud projektiga II'!E66-'3. Tulud-kulud projektita'!E66</f>
        <v>0</v>
      </c>
      <c r="F66" s="11">
        <f>'2.b Tulud-kulud projektiga II'!F66-'3. Tulud-kulud projektita'!F66</f>
        <v>0</v>
      </c>
      <c r="G66" s="11">
        <f>'2.b Tulud-kulud projektiga II'!G66-'3. Tulud-kulud projektita'!G66</f>
        <v>0</v>
      </c>
      <c r="H66" s="11">
        <f>'2.b Tulud-kulud projektiga II'!H66-'3. Tulud-kulud projektita'!H66</f>
        <v>0</v>
      </c>
      <c r="I66" s="11">
        <f>'2.b Tulud-kulud projektiga II'!I66-'3. Tulud-kulud projektita'!I66</f>
        <v>0</v>
      </c>
      <c r="J66" s="11">
        <f>'2.b Tulud-kulud projektiga II'!J66-'3. Tulud-kulud projektita'!J66</f>
        <v>0</v>
      </c>
      <c r="K66" s="11">
        <f>'2.b Tulud-kulud projektiga II'!K66-'3. Tulud-kulud projektita'!K66</f>
        <v>0</v>
      </c>
      <c r="L66" s="11">
        <f>'2.b Tulud-kulud projektiga II'!L66-'3. Tulud-kulud projektita'!L66</f>
        <v>0</v>
      </c>
      <c r="M66" s="11">
        <f>'2.b Tulud-kulud projektiga II'!M66-'3. Tulud-kulud projektita'!M66</f>
        <v>0</v>
      </c>
      <c r="N66" s="11">
        <f>'2.b Tulud-kulud projektiga II'!N66-'3. Tulud-kulud projektita'!N66</f>
        <v>0</v>
      </c>
      <c r="O66" s="11">
        <f>'2.b Tulud-kulud projektiga II'!O66-'3. Tulud-kulud projektita'!O66</f>
        <v>0</v>
      </c>
      <c r="P66" s="11">
        <f>'2.b Tulud-kulud projektiga II'!P66-'3. Tulud-kulud projektita'!P66</f>
        <v>0</v>
      </c>
      <c r="Q66" s="11">
        <f>'2.b Tulud-kulud projektiga II'!Q66-'3. Tulud-kulud projektita'!Q66</f>
        <v>0</v>
      </c>
      <c r="R66" s="11">
        <f>'2.b Tulud-kulud projektiga II'!R66-'3. Tulud-kulud projektita'!R66</f>
        <v>0</v>
      </c>
      <c r="S66" s="16"/>
      <c r="T66" s="16"/>
      <c r="U66" s="17"/>
    </row>
    <row r="67" spans="1:21" x14ac:dyDescent="0.25">
      <c r="A67" s="539"/>
      <c r="B67" s="50" t="str">
        <f>'2.b Tulud-kulud projektiga II'!B67</f>
        <v>Töötaja 10</v>
      </c>
      <c r="C67" s="51" t="s">
        <v>3</v>
      </c>
      <c r="D67" s="11">
        <f>'2.b Tulud-kulud projektiga II'!D67-'3. Tulud-kulud projektita'!D67</f>
        <v>0</v>
      </c>
      <c r="E67" s="11">
        <f>'2.b Tulud-kulud projektiga II'!E67-'3. Tulud-kulud projektita'!E67</f>
        <v>0</v>
      </c>
      <c r="F67" s="11">
        <f>'2.b Tulud-kulud projektiga II'!F67-'3. Tulud-kulud projektita'!F67</f>
        <v>0</v>
      </c>
      <c r="G67" s="11">
        <f>'2.b Tulud-kulud projektiga II'!G67-'3. Tulud-kulud projektita'!G67</f>
        <v>0</v>
      </c>
      <c r="H67" s="11">
        <f>'2.b Tulud-kulud projektiga II'!H67-'3. Tulud-kulud projektita'!H67</f>
        <v>0</v>
      </c>
      <c r="I67" s="11">
        <f>'2.b Tulud-kulud projektiga II'!I67-'3. Tulud-kulud projektita'!I67</f>
        <v>0</v>
      </c>
      <c r="J67" s="11">
        <f>'2.b Tulud-kulud projektiga II'!J67-'3. Tulud-kulud projektita'!J67</f>
        <v>0</v>
      </c>
      <c r="K67" s="11">
        <f>'2.b Tulud-kulud projektiga II'!K67-'3. Tulud-kulud projektita'!K67</f>
        <v>0</v>
      </c>
      <c r="L67" s="11">
        <f>'2.b Tulud-kulud projektiga II'!L67-'3. Tulud-kulud projektita'!L67</f>
        <v>0</v>
      </c>
      <c r="M67" s="11">
        <f>'2.b Tulud-kulud projektiga II'!M67-'3. Tulud-kulud projektita'!M67</f>
        <v>0</v>
      </c>
      <c r="N67" s="11">
        <f>'2.b Tulud-kulud projektiga II'!N67-'3. Tulud-kulud projektita'!N67</f>
        <v>0</v>
      </c>
      <c r="O67" s="11">
        <f>'2.b Tulud-kulud projektiga II'!O67-'3. Tulud-kulud projektita'!O67</f>
        <v>0</v>
      </c>
      <c r="P67" s="11">
        <f>'2.b Tulud-kulud projektiga II'!P67-'3. Tulud-kulud projektita'!P67</f>
        <v>0</v>
      </c>
      <c r="Q67" s="11">
        <f>'2.b Tulud-kulud projektiga II'!Q67-'3. Tulud-kulud projektita'!Q67</f>
        <v>0</v>
      </c>
      <c r="R67" s="11">
        <f>'2.b Tulud-kulud projektiga II'!R67-'3. Tulud-kulud projektita'!R67</f>
        <v>0</v>
      </c>
      <c r="S67" s="16"/>
      <c r="T67" s="16"/>
      <c r="U67" s="17"/>
    </row>
    <row r="68" spans="1:21" hidden="1" outlineLevel="1" x14ac:dyDescent="0.25">
      <c r="A68" s="539"/>
      <c r="B68" s="50" t="str">
        <f>'2.b Tulud-kulud projektiga II'!B68</f>
        <v>Töötaja 11</v>
      </c>
      <c r="C68" s="51" t="s">
        <v>3</v>
      </c>
      <c r="D68" s="11">
        <f>'2.b Tulud-kulud projektiga II'!D68-'3. Tulud-kulud projektita'!D68</f>
        <v>0</v>
      </c>
      <c r="E68" s="11">
        <f>'2.b Tulud-kulud projektiga II'!E68-'3. Tulud-kulud projektita'!E68</f>
        <v>0</v>
      </c>
      <c r="F68" s="11">
        <f>'2.b Tulud-kulud projektiga II'!F68-'3. Tulud-kulud projektita'!F68</f>
        <v>0</v>
      </c>
      <c r="G68" s="11">
        <f>'2.b Tulud-kulud projektiga II'!G68-'3. Tulud-kulud projektita'!G68</f>
        <v>0</v>
      </c>
      <c r="H68" s="11">
        <f>'2.b Tulud-kulud projektiga II'!H68-'3. Tulud-kulud projektita'!H68</f>
        <v>0</v>
      </c>
      <c r="I68" s="11">
        <f>'2.b Tulud-kulud projektiga II'!I68-'3. Tulud-kulud projektita'!I68</f>
        <v>0</v>
      </c>
      <c r="J68" s="11">
        <f>'2.b Tulud-kulud projektiga II'!J68-'3. Tulud-kulud projektita'!J68</f>
        <v>0</v>
      </c>
      <c r="K68" s="11">
        <f>'2.b Tulud-kulud projektiga II'!K68-'3. Tulud-kulud projektita'!K68</f>
        <v>0</v>
      </c>
      <c r="L68" s="11">
        <f>'2.b Tulud-kulud projektiga II'!L68-'3. Tulud-kulud projektita'!L68</f>
        <v>0</v>
      </c>
      <c r="M68" s="11">
        <f>'2.b Tulud-kulud projektiga II'!M68-'3. Tulud-kulud projektita'!M68</f>
        <v>0</v>
      </c>
      <c r="N68" s="11">
        <f>'2.b Tulud-kulud projektiga II'!N68-'3. Tulud-kulud projektita'!N68</f>
        <v>0</v>
      </c>
      <c r="O68" s="11">
        <f>'2.b Tulud-kulud projektiga II'!O68-'3. Tulud-kulud projektita'!O68</f>
        <v>0</v>
      </c>
      <c r="P68" s="11">
        <f>'2.b Tulud-kulud projektiga II'!P68-'3. Tulud-kulud projektita'!P68</f>
        <v>0</v>
      </c>
      <c r="Q68" s="11">
        <f>'2.b Tulud-kulud projektiga II'!Q68-'3. Tulud-kulud projektita'!Q68</f>
        <v>0</v>
      </c>
      <c r="R68" s="11">
        <f>'2.b Tulud-kulud projektiga II'!R68-'3. Tulud-kulud projektita'!R68</f>
        <v>0</v>
      </c>
      <c r="S68" s="16"/>
      <c r="T68" s="16"/>
      <c r="U68" s="17"/>
    </row>
    <row r="69" spans="1:21" hidden="1" outlineLevel="1" x14ac:dyDescent="0.25">
      <c r="A69" s="539"/>
      <c r="B69" s="50" t="str">
        <f>'2.b Tulud-kulud projektiga II'!B69</f>
        <v>Töötaja 12</v>
      </c>
      <c r="C69" s="51" t="s">
        <v>3</v>
      </c>
      <c r="D69" s="11">
        <f>'2.b Tulud-kulud projektiga II'!D69-'3. Tulud-kulud projektita'!D69</f>
        <v>0</v>
      </c>
      <c r="E69" s="11">
        <f>'2.b Tulud-kulud projektiga II'!E69-'3. Tulud-kulud projektita'!E69</f>
        <v>0</v>
      </c>
      <c r="F69" s="11">
        <f>'2.b Tulud-kulud projektiga II'!F69-'3. Tulud-kulud projektita'!F69</f>
        <v>0</v>
      </c>
      <c r="G69" s="11">
        <f>'2.b Tulud-kulud projektiga II'!G69-'3. Tulud-kulud projektita'!G69</f>
        <v>0</v>
      </c>
      <c r="H69" s="11">
        <f>'2.b Tulud-kulud projektiga II'!H69-'3. Tulud-kulud projektita'!H69</f>
        <v>0</v>
      </c>
      <c r="I69" s="11">
        <f>'2.b Tulud-kulud projektiga II'!I69-'3. Tulud-kulud projektita'!I69</f>
        <v>0</v>
      </c>
      <c r="J69" s="11">
        <f>'2.b Tulud-kulud projektiga II'!J69-'3. Tulud-kulud projektita'!J69</f>
        <v>0</v>
      </c>
      <c r="K69" s="11">
        <f>'2.b Tulud-kulud projektiga II'!K69-'3. Tulud-kulud projektita'!K69</f>
        <v>0</v>
      </c>
      <c r="L69" s="11">
        <f>'2.b Tulud-kulud projektiga II'!L69-'3. Tulud-kulud projektita'!L69</f>
        <v>0</v>
      </c>
      <c r="M69" s="11">
        <f>'2.b Tulud-kulud projektiga II'!M69-'3. Tulud-kulud projektita'!M69</f>
        <v>0</v>
      </c>
      <c r="N69" s="11">
        <f>'2.b Tulud-kulud projektiga II'!N69-'3. Tulud-kulud projektita'!N69</f>
        <v>0</v>
      </c>
      <c r="O69" s="11">
        <f>'2.b Tulud-kulud projektiga II'!O69-'3. Tulud-kulud projektita'!O69</f>
        <v>0</v>
      </c>
      <c r="P69" s="11">
        <f>'2.b Tulud-kulud projektiga II'!P69-'3. Tulud-kulud projektita'!P69</f>
        <v>0</v>
      </c>
      <c r="Q69" s="11">
        <f>'2.b Tulud-kulud projektiga II'!Q69-'3. Tulud-kulud projektita'!Q69</f>
        <v>0</v>
      </c>
      <c r="R69" s="11">
        <f>'2.b Tulud-kulud projektiga II'!R69-'3. Tulud-kulud projektita'!R69</f>
        <v>0</v>
      </c>
      <c r="S69" s="16"/>
      <c r="T69" s="16"/>
      <c r="U69" s="17"/>
    </row>
    <row r="70" spans="1:21" hidden="1" outlineLevel="1" x14ac:dyDescent="0.25">
      <c r="A70" s="539"/>
      <c r="B70" s="50" t="str">
        <f>'2.b Tulud-kulud projektiga II'!B70</f>
        <v>Töötaja 13</v>
      </c>
      <c r="C70" s="51" t="s">
        <v>3</v>
      </c>
      <c r="D70" s="11">
        <f>'2.b Tulud-kulud projektiga II'!D70-'3. Tulud-kulud projektita'!D70</f>
        <v>0</v>
      </c>
      <c r="E70" s="11">
        <f>'2.b Tulud-kulud projektiga II'!E70-'3. Tulud-kulud projektita'!E70</f>
        <v>0</v>
      </c>
      <c r="F70" s="11">
        <f>'2.b Tulud-kulud projektiga II'!F70-'3. Tulud-kulud projektita'!F70</f>
        <v>0</v>
      </c>
      <c r="G70" s="11">
        <f>'2.b Tulud-kulud projektiga II'!G70-'3. Tulud-kulud projektita'!G70</f>
        <v>0</v>
      </c>
      <c r="H70" s="11">
        <f>'2.b Tulud-kulud projektiga II'!H70-'3. Tulud-kulud projektita'!H70</f>
        <v>0</v>
      </c>
      <c r="I70" s="11">
        <f>'2.b Tulud-kulud projektiga II'!I70-'3. Tulud-kulud projektita'!I70</f>
        <v>0</v>
      </c>
      <c r="J70" s="11">
        <f>'2.b Tulud-kulud projektiga II'!J70-'3. Tulud-kulud projektita'!J70</f>
        <v>0</v>
      </c>
      <c r="K70" s="11">
        <f>'2.b Tulud-kulud projektiga II'!K70-'3. Tulud-kulud projektita'!K70</f>
        <v>0</v>
      </c>
      <c r="L70" s="11">
        <f>'2.b Tulud-kulud projektiga II'!L70-'3. Tulud-kulud projektita'!L70</f>
        <v>0</v>
      </c>
      <c r="M70" s="11">
        <f>'2.b Tulud-kulud projektiga II'!M70-'3. Tulud-kulud projektita'!M70</f>
        <v>0</v>
      </c>
      <c r="N70" s="11">
        <f>'2.b Tulud-kulud projektiga II'!N70-'3. Tulud-kulud projektita'!N70</f>
        <v>0</v>
      </c>
      <c r="O70" s="11">
        <f>'2.b Tulud-kulud projektiga II'!O70-'3. Tulud-kulud projektita'!O70</f>
        <v>0</v>
      </c>
      <c r="P70" s="11">
        <f>'2.b Tulud-kulud projektiga II'!P70-'3. Tulud-kulud projektita'!P70</f>
        <v>0</v>
      </c>
      <c r="Q70" s="11">
        <f>'2.b Tulud-kulud projektiga II'!Q70-'3. Tulud-kulud projektita'!Q70</f>
        <v>0</v>
      </c>
      <c r="R70" s="11">
        <f>'2.b Tulud-kulud projektiga II'!R70-'3. Tulud-kulud projektita'!R70</f>
        <v>0</v>
      </c>
      <c r="S70" s="16"/>
      <c r="T70" s="16"/>
      <c r="U70" s="17"/>
    </row>
    <row r="71" spans="1:21" hidden="1" outlineLevel="1" x14ac:dyDescent="0.25">
      <c r="A71" s="539"/>
      <c r="B71" s="50" t="str">
        <f>'2.b Tulud-kulud projektiga II'!B71</f>
        <v>Töötaja 14</v>
      </c>
      <c r="C71" s="51" t="s">
        <v>3</v>
      </c>
      <c r="D71" s="11">
        <f>'2.b Tulud-kulud projektiga II'!D71-'3. Tulud-kulud projektita'!D71</f>
        <v>0</v>
      </c>
      <c r="E71" s="11">
        <f>'2.b Tulud-kulud projektiga II'!E71-'3. Tulud-kulud projektita'!E71</f>
        <v>0</v>
      </c>
      <c r="F71" s="11">
        <f>'2.b Tulud-kulud projektiga II'!F71-'3. Tulud-kulud projektita'!F71</f>
        <v>0</v>
      </c>
      <c r="G71" s="11">
        <f>'2.b Tulud-kulud projektiga II'!G71-'3. Tulud-kulud projektita'!G71</f>
        <v>0</v>
      </c>
      <c r="H71" s="11">
        <f>'2.b Tulud-kulud projektiga II'!H71-'3. Tulud-kulud projektita'!H71</f>
        <v>0</v>
      </c>
      <c r="I71" s="11">
        <f>'2.b Tulud-kulud projektiga II'!I71-'3. Tulud-kulud projektita'!I71</f>
        <v>0</v>
      </c>
      <c r="J71" s="11">
        <f>'2.b Tulud-kulud projektiga II'!J71-'3. Tulud-kulud projektita'!J71</f>
        <v>0</v>
      </c>
      <c r="K71" s="11">
        <f>'2.b Tulud-kulud projektiga II'!K71-'3. Tulud-kulud projektita'!K71</f>
        <v>0</v>
      </c>
      <c r="L71" s="11">
        <f>'2.b Tulud-kulud projektiga II'!L71-'3. Tulud-kulud projektita'!L71</f>
        <v>0</v>
      </c>
      <c r="M71" s="11">
        <f>'2.b Tulud-kulud projektiga II'!M71-'3. Tulud-kulud projektita'!M71</f>
        <v>0</v>
      </c>
      <c r="N71" s="11">
        <f>'2.b Tulud-kulud projektiga II'!N71-'3. Tulud-kulud projektita'!N71</f>
        <v>0</v>
      </c>
      <c r="O71" s="11">
        <f>'2.b Tulud-kulud projektiga II'!O71-'3. Tulud-kulud projektita'!O71</f>
        <v>0</v>
      </c>
      <c r="P71" s="11">
        <f>'2.b Tulud-kulud projektiga II'!P71-'3. Tulud-kulud projektita'!P71</f>
        <v>0</v>
      </c>
      <c r="Q71" s="11">
        <f>'2.b Tulud-kulud projektiga II'!Q71-'3. Tulud-kulud projektita'!Q71</f>
        <v>0</v>
      </c>
      <c r="R71" s="11">
        <f>'2.b Tulud-kulud projektiga II'!R71-'3. Tulud-kulud projektita'!R71</f>
        <v>0</v>
      </c>
      <c r="S71" s="16"/>
      <c r="T71" s="16"/>
      <c r="U71" s="17"/>
    </row>
    <row r="72" spans="1:21" hidden="1" outlineLevel="1" x14ac:dyDescent="0.25">
      <c r="A72" s="539"/>
      <c r="B72" s="50" t="str">
        <f>'2.b Tulud-kulud projektiga II'!B72</f>
        <v>Töötaja 15</v>
      </c>
      <c r="C72" s="51" t="s">
        <v>3</v>
      </c>
      <c r="D72" s="11">
        <f>'2.b Tulud-kulud projektiga II'!D72-'3. Tulud-kulud projektita'!D72</f>
        <v>0</v>
      </c>
      <c r="E72" s="11">
        <f>'2.b Tulud-kulud projektiga II'!E72-'3. Tulud-kulud projektita'!E72</f>
        <v>0</v>
      </c>
      <c r="F72" s="11">
        <f>'2.b Tulud-kulud projektiga II'!F72-'3. Tulud-kulud projektita'!F72</f>
        <v>0</v>
      </c>
      <c r="G72" s="11">
        <f>'2.b Tulud-kulud projektiga II'!G72-'3. Tulud-kulud projektita'!G72</f>
        <v>0</v>
      </c>
      <c r="H72" s="11">
        <f>'2.b Tulud-kulud projektiga II'!H72-'3. Tulud-kulud projektita'!H72</f>
        <v>0</v>
      </c>
      <c r="I72" s="11">
        <f>'2.b Tulud-kulud projektiga II'!I72-'3. Tulud-kulud projektita'!I72</f>
        <v>0</v>
      </c>
      <c r="J72" s="11">
        <f>'2.b Tulud-kulud projektiga II'!J72-'3. Tulud-kulud projektita'!J72</f>
        <v>0</v>
      </c>
      <c r="K72" s="11">
        <f>'2.b Tulud-kulud projektiga II'!K72-'3. Tulud-kulud projektita'!K72</f>
        <v>0</v>
      </c>
      <c r="L72" s="11">
        <f>'2.b Tulud-kulud projektiga II'!L72-'3. Tulud-kulud projektita'!L72</f>
        <v>0</v>
      </c>
      <c r="M72" s="11">
        <f>'2.b Tulud-kulud projektiga II'!M72-'3. Tulud-kulud projektita'!M72</f>
        <v>0</v>
      </c>
      <c r="N72" s="11">
        <f>'2.b Tulud-kulud projektiga II'!N72-'3. Tulud-kulud projektita'!N72</f>
        <v>0</v>
      </c>
      <c r="O72" s="11">
        <f>'2.b Tulud-kulud projektiga II'!O72-'3. Tulud-kulud projektita'!O72</f>
        <v>0</v>
      </c>
      <c r="P72" s="11">
        <f>'2.b Tulud-kulud projektiga II'!P72-'3. Tulud-kulud projektita'!P72</f>
        <v>0</v>
      </c>
      <c r="Q72" s="11">
        <f>'2.b Tulud-kulud projektiga II'!Q72-'3. Tulud-kulud projektita'!Q72</f>
        <v>0</v>
      </c>
      <c r="R72" s="11">
        <f>'2.b Tulud-kulud projektiga II'!R72-'3. Tulud-kulud projektita'!R72</f>
        <v>0</v>
      </c>
      <c r="S72" s="16"/>
      <c r="T72" s="16"/>
      <c r="U72" s="17"/>
    </row>
    <row r="73" spans="1:21" hidden="1" outlineLevel="1" x14ac:dyDescent="0.25">
      <c r="A73" s="539"/>
      <c r="B73" s="50" t="str">
        <f>'2.b Tulud-kulud projektiga II'!B73</f>
        <v>Töötaja 16</v>
      </c>
      <c r="C73" s="51" t="s">
        <v>3</v>
      </c>
      <c r="D73" s="11">
        <f>'2.b Tulud-kulud projektiga II'!D73-'3. Tulud-kulud projektita'!D73</f>
        <v>0</v>
      </c>
      <c r="E73" s="11">
        <f>'2.b Tulud-kulud projektiga II'!E73-'3. Tulud-kulud projektita'!E73</f>
        <v>0</v>
      </c>
      <c r="F73" s="11">
        <f>'2.b Tulud-kulud projektiga II'!F73-'3. Tulud-kulud projektita'!F73</f>
        <v>0</v>
      </c>
      <c r="G73" s="11">
        <f>'2.b Tulud-kulud projektiga II'!G73-'3. Tulud-kulud projektita'!G73</f>
        <v>0</v>
      </c>
      <c r="H73" s="11">
        <f>'2.b Tulud-kulud projektiga II'!H73-'3. Tulud-kulud projektita'!H73</f>
        <v>0</v>
      </c>
      <c r="I73" s="11">
        <f>'2.b Tulud-kulud projektiga II'!I73-'3. Tulud-kulud projektita'!I73</f>
        <v>0</v>
      </c>
      <c r="J73" s="11">
        <f>'2.b Tulud-kulud projektiga II'!J73-'3. Tulud-kulud projektita'!J73</f>
        <v>0</v>
      </c>
      <c r="K73" s="11">
        <f>'2.b Tulud-kulud projektiga II'!K73-'3. Tulud-kulud projektita'!K73</f>
        <v>0</v>
      </c>
      <c r="L73" s="11">
        <f>'2.b Tulud-kulud projektiga II'!L73-'3. Tulud-kulud projektita'!L73</f>
        <v>0</v>
      </c>
      <c r="M73" s="11">
        <f>'2.b Tulud-kulud projektiga II'!M73-'3. Tulud-kulud projektita'!M73</f>
        <v>0</v>
      </c>
      <c r="N73" s="11">
        <f>'2.b Tulud-kulud projektiga II'!N73-'3. Tulud-kulud projektita'!N73</f>
        <v>0</v>
      </c>
      <c r="O73" s="11">
        <f>'2.b Tulud-kulud projektiga II'!O73-'3. Tulud-kulud projektita'!O73</f>
        <v>0</v>
      </c>
      <c r="P73" s="11">
        <f>'2.b Tulud-kulud projektiga II'!P73-'3. Tulud-kulud projektita'!P73</f>
        <v>0</v>
      </c>
      <c r="Q73" s="11">
        <f>'2.b Tulud-kulud projektiga II'!Q73-'3. Tulud-kulud projektita'!Q73</f>
        <v>0</v>
      </c>
      <c r="R73" s="11">
        <f>'2.b Tulud-kulud projektiga II'!R73-'3. Tulud-kulud projektita'!R73</f>
        <v>0</v>
      </c>
      <c r="S73" s="16"/>
      <c r="T73" s="16"/>
      <c r="U73" s="17"/>
    </row>
    <row r="74" spans="1:21" hidden="1" outlineLevel="1" x14ac:dyDescent="0.25">
      <c r="A74" s="539"/>
      <c r="B74" s="50" t="str">
        <f>'2.b Tulud-kulud projektiga II'!B74</f>
        <v>Töötaja 17</v>
      </c>
      <c r="C74" s="51" t="s">
        <v>3</v>
      </c>
      <c r="D74" s="11">
        <f>'2.b Tulud-kulud projektiga II'!D74-'3. Tulud-kulud projektita'!D74</f>
        <v>0</v>
      </c>
      <c r="E74" s="11">
        <f>'2.b Tulud-kulud projektiga II'!E74-'3. Tulud-kulud projektita'!E74</f>
        <v>0</v>
      </c>
      <c r="F74" s="11">
        <f>'2.b Tulud-kulud projektiga II'!F74-'3. Tulud-kulud projektita'!F74</f>
        <v>0</v>
      </c>
      <c r="G74" s="11">
        <f>'2.b Tulud-kulud projektiga II'!G74-'3. Tulud-kulud projektita'!G74</f>
        <v>0</v>
      </c>
      <c r="H74" s="11">
        <f>'2.b Tulud-kulud projektiga II'!H74-'3. Tulud-kulud projektita'!H74</f>
        <v>0</v>
      </c>
      <c r="I74" s="11">
        <f>'2.b Tulud-kulud projektiga II'!I74-'3. Tulud-kulud projektita'!I74</f>
        <v>0</v>
      </c>
      <c r="J74" s="11">
        <f>'2.b Tulud-kulud projektiga II'!J74-'3. Tulud-kulud projektita'!J74</f>
        <v>0</v>
      </c>
      <c r="K74" s="11">
        <f>'2.b Tulud-kulud projektiga II'!K74-'3. Tulud-kulud projektita'!K74</f>
        <v>0</v>
      </c>
      <c r="L74" s="11">
        <f>'2.b Tulud-kulud projektiga II'!L74-'3. Tulud-kulud projektita'!L74</f>
        <v>0</v>
      </c>
      <c r="M74" s="11">
        <f>'2.b Tulud-kulud projektiga II'!M74-'3. Tulud-kulud projektita'!M74</f>
        <v>0</v>
      </c>
      <c r="N74" s="11">
        <f>'2.b Tulud-kulud projektiga II'!N74-'3. Tulud-kulud projektita'!N74</f>
        <v>0</v>
      </c>
      <c r="O74" s="11">
        <f>'2.b Tulud-kulud projektiga II'!O74-'3. Tulud-kulud projektita'!O74</f>
        <v>0</v>
      </c>
      <c r="P74" s="11">
        <f>'2.b Tulud-kulud projektiga II'!P74-'3. Tulud-kulud projektita'!P74</f>
        <v>0</v>
      </c>
      <c r="Q74" s="11">
        <f>'2.b Tulud-kulud projektiga II'!Q74-'3. Tulud-kulud projektita'!Q74</f>
        <v>0</v>
      </c>
      <c r="R74" s="11">
        <f>'2.b Tulud-kulud projektiga II'!R74-'3. Tulud-kulud projektita'!R74</f>
        <v>0</v>
      </c>
      <c r="S74" s="16"/>
      <c r="T74" s="16"/>
      <c r="U74" s="17"/>
    </row>
    <row r="75" spans="1:21" hidden="1" outlineLevel="1" x14ac:dyDescent="0.25">
      <c r="A75" s="539"/>
      <c r="B75" s="50" t="str">
        <f>'2.b Tulud-kulud projektiga II'!B75</f>
        <v>Töötaja 18</v>
      </c>
      <c r="C75" s="51" t="s">
        <v>3</v>
      </c>
      <c r="D75" s="11">
        <f>'2.b Tulud-kulud projektiga II'!D75-'3. Tulud-kulud projektita'!D75</f>
        <v>0</v>
      </c>
      <c r="E75" s="11">
        <f>'2.b Tulud-kulud projektiga II'!E75-'3. Tulud-kulud projektita'!E75</f>
        <v>0</v>
      </c>
      <c r="F75" s="11">
        <f>'2.b Tulud-kulud projektiga II'!F75-'3. Tulud-kulud projektita'!F75</f>
        <v>0</v>
      </c>
      <c r="G75" s="11">
        <f>'2.b Tulud-kulud projektiga II'!G75-'3. Tulud-kulud projektita'!G75</f>
        <v>0</v>
      </c>
      <c r="H75" s="11">
        <f>'2.b Tulud-kulud projektiga II'!H75-'3. Tulud-kulud projektita'!H75</f>
        <v>0</v>
      </c>
      <c r="I75" s="11">
        <f>'2.b Tulud-kulud projektiga II'!I75-'3. Tulud-kulud projektita'!I75</f>
        <v>0</v>
      </c>
      <c r="J75" s="11">
        <f>'2.b Tulud-kulud projektiga II'!J75-'3. Tulud-kulud projektita'!J75</f>
        <v>0</v>
      </c>
      <c r="K75" s="11">
        <f>'2.b Tulud-kulud projektiga II'!K75-'3. Tulud-kulud projektita'!K75</f>
        <v>0</v>
      </c>
      <c r="L75" s="11">
        <f>'2.b Tulud-kulud projektiga II'!L75-'3. Tulud-kulud projektita'!L75</f>
        <v>0</v>
      </c>
      <c r="M75" s="11">
        <f>'2.b Tulud-kulud projektiga II'!M75-'3. Tulud-kulud projektita'!M75</f>
        <v>0</v>
      </c>
      <c r="N75" s="11">
        <f>'2.b Tulud-kulud projektiga II'!N75-'3. Tulud-kulud projektita'!N75</f>
        <v>0</v>
      </c>
      <c r="O75" s="11">
        <f>'2.b Tulud-kulud projektiga II'!O75-'3. Tulud-kulud projektita'!O75</f>
        <v>0</v>
      </c>
      <c r="P75" s="11">
        <f>'2.b Tulud-kulud projektiga II'!P75-'3. Tulud-kulud projektita'!P75</f>
        <v>0</v>
      </c>
      <c r="Q75" s="11">
        <f>'2.b Tulud-kulud projektiga II'!Q75-'3. Tulud-kulud projektita'!Q75</f>
        <v>0</v>
      </c>
      <c r="R75" s="11">
        <f>'2.b Tulud-kulud projektiga II'!R75-'3. Tulud-kulud projektita'!R75</f>
        <v>0</v>
      </c>
      <c r="S75" s="16"/>
      <c r="T75" s="16"/>
      <c r="U75" s="17"/>
    </row>
    <row r="76" spans="1:21" hidden="1" outlineLevel="1" x14ac:dyDescent="0.25">
      <c r="A76" s="539"/>
      <c r="B76" s="50" t="str">
        <f>'2.b Tulud-kulud projektiga II'!B76</f>
        <v>Töötaja 19</v>
      </c>
      <c r="C76" s="51" t="s">
        <v>3</v>
      </c>
      <c r="D76" s="11">
        <f>'2.b Tulud-kulud projektiga II'!D76-'3. Tulud-kulud projektita'!D76</f>
        <v>0</v>
      </c>
      <c r="E76" s="11">
        <f>'2.b Tulud-kulud projektiga II'!E76-'3. Tulud-kulud projektita'!E76</f>
        <v>0</v>
      </c>
      <c r="F76" s="11">
        <f>'2.b Tulud-kulud projektiga II'!F76-'3. Tulud-kulud projektita'!F76</f>
        <v>0</v>
      </c>
      <c r="G76" s="11">
        <f>'2.b Tulud-kulud projektiga II'!G76-'3. Tulud-kulud projektita'!G76</f>
        <v>0</v>
      </c>
      <c r="H76" s="11">
        <f>'2.b Tulud-kulud projektiga II'!H76-'3. Tulud-kulud projektita'!H76</f>
        <v>0</v>
      </c>
      <c r="I76" s="11">
        <f>'2.b Tulud-kulud projektiga II'!I76-'3. Tulud-kulud projektita'!I76</f>
        <v>0</v>
      </c>
      <c r="J76" s="11">
        <f>'2.b Tulud-kulud projektiga II'!J76-'3. Tulud-kulud projektita'!J76</f>
        <v>0</v>
      </c>
      <c r="K76" s="11">
        <f>'2.b Tulud-kulud projektiga II'!K76-'3. Tulud-kulud projektita'!K76</f>
        <v>0</v>
      </c>
      <c r="L76" s="11">
        <f>'2.b Tulud-kulud projektiga II'!L76-'3. Tulud-kulud projektita'!L76</f>
        <v>0</v>
      </c>
      <c r="M76" s="11">
        <f>'2.b Tulud-kulud projektiga II'!M76-'3. Tulud-kulud projektita'!M76</f>
        <v>0</v>
      </c>
      <c r="N76" s="11">
        <f>'2.b Tulud-kulud projektiga II'!N76-'3. Tulud-kulud projektita'!N76</f>
        <v>0</v>
      </c>
      <c r="O76" s="11">
        <f>'2.b Tulud-kulud projektiga II'!O76-'3. Tulud-kulud projektita'!O76</f>
        <v>0</v>
      </c>
      <c r="P76" s="11">
        <f>'2.b Tulud-kulud projektiga II'!P76-'3. Tulud-kulud projektita'!P76</f>
        <v>0</v>
      </c>
      <c r="Q76" s="11">
        <f>'2.b Tulud-kulud projektiga II'!Q76-'3. Tulud-kulud projektita'!Q76</f>
        <v>0</v>
      </c>
      <c r="R76" s="11">
        <f>'2.b Tulud-kulud projektiga II'!R76-'3. Tulud-kulud projektita'!R76</f>
        <v>0</v>
      </c>
      <c r="S76" s="16"/>
      <c r="T76" s="16"/>
      <c r="U76" s="17"/>
    </row>
    <row r="77" spans="1:21" hidden="1" outlineLevel="1" x14ac:dyDescent="0.25">
      <c r="A77" s="539"/>
      <c r="B77" s="50" t="str">
        <f>'2.b Tulud-kulud projektiga II'!B77</f>
        <v>Töötaja 20</v>
      </c>
      <c r="C77" s="51" t="s">
        <v>3</v>
      </c>
      <c r="D77" s="11">
        <f>'2.b Tulud-kulud projektiga II'!D77-'3. Tulud-kulud projektita'!D77</f>
        <v>0</v>
      </c>
      <c r="E77" s="11">
        <f>'2.b Tulud-kulud projektiga II'!E77-'3. Tulud-kulud projektita'!E77</f>
        <v>0</v>
      </c>
      <c r="F77" s="11">
        <f>'2.b Tulud-kulud projektiga II'!F77-'3. Tulud-kulud projektita'!F77</f>
        <v>0</v>
      </c>
      <c r="G77" s="11">
        <f>'2.b Tulud-kulud projektiga II'!G77-'3. Tulud-kulud projektita'!G77</f>
        <v>0</v>
      </c>
      <c r="H77" s="11">
        <f>'2.b Tulud-kulud projektiga II'!H77-'3. Tulud-kulud projektita'!H77</f>
        <v>0</v>
      </c>
      <c r="I77" s="11">
        <f>'2.b Tulud-kulud projektiga II'!I77-'3. Tulud-kulud projektita'!I77</f>
        <v>0</v>
      </c>
      <c r="J77" s="11">
        <f>'2.b Tulud-kulud projektiga II'!J77-'3. Tulud-kulud projektita'!J77</f>
        <v>0</v>
      </c>
      <c r="K77" s="11">
        <f>'2.b Tulud-kulud projektiga II'!K77-'3. Tulud-kulud projektita'!K77</f>
        <v>0</v>
      </c>
      <c r="L77" s="11">
        <f>'2.b Tulud-kulud projektiga II'!L77-'3. Tulud-kulud projektita'!L77</f>
        <v>0</v>
      </c>
      <c r="M77" s="11">
        <f>'2.b Tulud-kulud projektiga II'!M77-'3. Tulud-kulud projektita'!M77</f>
        <v>0</v>
      </c>
      <c r="N77" s="11">
        <f>'2.b Tulud-kulud projektiga II'!N77-'3. Tulud-kulud projektita'!N77</f>
        <v>0</v>
      </c>
      <c r="O77" s="11">
        <f>'2.b Tulud-kulud projektiga II'!O77-'3. Tulud-kulud projektita'!O77</f>
        <v>0</v>
      </c>
      <c r="P77" s="11">
        <f>'2.b Tulud-kulud projektiga II'!P77-'3. Tulud-kulud projektita'!P77</f>
        <v>0</v>
      </c>
      <c r="Q77" s="11">
        <f>'2.b Tulud-kulud projektiga II'!Q77-'3. Tulud-kulud projektita'!Q77</f>
        <v>0</v>
      </c>
      <c r="R77" s="11">
        <f>'2.b Tulud-kulud projektiga II'!R77-'3. Tulud-kulud projektita'!R77</f>
        <v>0</v>
      </c>
      <c r="S77" s="16"/>
      <c r="T77" s="16"/>
      <c r="U77" s="17"/>
    </row>
    <row r="78" spans="1:21" collapsed="1" x14ac:dyDescent="0.25">
      <c r="A78" s="539"/>
      <c r="B78" s="50" t="s">
        <v>40</v>
      </c>
      <c r="C78" s="51" t="s">
        <v>3</v>
      </c>
      <c r="D78" s="56">
        <f>'2.b Tulud-kulud projektiga II'!D78-'3. Tulud-kulud projektita'!D78</f>
        <v>0</v>
      </c>
      <c r="E78" s="56">
        <f>'2.b Tulud-kulud projektiga II'!E78-'3. Tulud-kulud projektita'!E78</f>
        <v>0</v>
      </c>
      <c r="F78" s="56">
        <f>'2.b Tulud-kulud projektiga II'!F78-'3. Tulud-kulud projektita'!F78</f>
        <v>0</v>
      </c>
      <c r="G78" s="56">
        <f>'2.b Tulud-kulud projektiga II'!G78-'3. Tulud-kulud projektita'!G78</f>
        <v>0</v>
      </c>
      <c r="H78" s="56">
        <f>'2.b Tulud-kulud projektiga II'!H78-'3. Tulud-kulud projektita'!H78</f>
        <v>0</v>
      </c>
      <c r="I78" s="56">
        <f>'2.b Tulud-kulud projektiga II'!I78-'3. Tulud-kulud projektita'!I78</f>
        <v>0</v>
      </c>
      <c r="J78" s="56">
        <f>'2.b Tulud-kulud projektiga II'!J78-'3. Tulud-kulud projektita'!J78</f>
        <v>0</v>
      </c>
      <c r="K78" s="56">
        <f>'2.b Tulud-kulud projektiga II'!K78-'3. Tulud-kulud projektita'!K78</f>
        <v>0</v>
      </c>
      <c r="L78" s="56">
        <f>'2.b Tulud-kulud projektiga II'!L78-'3. Tulud-kulud projektita'!L78</f>
        <v>0</v>
      </c>
      <c r="M78" s="56">
        <f>'2.b Tulud-kulud projektiga II'!M78-'3. Tulud-kulud projektita'!M78</f>
        <v>0</v>
      </c>
      <c r="N78" s="56">
        <f>'2.b Tulud-kulud projektiga II'!N78-'3. Tulud-kulud projektita'!N78</f>
        <v>0</v>
      </c>
      <c r="O78" s="56">
        <f>'2.b Tulud-kulud projektiga II'!O78-'3. Tulud-kulud projektita'!O78</f>
        <v>0</v>
      </c>
      <c r="P78" s="56">
        <f>'2.b Tulud-kulud projektiga II'!P78-'3. Tulud-kulud projektita'!P78</f>
        <v>0</v>
      </c>
      <c r="Q78" s="56">
        <f>'2.b Tulud-kulud projektiga II'!Q78-'3. Tulud-kulud projektita'!Q78</f>
        <v>0</v>
      </c>
      <c r="R78" s="56">
        <f>'2.b Tulud-kulud projektiga II'!R78-'3. Tulud-kulud projektita'!R78</f>
        <v>0</v>
      </c>
      <c r="S78" s="16"/>
      <c r="T78" s="16"/>
      <c r="U78" s="17"/>
    </row>
    <row r="79" spans="1:21" x14ac:dyDescent="0.25">
      <c r="A79" s="539"/>
      <c r="B79" s="50" t="s">
        <v>39</v>
      </c>
      <c r="C79" s="55"/>
      <c r="D79" s="56">
        <f>'2.b Tulud-kulud projektiga II'!D79-'3. Tulud-kulud projektita'!D79</f>
        <v>0</v>
      </c>
      <c r="E79" s="56">
        <f>'2.b Tulud-kulud projektiga II'!E79-'3. Tulud-kulud projektita'!E79</f>
        <v>0</v>
      </c>
      <c r="F79" s="56">
        <f>'2.b Tulud-kulud projektiga II'!F79-'3. Tulud-kulud projektita'!F79</f>
        <v>0</v>
      </c>
      <c r="G79" s="56">
        <f>'2.b Tulud-kulud projektiga II'!G79-'3. Tulud-kulud projektita'!G79</f>
        <v>0</v>
      </c>
      <c r="H79" s="56">
        <f>'2.b Tulud-kulud projektiga II'!H79-'3. Tulud-kulud projektita'!H79</f>
        <v>0</v>
      </c>
      <c r="I79" s="56">
        <f>'2.b Tulud-kulud projektiga II'!I79-'3. Tulud-kulud projektita'!I79</f>
        <v>0</v>
      </c>
      <c r="J79" s="56">
        <f>'2.b Tulud-kulud projektiga II'!J79-'3. Tulud-kulud projektita'!J79</f>
        <v>0</v>
      </c>
      <c r="K79" s="56">
        <f>'2.b Tulud-kulud projektiga II'!K79-'3. Tulud-kulud projektita'!K79</f>
        <v>0</v>
      </c>
      <c r="L79" s="56">
        <f>'2.b Tulud-kulud projektiga II'!L79-'3. Tulud-kulud projektita'!L79</f>
        <v>0</v>
      </c>
      <c r="M79" s="56">
        <f>'2.b Tulud-kulud projektiga II'!M79-'3. Tulud-kulud projektita'!M79</f>
        <v>0</v>
      </c>
      <c r="N79" s="56">
        <f>'2.b Tulud-kulud projektiga II'!N79-'3. Tulud-kulud projektita'!N79</f>
        <v>0</v>
      </c>
      <c r="O79" s="56">
        <f>'2.b Tulud-kulud projektiga II'!O79-'3. Tulud-kulud projektita'!O79</f>
        <v>0</v>
      </c>
      <c r="P79" s="56">
        <f>'2.b Tulud-kulud projektiga II'!P79-'3. Tulud-kulud projektita'!P79</f>
        <v>0</v>
      </c>
      <c r="Q79" s="56">
        <f>'2.b Tulud-kulud projektiga II'!Q79-'3. Tulud-kulud projektita'!Q79</f>
        <v>0</v>
      </c>
      <c r="R79" s="56">
        <f>'2.b Tulud-kulud projektiga II'!R79-'3. Tulud-kulud projektita'!R79</f>
        <v>0</v>
      </c>
      <c r="S79" s="16"/>
      <c r="T79" s="16"/>
      <c r="U79" s="17"/>
    </row>
    <row r="80" spans="1:21" x14ac:dyDescent="0.25">
      <c r="A80" s="529" t="s">
        <v>41</v>
      </c>
      <c r="B80" s="530"/>
      <c r="C80" s="49"/>
      <c r="D80" s="59">
        <f>'2.b Tulud-kulud projektiga II'!D80-'3. Tulud-kulud projektita'!D80</f>
        <v>0</v>
      </c>
      <c r="E80" s="59">
        <f>'2.b Tulud-kulud projektiga II'!E80-'3. Tulud-kulud projektita'!E80</f>
        <v>0</v>
      </c>
      <c r="F80" s="59">
        <f>'2.b Tulud-kulud projektiga II'!F80-'3. Tulud-kulud projektita'!F80</f>
        <v>0</v>
      </c>
      <c r="G80" s="59">
        <f>'2.b Tulud-kulud projektiga II'!G80-'3. Tulud-kulud projektita'!G80</f>
        <v>0</v>
      </c>
      <c r="H80" s="59">
        <f>'2.b Tulud-kulud projektiga II'!H80-'3. Tulud-kulud projektita'!H80</f>
        <v>0</v>
      </c>
      <c r="I80" s="59">
        <f>'2.b Tulud-kulud projektiga II'!I80-'3. Tulud-kulud projektita'!I80</f>
        <v>0</v>
      </c>
      <c r="J80" s="59">
        <f>'2.b Tulud-kulud projektiga II'!J80-'3. Tulud-kulud projektita'!J80</f>
        <v>0</v>
      </c>
      <c r="K80" s="59">
        <f>'2.b Tulud-kulud projektiga II'!K80-'3. Tulud-kulud projektita'!K80</f>
        <v>0</v>
      </c>
      <c r="L80" s="59">
        <f>'2.b Tulud-kulud projektiga II'!L80-'3. Tulud-kulud projektita'!L80</f>
        <v>0</v>
      </c>
      <c r="M80" s="59">
        <f>'2.b Tulud-kulud projektiga II'!M80-'3. Tulud-kulud projektita'!M80</f>
        <v>0</v>
      </c>
      <c r="N80" s="59">
        <f>'2.b Tulud-kulud projektiga II'!N80-'3. Tulud-kulud projektita'!N80</f>
        <v>0</v>
      </c>
      <c r="O80" s="59">
        <f>'2.b Tulud-kulud projektiga II'!O80-'3. Tulud-kulud projektita'!O80</f>
        <v>0</v>
      </c>
      <c r="P80" s="59">
        <f>'2.b Tulud-kulud projektiga II'!P80-'3. Tulud-kulud projektita'!P80</f>
        <v>0</v>
      </c>
      <c r="Q80" s="59">
        <f>'2.b Tulud-kulud projektiga II'!Q80-'3. Tulud-kulud projektita'!Q80</f>
        <v>0</v>
      </c>
      <c r="R80" s="59">
        <f>'2.b Tulud-kulud projektiga II'!R80-'3. Tulud-kulud projektita'!R80</f>
        <v>0</v>
      </c>
      <c r="S80" s="16"/>
      <c r="T80" s="16"/>
      <c r="U80" s="17"/>
    </row>
    <row r="81" spans="1:21" ht="4.7" customHeight="1" x14ac:dyDescent="0.25">
      <c r="A81" s="4"/>
      <c r="B81" s="25"/>
      <c r="C81" s="9"/>
      <c r="D81" s="18"/>
      <c r="E81" s="18"/>
      <c r="F81" s="18"/>
      <c r="G81" s="18"/>
      <c r="H81" s="18"/>
      <c r="I81" s="18"/>
      <c r="J81" s="18"/>
      <c r="K81" s="18"/>
      <c r="L81" s="18"/>
      <c r="M81" s="18"/>
      <c r="N81" s="18"/>
      <c r="O81" s="18"/>
      <c r="P81" s="18"/>
      <c r="Q81" s="18"/>
      <c r="R81" s="18"/>
      <c r="S81" s="16"/>
      <c r="T81" s="16"/>
      <c r="U81" s="17"/>
    </row>
    <row r="82" spans="1:21" x14ac:dyDescent="0.25">
      <c r="A82" s="539" t="s">
        <v>42</v>
      </c>
      <c r="B82" s="50" t="str">
        <f>'2.b Tulud-kulud projektiga II'!B82</f>
        <v>Elekter</v>
      </c>
      <c r="C82" s="51" t="s">
        <v>3</v>
      </c>
      <c r="D82" s="11">
        <f>'2.b Tulud-kulud projektiga II'!D82-'3. Tulud-kulud projektita'!D82</f>
        <v>0</v>
      </c>
      <c r="E82" s="11">
        <f>'2.b Tulud-kulud projektiga II'!E82-'3. Tulud-kulud projektita'!E82</f>
        <v>0</v>
      </c>
      <c r="F82" s="11">
        <f>'2.b Tulud-kulud projektiga II'!F82-'3. Tulud-kulud projektita'!F82</f>
        <v>0</v>
      </c>
      <c r="G82" s="11">
        <f>'2.b Tulud-kulud projektiga II'!G82-'3. Tulud-kulud projektita'!G82</f>
        <v>0</v>
      </c>
      <c r="H82" s="11">
        <f>'2.b Tulud-kulud projektiga II'!H82-'3. Tulud-kulud projektita'!H82</f>
        <v>0</v>
      </c>
      <c r="I82" s="11">
        <f>'2.b Tulud-kulud projektiga II'!I82-'3. Tulud-kulud projektita'!I82</f>
        <v>0</v>
      </c>
      <c r="J82" s="11">
        <f>'2.b Tulud-kulud projektiga II'!J82-'3. Tulud-kulud projektita'!J82</f>
        <v>0</v>
      </c>
      <c r="K82" s="11">
        <f>'2.b Tulud-kulud projektiga II'!K82-'3. Tulud-kulud projektita'!K82</f>
        <v>0</v>
      </c>
      <c r="L82" s="11">
        <f>'2.b Tulud-kulud projektiga II'!L82-'3. Tulud-kulud projektita'!L82</f>
        <v>0</v>
      </c>
      <c r="M82" s="11">
        <f>'2.b Tulud-kulud projektiga II'!M82-'3. Tulud-kulud projektita'!M82</f>
        <v>0</v>
      </c>
      <c r="N82" s="11">
        <f>'2.b Tulud-kulud projektiga II'!N82-'3. Tulud-kulud projektita'!N82</f>
        <v>0</v>
      </c>
      <c r="O82" s="11">
        <f>'2.b Tulud-kulud projektiga II'!O82-'3. Tulud-kulud projektita'!O82</f>
        <v>0</v>
      </c>
      <c r="P82" s="11">
        <f>'2.b Tulud-kulud projektiga II'!P82-'3. Tulud-kulud projektita'!P82</f>
        <v>0</v>
      </c>
      <c r="Q82" s="11">
        <f>'2.b Tulud-kulud projektiga II'!Q82-'3. Tulud-kulud projektita'!Q82</f>
        <v>0</v>
      </c>
      <c r="R82" s="11">
        <f>'2.b Tulud-kulud projektiga II'!R82-'3. Tulud-kulud projektita'!R82</f>
        <v>0</v>
      </c>
      <c r="S82" s="16"/>
      <c r="T82" s="16"/>
      <c r="U82" s="17"/>
    </row>
    <row r="83" spans="1:21" x14ac:dyDescent="0.25">
      <c r="A83" s="539"/>
      <c r="B83" s="50" t="str">
        <f>'2.b Tulud-kulud projektiga II'!B83</f>
        <v>Vesi</v>
      </c>
      <c r="C83" s="51" t="s">
        <v>3</v>
      </c>
      <c r="D83" s="11">
        <f>'2.b Tulud-kulud projektiga II'!D83-'3. Tulud-kulud projektita'!D83</f>
        <v>0</v>
      </c>
      <c r="E83" s="11">
        <f>'2.b Tulud-kulud projektiga II'!E83-'3. Tulud-kulud projektita'!E83</f>
        <v>0</v>
      </c>
      <c r="F83" s="11">
        <f>'2.b Tulud-kulud projektiga II'!F83-'3. Tulud-kulud projektita'!F83</f>
        <v>0</v>
      </c>
      <c r="G83" s="11">
        <f>'2.b Tulud-kulud projektiga II'!G83-'3. Tulud-kulud projektita'!G83</f>
        <v>0</v>
      </c>
      <c r="H83" s="11">
        <f>'2.b Tulud-kulud projektiga II'!H83-'3. Tulud-kulud projektita'!H83</f>
        <v>0</v>
      </c>
      <c r="I83" s="11">
        <f>'2.b Tulud-kulud projektiga II'!I83-'3. Tulud-kulud projektita'!I83</f>
        <v>0</v>
      </c>
      <c r="J83" s="11">
        <f>'2.b Tulud-kulud projektiga II'!J83-'3. Tulud-kulud projektita'!J83</f>
        <v>0</v>
      </c>
      <c r="K83" s="11">
        <f>'2.b Tulud-kulud projektiga II'!K83-'3. Tulud-kulud projektita'!K83</f>
        <v>0</v>
      </c>
      <c r="L83" s="11">
        <f>'2.b Tulud-kulud projektiga II'!L83-'3. Tulud-kulud projektita'!L83</f>
        <v>0</v>
      </c>
      <c r="M83" s="11">
        <f>'2.b Tulud-kulud projektiga II'!M83-'3. Tulud-kulud projektita'!M83</f>
        <v>0</v>
      </c>
      <c r="N83" s="11">
        <f>'2.b Tulud-kulud projektiga II'!N83-'3. Tulud-kulud projektita'!N83</f>
        <v>0</v>
      </c>
      <c r="O83" s="11">
        <f>'2.b Tulud-kulud projektiga II'!O83-'3. Tulud-kulud projektita'!O83</f>
        <v>0</v>
      </c>
      <c r="P83" s="11">
        <f>'2.b Tulud-kulud projektiga II'!P83-'3. Tulud-kulud projektita'!P83</f>
        <v>0</v>
      </c>
      <c r="Q83" s="11">
        <f>'2.b Tulud-kulud projektiga II'!Q83-'3. Tulud-kulud projektita'!Q83</f>
        <v>0</v>
      </c>
      <c r="R83" s="11">
        <f>'2.b Tulud-kulud projektiga II'!R83-'3. Tulud-kulud projektita'!R83</f>
        <v>0</v>
      </c>
      <c r="S83" s="16"/>
      <c r="T83" s="16"/>
      <c r="U83" s="17"/>
    </row>
    <row r="84" spans="1:21" x14ac:dyDescent="0.25">
      <c r="A84" s="539"/>
      <c r="B84" s="50" t="str">
        <f>'2.b Tulud-kulud projektiga II'!B84</f>
        <v>Küte</v>
      </c>
      <c r="C84" s="51" t="s">
        <v>3</v>
      </c>
      <c r="D84" s="11">
        <f>'2.b Tulud-kulud projektiga II'!D84-'3. Tulud-kulud projektita'!D84</f>
        <v>0</v>
      </c>
      <c r="E84" s="11">
        <f>'2.b Tulud-kulud projektiga II'!E84-'3. Tulud-kulud projektita'!E84</f>
        <v>0</v>
      </c>
      <c r="F84" s="11">
        <f>'2.b Tulud-kulud projektiga II'!F84-'3. Tulud-kulud projektita'!F84</f>
        <v>0</v>
      </c>
      <c r="G84" s="11">
        <f>'2.b Tulud-kulud projektiga II'!G84-'3. Tulud-kulud projektita'!G84</f>
        <v>0</v>
      </c>
      <c r="H84" s="11">
        <f>'2.b Tulud-kulud projektiga II'!H84-'3. Tulud-kulud projektita'!H84</f>
        <v>0</v>
      </c>
      <c r="I84" s="11">
        <f>'2.b Tulud-kulud projektiga II'!I84-'3. Tulud-kulud projektita'!I84</f>
        <v>0</v>
      </c>
      <c r="J84" s="11">
        <f>'2.b Tulud-kulud projektiga II'!J84-'3. Tulud-kulud projektita'!J84</f>
        <v>0</v>
      </c>
      <c r="K84" s="11">
        <f>'2.b Tulud-kulud projektiga II'!K84-'3. Tulud-kulud projektita'!K84</f>
        <v>0</v>
      </c>
      <c r="L84" s="11">
        <f>'2.b Tulud-kulud projektiga II'!L84-'3. Tulud-kulud projektita'!L84</f>
        <v>0</v>
      </c>
      <c r="M84" s="11">
        <f>'2.b Tulud-kulud projektiga II'!M84-'3. Tulud-kulud projektita'!M84</f>
        <v>0</v>
      </c>
      <c r="N84" s="11">
        <f>'2.b Tulud-kulud projektiga II'!N84-'3. Tulud-kulud projektita'!N84</f>
        <v>0</v>
      </c>
      <c r="O84" s="11">
        <f>'2.b Tulud-kulud projektiga II'!O84-'3. Tulud-kulud projektita'!O84</f>
        <v>0</v>
      </c>
      <c r="P84" s="11">
        <f>'2.b Tulud-kulud projektiga II'!P84-'3. Tulud-kulud projektita'!P84</f>
        <v>0</v>
      </c>
      <c r="Q84" s="11">
        <f>'2.b Tulud-kulud projektiga II'!Q84-'3. Tulud-kulud projektita'!Q84</f>
        <v>0</v>
      </c>
      <c r="R84" s="11">
        <f>'2.b Tulud-kulud projektiga II'!R84-'3. Tulud-kulud projektita'!R84</f>
        <v>0</v>
      </c>
      <c r="S84" s="16"/>
      <c r="T84" s="16"/>
      <c r="U84" s="17"/>
    </row>
    <row r="85" spans="1:21" x14ac:dyDescent="0.25">
      <c r="A85" s="539"/>
      <c r="B85" s="50" t="str">
        <f>'2.b Tulud-kulud projektiga II'!B85</f>
        <v>Koristus</v>
      </c>
      <c r="C85" s="51" t="s">
        <v>3</v>
      </c>
      <c r="D85" s="11">
        <f>'2.b Tulud-kulud projektiga II'!D85-'3. Tulud-kulud projektita'!D85</f>
        <v>0</v>
      </c>
      <c r="E85" s="11">
        <f>'2.b Tulud-kulud projektiga II'!E85-'3. Tulud-kulud projektita'!E85</f>
        <v>0</v>
      </c>
      <c r="F85" s="11">
        <f>'2.b Tulud-kulud projektiga II'!F85-'3. Tulud-kulud projektita'!F85</f>
        <v>0</v>
      </c>
      <c r="G85" s="11">
        <f>'2.b Tulud-kulud projektiga II'!G85-'3. Tulud-kulud projektita'!G85</f>
        <v>0</v>
      </c>
      <c r="H85" s="11">
        <f>'2.b Tulud-kulud projektiga II'!H85-'3. Tulud-kulud projektita'!H85</f>
        <v>0</v>
      </c>
      <c r="I85" s="11">
        <f>'2.b Tulud-kulud projektiga II'!I85-'3. Tulud-kulud projektita'!I85</f>
        <v>0</v>
      </c>
      <c r="J85" s="11">
        <f>'2.b Tulud-kulud projektiga II'!J85-'3. Tulud-kulud projektita'!J85</f>
        <v>0</v>
      </c>
      <c r="K85" s="11">
        <f>'2.b Tulud-kulud projektiga II'!K85-'3. Tulud-kulud projektita'!K85</f>
        <v>0</v>
      </c>
      <c r="L85" s="11">
        <f>'2.b Tulud-kulud projektiga II'!L85-'3. Tulud-kulud projektita'!L85</f>
        <v>0</v>
      </c>
      <c r="M85" s="11">
        <f>'2.b Tulud-kulud projektiga II'!M85-'3. Tulud-kulud projektita'!M85</f>
        <v>0</v>
      </c>
      <c r="N85" s="11">
        <f>'2.b Tulud-kulud projektiga II'!N85-'3. Tulud-kulud projektita'!N85</f>
        <v>0</v>
      </c>
      <c r="O85" s="11">
        <f>'2.b Tulud-kulud projektiga II'!O85-'3. Tulud-kulud projektita'!O85</f>
        <v>0</v>
      </c>
      <c r="P85" s="11">
        <f>'2.b Tulud-kulud projektiga II'!P85-'3. Tulud-kulud projektita'!P85</f>
        <v>0</v>
      </c>
      <c r="Q85" s="11">
        <f>'2.b Tulud-kulud projektiga II'!Q85-'3. Tulud-kulud projektita'!Q85</f>
        <v>0</v>
      </c>
      <c r="R85" s="11">
        <f>'2.b Tulud-kulud projektiga II'!R85-'3. Tulud-kulud projektita'!R85</f>
        <v>0</v>
      </c>
      <c r="S85" s="16"/>
      <c r="T85" s="16"/>
      <c r="U85" s="17"/>
    </row>
    <row r="86" spans="1:21" x14ac:dyDescent="0.25">
      <c r="A86" s="539"/>
      <c r="B86" s="50" t="str">
        <f>'2.b Tulud-kulud projektiga II'!B86</f>
        <v>Valveteenused</v>
      </c>
      <c r="C86" s="51" t="s">
        <v>3</v>
      </c>
      <c r="D86" s="11">
        <f>'2.b Tulud-kulud projektiga II'!D86-'3. Tulud-kulud projektita'!D86</f>
        <v>0</v>
      </c>
      <c r="E86" s="11">
        <f>'2.b Tulud-kulud projektiga II'!E86-'3. Tulud-kulud projektita'!E86</f>
        <v>0</v>
      </c>
      <c r="F86" s="11">
        <f>'2.b Tulud-kulud projektiga II'!F86-'3. Tulud-kulud projektita'!F86</f>
        <v>0</v>
      </c>
      <c r="G86" s="11">
        <f>'2.b Tulud-kulud projektiga II'!G86-'3. Tulud-kulud projektita'!G86</f>
        <v>0</v>
      </c>
      <c r="H86" s="11">
        <f>'2.b Tulud-kulud projektiga II'!H86-'3. Tulud-kulud projektita'!H86</f>
        <v>0</v>
      </c>
      <c r="I86" s="11">
        <f>'2.b Tulud-kulud projektiga II'!I86-'3. Tulud-kulud projektita'!I86</f>
        <v>0</v>
      </c>
      <c r="J86" s="11">
        <f>'2.b Tulud-kulud projektiga II'!J86-'3. Tulud-kulud projektita'!J86</f>
        <v>0</v>
      </c>
      <c r="K86" s="11">
        <f>'2.b Tulud-kulud projektiga II'!K86-'3. Tulud-kulud projektita'!K86</f>
        <v>0</v>
      </c>
      <c r="L86" s="11">
        <f>'2.b Tulud-kulud projektiga II'!L86-'3. Tulud-kulud projektita'!L86</f>
        <v>0</v>
      </c>
      <c r="M86" s="11">
        <f>'2.b Tulud-kulud projektiga II'!M86-'3. Tulud-kulud projektita'!M86</f>
        <v>0</v>
      </c>
      <c r="N86" s="11">
        <f>'2.b Tulud-kulud projektiga II'!N86-'3. Tulud-kulud projektita'!N86</f>
        <v>0</v>
      </c>
      <c r="O86" s="11">
        <f>'2.b Tulud-kulud projektiga II'!O86-'3. Tulud-kulud projektita'!O86</f>
        <v>0</v>
      </c>
      <c r="P86" s="11">
        <f>'2.b Tulud-kulud projektiga II'!P86-'3. Tulud-kulud projektita'!P86</f>
        <v>0</v>
      </c>
      <c r="Q86" s="11">
        <f>'2.b Tulud-kulud projektiga II'!Q86-'3. Tulud-kulud projektita'!Q86</f>
        <v>0</v>
      </c>
      <c r="R86" s="11">
        <f>'2.b Tulud-kulud projektiga II'!R86-'3. Tulud-kulud projektita'!R86</f>
        <v>0</v>
      </c>
      <c r="S86" s="16"/>
      <c r="T86" s="16"/>
      <c r="U86" s="17"/>
    </row>
    <row r="87" spans="1:21" x14ac:dyDescent="0.25">
      <c r="A87" s="539"/>
      <c r="B87" s="50" t="str">
        <f>'2.b Tulud-kulud projektiga II'!B87</f>
        <v>Kindlustus</v>
      </c>
      <c r="C87" s="51" t="s">
        <v>3</v>
      </c>
      <c r="D87" s="11">
        <f>'2.b Tulud-kulud projektiga II'!D87-'3. Tulud-kulud projektita'!D87</f>
        <v>0</v>
      </c>
      <c r="E87" s="11">
        <f>'2.b Tulud-kulud projektiga II'!E87-'3. Tulud-kulud projektita'!E87</f>
        <v>0</v>
      </c>
      <c r="F87" s="11">
        <f>'2.b Tulud-kulud projektiga II'!F87-'3. Tulud-kulud projektita'!F87</f>
        <v>0</v>
      </c>
      <c r="G87" s="11">
        <f>'2.b Tulud-kulud projektiga II'!G87-'3. Tulud-kulud projektita'!G87</f>
        <v>0</v>
      </c>
      <c r="H87" s="11">
        <f>'2.b Tulud-kulud projektiga II'!H87-'3. Tulud-kulud projektita'!H87</f>
        <v>0</v>
      </c>
      <c r="I87" s="11">
        <f>'2.b Tulud-kulud projektiga II'!I87-'3. Tulud-kulud projektita'!I87</f>
        <v>0</v>
      </c>
      <c r="J87" s="11">
        <f>'2.b Tulud-kulud projektiga II'!J87-'3. Tulud-kulud projektita'!J87</f>
        <v>0</v>
      </c>
      <c r="K87" s="11">
        <f>'2.b Tulud-kulud projektiga II'!K87-'3. Tulud-kulud projektita'!K87</f>
        <v>0</v>
      </c>
      <c r="L87" s="11">
        <f>'2.b Tulud-kulud projektiga II'!L87-'3. Tulud-kulud projektita'!L87</f>
        <v>0</v>
      </c>
      <c r="M87" s="11">
        <f>'2.b Tulud-kulud projektiga II'!M87-'3. Tulud-kulud projektita'!M87</f>
        <v>0</v>
      </c>
      <c r="N87" s="11">
        <f>'2.b Tulud-kulud projektiga II'!N87-'3. Tulud-kulud projektita'!N87</f>
        <v>0</v>
      </c>
      <c r="O87" s="11">
        <f>'2.b Tulud-kulud projektiga II'!O87-'3. Tulud-kulud projektita'!O87</f>
        <v>0</v>
      </c>
      <c r="P87" s="11">
        <f>'2.b Tulud-kulud projektiga II'!P87-'3. Tulud-kulud projektita'!P87</f>
        <v>0</v>
      </c>
      <c r="Q87" s="11">
        <f>'2.b Tulud-kulud projektiga II'!Q87-'3. Tulud-kulud projektita'!Q87</f>
        <v>0</v>
      </c>
      <c r="R87" s="11">
        <f>'2.b Tulud-kulud projektiga II'!R87-'3. Tulud-kulud projektita'!R87</f>
        <v>0</v>
      </c>
      <c r="S87" s="16"/>
      <c r="T87" s="16"/>
      <c r="U87" s="17"/>
    </row>
    <row r="88" spans="1:21" x14ac:dyDescent="0.25">
      <c r="A88" s="539"/>
      <c r="B88" s="50" t="str">
        <f>'2.b Tulud-kulud projektiga II'!B88</f>
        <v>Halduskulu 7</v>
      </c>
      <c r="C88" s="51" t="s">
        <v>3</v>
      </c>
      <c r="D88" s="11">
        <f>'2.b Tulud-kulud projektiga II'!D88-'3. Tulud-kulud projektita'!D88</f>
        <v>0</v>
      </c>
      <c r="E88" s="11">
        <f>'2.b Tulud-kulud projektiga II'!E88-'3. Tulud-kulud projektita'!E88</f>
        <v>0</v>
      </c>
      <c r="F88" s="11">
        <f>'2.b Tulud-kulud projektiga II'!F88-'3. Tulud-kulud projektita'!F88</f>
        <v>0</v>
      </c>
      <c r="G88" s="11">
        <f>'2.b Tulud-kulud projektiga II'!G88-'3. Tulud-kulud projektita'!G88</f>
        <v>0</v>
      </c>
      <c r="H88" s="11">
        <f>'2.b Tulud-kulud projektiga II'!H88-'3. Tulud-kulud projektita'!H88</f>
        <v>0</v>
      </c>
      <c r="I88" s="11">
        <f>'2.b Tulud-kulud projektiga II'!I88-'3. Tulud-kulud projektita'!I88</f>
        <v>0</v>
      </c>
      <c r="J88" s="11">
        <f>'2.b Tulud-kulud projektiga II'!J88-'3. Tulud-kulud projektita'!J88</f>
        <v>0</v>
      </c>
      <c r="K88" s="11">
        <f>'2.b Tulud-kulud projektiga II'!K88-'3. Tulud-kulud projektita'!K88</f>
        <v>0</v>
      </c>
      <c r="L88" s="11">
        <f>'2.b Tulud-kulud projektiga II'!L88-'3. Tulud-kulud projektita'!L88</f>
        <v>0</v>
      </c>
      <c r="M88" s="11">
        <f>'2.b Tulud-kulud projektiga II'!M88-'3. Tulud-kulud projektita'!M88</f>
        <v>0</v>
      </c>
      <c r="N88" s="11">
        <f>'2.b Tulud-kulud projektiga II'!N88-'3. Tulud-kulud projektita'!N88</f>
        <v>0</v>
      </c>
      <c r="O88" s="11">
        <f>'2.b Tulud-kulud projektiga II'!O88-'3. Tulud-kulud projektita'!O88</f>
        <v>0</v>
      </c>
      <c r="P88" s="11">
        <f>'2.b Tulud-kulud projektiga II'!P88-'3. Tulud-kulud projektita'!P88</f>
        <v>0</v>
      </c>
      <c r="Q88" s="11">
        <f>'2.b Tulud-kulud projektiga II'!Q88-'3. Tulud-kulud projektita'!Q88</f>
        <v>0</v>
      </c>
      <c r="R88" s="11">
        <f>'2.b Tulud-kulud projektiga II'!R88-'3. Tulud-kulud projektita'!R88</f>
        <v>0</v>
      </c>
      <c r="S88" s="16"/>
      <c r="T88" s="16"/>
      <c r="U88" s="17"/>
    </row>
    <row r="89" spans="1:21" x14ac:dyDescent="0.25">
      <c r="A89" s="539"/>
      <c r="B89" s="50" t="str">
        <f>'2.b Tulud-kulud projektiga II'!B89</f>
        <v>Halduskulu 8</v>
      </c>
      <c r="C89" s="51" t="s">
        <v>3</v>
      </c>
      <c r="D89" s="11">
        <f>'2.b Tulud-kulud projektiga II'!D89-'3. Tulud-kulud projektita'!D89</f>
        <v>0</v>
      </c>
      <c r="E89" s="11">
        <f>'2.b Tulud-kulud projektiga II'!E89-'3. Tulud-kulud projektita'!E89</f>
        <v>0</v>
      </c>
      <c r="F89" s="11">
        <f>'2.b Tulud-kulud projektiga II'!F89-'3. Tulud-kulud projektita'!F89</f>
        <v>0</v>
      </c>
      <c r="G89" s="11">
        <f>'2.b Tulud-kulud projektiga II'!G89-'3. Tulud-kulud projektita'!G89</f>
        <v>0</v>
      </c>
      <c r="H89" s="11">
        <f>'2.b Tulud-kulud projektiga II'!H89-'3. Tulud-kulud projektita'!H89</f>
        <v>0</v>
      </c>
      <c r="I89" s="11">
        <f>'2.b Tulud-kulud projektiga II'!I89-'3. Tulud-kulud projektita'!I89</f>
        <v>0</v>
      </c>
      <c r="J89" s="11">
        <f>'2.b Tulud-kulud projektiga II'!J89-'3. Tulud-kulud projektita'!J89</f>
        <v>0</v>
      </c>
      <c r="K89" s="11">
        <f>'2.b Tulud-kulud projektiga II'!K89-'3. Tulud-kulud projektita'!K89</f>
        <v>0</v>
      </c>
      <c r="L89" s="11">
        <f>'2.b Tulud-kulud projektiga II'!L89-'3. Tulud-kulud projektita'!L89</f>
        <v>0</v>
      </c>
      <c r="M89" s="11">
        <f>'2.b Tulud-kulud projektiga II'!M89-'3. Tulud-kulud projektita'!M89</f>
        <v>0</v>
      </c>
      <c r="N89" s="11">
        <f>'2.b Tulud-kulud projektiga II'!N89-'3. Tulud-kulud projektita'!N89</f>
        <v>0</v>
      </c>
      <c r="O89" s="11">
        <f>'2.b Tulud-kulud projektiga II'!O89-'3. Tulud-kulud projektita'!O89</f>
        <v>0</v>
      </c>
      <c r="P89" s="11">
        <f>'2.b Tulud-kulud projektiga II'!P89-'3. Tulud-kulud projektita'!P89</f>
        <v>0</v>
      </c>
      <c r="Q89" s="11">
        <f>'2.b Tulud-kulud projektiga II'!Q89-'3. Tulud-kulud projektita'!Q89</f>
        <v>0</v>
      </c>
      <c r="R89" s="11">
        <f>'2.b Tulud-kulud projektiga II'!R89-'3. Tulud-kulud projektita'!R89</f>
        <v>0</v>
      </c>
      <c r="S89" s="16"/>
      <c r="T89" s="16"/>
      <c r="U89" s="17"/>
    </row>
    <row r="90" spans="1:21" x14ac:dyDescent="0.25">
      <c r="A90" s="539"/>
      <c r="B90" s="50" t="str">
        <f>'2.b Tulud-kulud projektiga II'!B90</f>
        <v>Halduskulu 9</v>
      </c>
      <c r="C90" s="51" t="s">
        <v>3</v>
      </c>
      <c r="D90" s="11">
        <f>'2.b Tulud-kulud projektiga II'!D90-'3. Tulud-kulud projektita'!D90</f>
        <v>0</v>
      </c>
      <c r="E90" s="11">
        <f>'2.b Tulud-kulud projektiga II'!E90-'3. Tulud-kulud projektita'!E90</f>
        <v>0</v>
      </c>
      <c r="F90" s="11">
        <f>'2.b Tulud-kulud projektiga II'!F90-'3. Tulud-kulud projektita'!F90</f>
        <v>0</v>
      </c>
      <c r="G90" s="11">
        <f>'2.b Tulud-kulud projektiga II'!G90-'3. Tulud-kulud projektita'!G90</f>
        <v>0</v>
      </c>
      <c r="H90" s="11">
        <f>'2.b Tulud-kulud projektiga II'!H90-'3. Tulud-kulud projektita'!H90</f>
        <v>0</v>
      </c>
      <c r="I90" s="11">
        <f>'2.b Tulud-kulud projektiga II'!I90-'3. Tulud-kulud projektita'!I90</f>
        <v>0</v>
      </c>
      <c r="J90" s="11">
        <f>'2.b Tulud-kulud projektiga II'!J90-'3. Tulud-kulud projektita'!J90</f>
        <v>0</v>
      </c>
      <c r="K90" s="11">
        <f>'2.b Tulud-kulud projektiga II'!K90-'3. Tulud-kulud projektita'!K90</f>
        <v>0</v>
      </c>
      <c r="L90" s="11">
        <f>'2.b Tulud-kulud projektiga II'!L90-'3. Tulud-kulud projektita'!L90</f>
        <v>0</v>
      </c>
      <c r="M90" s="11">
        <f>'2.b Tulud-kulud projektiga II'!M90-'3. Tulud-kulud projektita'!M90</f>
        <v>0</v>
      </c>
      <c r="N90" s="11">
        <f>'2.b Tulud-kulud projektiga II'!N90-'3. Tulud-kulud projektita'!N90</f>
        <v>0</v>
      </c>
      <c r="O90" s="11">
        <f>'2.b Tulud-kulud projektiga II'!O90-'3. Tulud-kulud projektita'!O90</f>
        <v>0</v>
      </c>
      <c r="P90" s="11">
        <f>'2.b Tulud-kulud projektiga II'!P90-'3. Tulud-kulud projektita'!P90</f>
        <v>0</v>
      </c>
      <c r="Q90" s="11">
        <f>'2.b Tulud-kulud projektiga II'!Q90-'3. Tulud-kulud projektita'!Q90</f>
        <v>0</v>
      </c>
      <c r="R90" s="11">
        <f>'2.b Tulud-kulud projektiga II'!R90-'3. Tulud-kulud projektita'!R90</f>
        <v>0</v>
      </c>
      <c r="S90" s="16"/>
      <c r="T90" s="16"/>
      <c r="U90" s="17"/>
    </row>
    <row r="91" spans="1:21" x14ac:dyDescent="0.25">
      <c r="A91" s="539"/>
      <c r="B91" s="50" t="str">
        <f>'2.b Tulud-kulud projektiga II'!B91</f>
        <v>Halduskulu 10</v>
      </c>
      <c r="C91" s="51" t="s">
        <v>3</v>
      </c>
      <c r="D91" s="11">
        <f>'2.b Tulud-kulud projektiga II'!D91-'3. Tulud-kulud projektita'!D91</f>
        <v>0</v>
      </c>
      <c r="E91" s="11">
        <f>'2.b Tulud-kulud projektiga II'!E91-'3. Tulud-kulud projektita'!E91</f>
        <v>0</v>
      </c>
      <c r="F91" s="11">
        <f>'2.b Tulud-kulud projektiga II'!F91-'3. Tulud-kulud projektita'!F91</f>
        <v>0</v>
      </c>
      <c r="G91" s="11">
        <f>'2.b Tulud-kulud projektiga II'!G91-'3. Tulud-kulud projektita'!G91</f>
        <v>0</v>
      </c>
      <c r="H91" s="11">
        <f>'2.b Tulud-kulud projektiga II'!H91-'3. Tulud-kulud projektita'!H91</f>
        <v>0</v>
      </c>
      <c r="I91" s="11">
        <f>'2.b Tulud-kulud projektiga II'!I91-'3. Tulud-kulud projektita'!I91</f>
        <v>0</v>
      </c>
      <c r="J91" s="11">
        <f>'2.b Tulud-kulud projektiga II'!J91-'3. Tulud-kulud projektita'!J91</f>
        <v>0</v>
      </c>
      <c r="K91" s="11">
        <f>'2.b Tulud-kulud projektiga II'!K91-'3. Tulud-kulud projektita'!K91</f>
        <v>0</v>
      </c>
      <c r="L91" s="11">
        <f>'2.b Tulud-kulud projektiga II'!L91-'3. Tulud-kulud projektita'!L91</f>
        <v>0</v>
      </c>
      <c r="M91" s="11">
        <f>'2.b Tulud-kulud projektiga II'!M91-'3. Tulud-kulud projektita'!M91</f>
        <v>0</v>
      </c>
      <c r="N91" s="11">
        <f>'2.b Tulud-kulud projektiga II'!N91-'3. Tulud-kulud projektita'!N91</f>
        <v>0</v>
      </c>
      <c r="O91" s="11">
        <f>'2.b Tulud-kulud projektiga II'!O91-'3. Tulud-kulud projektita'!O91</f>
        <v>0</v>
      </c>
      <c r="P91" s="11">
        <f>'2.b Tulud-kulud projektiga II'!P91-'3. Tulud-kulud projektita'!P91</f>
        <v>0</v>
      </c>
      <c r="Q91" s="11">
        <f>'2.b Tulud-kulud projektiga II'!Q91-'3. Tulud-kulud projektita'!Q91</f>
        <v>0</v>
      </c>
      <c r="R91" s="11">
        <f>'2.b Tulud-kulud projektiga II'!R91-'3. Tulud-kulud projektita'!R91</f>
        <v>0</v>
      </c>
      <c r="S91" s="16"/>
      <c r="T91" s="16"/>
      <c r="U91" s="17"/>
    </row>
    <row r="92" spans="1:21" x14ac:dyDescent="0.25">
      <c r="A92" s="529" t="s">
        <v>48</v>
      </c>
      <c r="B92" s="530"/>
      <c r="C92" s="49"/>
      <c r="D92" s="59">
        <f>'2.b Tulud-kulud projektiga II'!D92-'3. Tulud-kulud projektita'!D92</f>
        <v>0</v>
      </c>
      <c r="E92" s="59">
        <f>'2.b Tulud-kulud projektiga II'!E92-'3. Tulud-kulud projektita'!E92</f>
        <v>0</v>
      </c>
      <c r="F92" s="59">
        <f>'2.b Tulud-kulud projektiga II'!F92-'3. Tulud-kulud projektita'!F92</f>
        <v>0</v>
      </c>
      <c r="G92" s="59">
        <f>'2.b Tulud-kulud projektiga II'!G92-'3. Tulud-kulud projektita'!G92</f>
        <v>0</v>
      </c>
      <c r="H92" s="59">
        <f>'2.b Tulud-kulud projektiga II'!H92-'3. Tulud-kulud projektita'!H92</f>
        <v>0</v>
      </c>
      <c r="I92" s="59">
        <f>'2.b Tulud-kulud projektiga II'!I92-'3. Tulud-kulud projektita'!I92</f>
        <v>0</v>
      </c>
      <c r="J92" s="59">
        <f>'2.b Tulud-kulud projektiga II'!J92-'3. Tulud-kulud projektita'!J92</f>
        <v>0</v>
      </c>
      <c r="K92" s="59">
        <f>'2.b Tulud-kulud projektiga II'!K92-'3. Tulud-kulud projektita'!K92</f>
        <v>0</v>
      </c>
      <c r="L92" s="59">
        <f>'2.b Tulud-kulud projektiga II'!L92-'3. Tulud-kulud projektita'!L92</f>
        <v>0</v>
      </c>
      <c r="M92" s="59">
        <f>'2.b Tulud-kulud projektiga II'!M92-'3. Tulud-kulud projektita'!M92</f>
        <v>0</v>
      </c>
      <c r="N92" s="59">
        <f>'2.b Tulud-kulud projektiga II'!N92-'3. Tulud-kulud projektita'!N92</f>
        <v>0</v>
      </c>
      <c r="O92" s="59">
        <f>'2.b Tulud-kulud projektiga II'!O92-'3. Tulud-kulud projektita'!O92</f>
        <v>0</v>
      </c>
      <c r="P92" s="59">
        <f>'2.b Tulud-kulud projektiga II'!P92-'3. Tulud-kulud projektita'!P92</f>
        <v>0</v>
      </c>
      <c r="Q92" s="59">
        <f>'2.b Tulud-kulud projektiga II'!Q92-'3. Tulud-kulud projektita'!Q92</f>
        <v>0</v>
      </c>
      <c r="R92" s="59">
        <f>'2.b Tulud-kulud projektiga II'!R92-'3. Tulud-kulud projektita'!R92</f>
        <v>0</v>
      </c>
      <c r="S92" s="16"/>
      <c r="T92" s="16"/>
      <c r="U92" s="17"/>
    </row>
    <row r="93" spans="1:21" ht="4.7" customHeight="1" x14ac:dyDescent="0.25">
      <c r="A93" s="4"/>
      <c r="B93" s="25"/>
      <c r="C93" s="9"/>
      <c r="D93" s="18"/>
      <c r="E93" s="18"/>
      <c r="F93" s="18"/>
      <c r="G93" s="18"/>
      <c r="H93" s="18"/>
      <c r="I93" s="18"/>
      <c r="J93" s="18"/>
      <c r="K93" s="18"/>
      <c r="L93" s="18"/>
      <c r="M93" s="18"/>
      <c r="N93" s="18"/>
      <c r="O93" s="18"/>
      <c r="P93" s="18"/>
      <c r="Q93" s="18"/>
      <c r="R93" s="18"/>
      <c r="S93" s="16"/>
      <c r="T93" s="16"/>
      <c r="U93" s="17"/>
    </row>
    <row r="94" spans="1:21" x14ac:dyDescent="0.25">
      <c r="A94" s="540" t="s">
        <v>49</v>
      </c>
      <c r="B94" s="50" t="str">
        <f>'2.b Tulud-kulud projektiga II'!B94</f>
        <v>Kulu 1</v>
      </c>
      <c r="C94" s="51" t="s">
        <v>3</v>
      </c>
      <c r="D94" s="11">
        <f>'2.b Tulud-kulud projektiga II'!D94-'3. Tulud-kulud projektita'!D94</f>
        <v>0</v>
      </c>
      <c r="E94" s="11">
        <f>'2.b Tulud-kulud projektiga II'!E94-'3. Tulud-kulud projektita'!E94</f>
        <v>0</v>
      </c>
      <c r="F94" s="11">
        <f>'2.b Tulud-kulud projektiga II'!F94-'3. Tulud-kulud projektita'!F94</f>
        <v>0</v>
      </c>
      <c r="G94" s="11">
        <f>'2.b Tulud-kulud projektiga II'!G94-'3. Tulud-kulud projektita'!G94</f>
        <v>0</v>
      </c>
      <c r="H94" s="11">
        <f>'2.b Tulud-kulud projektiga II'!H94-'3. Tulud-kulud projektita'!H94</f>
        <v>0</v>
      </c>
      <c r="I94" s="11">
        <f>'2.b Tulud-kulud projektiga II'!I94-'3. Tulud-kulud projektita'!I94</f>
        <v>0</v>
      </c>
      <c r="J94" s="11">
        <f>'2.b Tulud-kulud projektiga II'!J94-'3. Tulud-kulud projektita'!J94</f>
        <v>0</v>
      </c>
      <c r="K94" s="11">
        <f>'2.b Tulud-kulud projektiga II'!K94-'3. Tulud-kulud projektita'!K94</f>
        <v>0</v>
      </c>
      <c r="L94" s="11">
        <f>'2.b Tulud-kulud projektiga II'!L94-'3. Tulud-kulud projektita'!L94</f>
        <v>0</v>
      </c>
      <c r="M94" s="11">
        <f>'2.b Tulud-kulud projektiga II'!M94-'3. Tulud-kulud projektita'!M94</f>
        <v>0</v>
      </c>
      <c r="N94" s="11">
        <f>'2.b Tulud-kulud projektiga II'!N94-'3. Tulud-kulud projektita'!N94</f>
        <v>0</v>
      </c>
      <c r="O94" s="11">
        <f>'2.b Tulud-kulud projektiga II'!O94-'3. Tulud-kulud projektita'!O94</f>
        <v>0</v>
      </c>
      <c r="P94" s="11">
        <f>'2.b Tulud-kulud projektiga II'!P94-'3. Tulud-kulud projektita'!P94</f>
        <v>0</v>
      </c>
      <c r="Q94" s="11">
        <f>'2.b Tulud-kulud projektiga II'!Q94-'3. Tulud-kulud projektita'!Q94</f>
        <v>0</v>
      </c>
      <c r="R94" s="11">
        <f>'2.b Tulud-kulud projektiga II'!R94-'3. Tulud-kulud projektita'!R94</f>
        <v>0</v>
      </c>
      <c r="S94" s="16"/>
      <c r="T94" s="16"/>
      <c r="U94" s="17"/>
    </row>
    <row r="95" spans="1:21" x14ac:dyDescent="0.25">
      <c r="A95" s="541"/>
      <c r="B95" s="50" t="str">
        <f>'2.b Tulud-kulud projektiga II'!B95</f>
        <v>Kulu 2</v>
      </c>
      <c r="C95" s="51" t="s">
        <v>3</v>
      </c>
      <c r="D95" s="11">
        <f>'2.b Tulud-kulud projektiga II'!D95-'3. Tulud-kulud projektita'!D95</f>
        <v>0</v>
      </c>
      <c r="E95" s="11">
        <f>'2.b Tulud-kulud projektiga II'!E95-'3. Tulud-kulud projektita'!E95</f>
        <v>0</v>
      </c>
      <c r="F95" s="11">
        <f>'2.b Tulud-kulud projektiga II'!F95-'3. Tulud-kulud projektita'!F95</f>
        <v>0</v>
      </c>
      <c r="G95" s="11">
        <f>'2.b Tulud-kulud projektiga II'!G95-'3. Tulud-kulud projektita'!G95</f>
        <v>0</v>
      </c>
      <c r="H95" s="11">
        <f>'2.b Tulud-kulud projektiga II'!H95-'3. Tulud-kulud projektita'!H95</f>
        <v>0</v>
      </c>
      <c r="I95" s="11">
        <f>'2.b Tulud-kulud projektiga II'!I95-'3. Tulud-kulud projektita'!I95</f>
        <v>0</v>
      </c>
      <c r="J95" s="11">
        <f>'2.b Tulud-kulud projektiga II'!J95-'3. Tulud-kulud projektita'!J95</f>
        <v>0</v>
      </c>
      <c r="K95" s="11">
        <f>'2.b Tulud-kulud projektiga II'!K95-'3. Tulud-kulud projektita'!K95</f>
        <v>0</v>
      </c>
      <c r="L95" s="11">
        <f>'2.b Tulud-kulud projektiga II'!L95-'3. Tulud-kulud projektita'!L95</f>
        <v>0</v>
      </c>
      <c r="M95" s="11">
        <f>'2.b Tulud-kulud projektiga II'!M95-'3. Tulud-kulud projektita'!M95</f>
        <v>0</v>
      </c>
      <c r="N95" s="11">
        <f>'2.b Tulud-kulud projektiga II'!N95-'3. Tulud-kulud projektita'!N95</f>
        <v>0</v>
      </c>
      <c r="O95" s="11">
        <f>'2.b Tulud-kulud projektiga II'!O95-'3. Tulud-kulud projektita'!O95</f>
        <v>0</v>
      </c>
      <c r="P95" s="11">
        <f>'2.b Tulud-kulud projektiga II'!P95-'3. Tulud-kulud projektita'!P95</f>
        <v>0</v>
      </c>
      <c r="Q95" s="11">
        <f>'2.b Tulud-kulud projektiga II'!Q95-'3. Tulud-kulud projektita'!Q95</f>
        <v>0</v>
      </c>
      <c r="R95" s="11">
        <f>'2.b Tulud-kulud projektiga II'!R95-'3. Tulud-kulud projektita'!R95</f>
        <v>0</v>
      </c>
      <c r="S95" s="16"/>
      <c r="T95" s="16"/>
      <c r="U95" s="17"/>
    </row>
    <row r="96" spans="1:21" x14ac:dyDescent="0.25">
      <c r="A96" s="541"/>
      <c r="B96" s="50" t="str">
        <f>'2.b Tulud-kulud projektiga II'!B96</f>
        <v>Kulu 3</v>
      </c>
      <c r="C96" s="51" t="s">
        <v>3</v>
      </c>
      <c r="D96" s="11">
        <f>'2.b Tulud-kulud projektiga II'!D96-'3. Tulud-kulud projektita'!D96</f>
        <v>0</v>
      </c>
      <c r="E96" s="11">
        <f>'2.b Tulud-kulud projektiga II'!E96-'3. Tulud-kulud projektita'!E96</f>
        <v>0</v>
      </c>
      <c r="F96" s="11">
        <f>'2.b Tulud-kulud projektiga II'!F96-'3. Tulud-kulud projektita'!F96</f>
        <v>0</v>
      </c>
      <c r="G96" s="11">
        <f>'2.b Tulud-kulud projektiga II'!G96-'3. Tulud-kulud projektita'!G96</f>
        <v>0</v>
      </c>
      <c r="H96" s="11">
        <f>'2.b Tulud-kulud projektiga II'!H96-'3. Tulud-kulud projektita'!H96</f>
        <v>0</v>
      </c>
      <c r="I96" s="11">
        <f>'2.b Tulud-kulud projektiga II'!I96-'3. Tulud-kulud projektita'!I96</f>
        <v>0</v>
      </c>
      <c r="J96" s="11">
        <f>'2.b Tulud-kulud projektiga II'!J96-'3. Tulud-kulud projektita'!J96</f>
        <v>0</v>
      </c>
      <c r="K96" s="11">
        <f>'2.b Tulud-kulud projektiga II'!K96-'3. Tulud-kulud projektita'!K96</f>
        <v>0</v>
      </c>
      <c r="L96" s="11">
        <f>'2.b Tulud-kulud projektiga II'!L96-'3. Tulud-kulud projektita'!L96</f>
        <v>0</v>
      </c>
      <c r="M96" s="11">
        <f>'2.b Tulud-kulud projektiga II'!M96-'3. Tulud-kulud projektita'!M96</f>
        <v>0</v>
      </c>
      <c r="N96" s="11">
        <f>'2.b Tulud-kulud projektiga II'!N96-'3. Tulud-kulud projektita'!N96</f>
        <v>0</v>
      </c>
      <c r="O96" s="11">
        <f>'2.b Tulud-kulud projektiga II'!O96-'3. Tulud-kulud projektita'!O96</f>
        <v>0</v>
      </c>
      <c r="P96" s="11">
        <f>'2.b Tulud-kulud projektiga II'!P96-'3. Tulud-kulud projektita'!P96</f>
        <v>0</v>
      </c>
      <c r="Q96" s="11">
        <f>'2.b Tulud-kulud projektiga II'!Q96-'3. Tulud-kulud projektita'!Q96</f>
        <v>0</v>
      </c>
      <c r="R96" s="11">
        <f>'2.b Tulud-kulud projektiga II'!R96-'3. Tulud-kulud projektita'!R96</f>
        <v>0</v>
      </c>
      <c r="S96" s="16"/>
      <c r="T96" s="16"/>
      <c r="U96" s="17"/>
    </row>
    <row r="97" spans="1:21" x14ac:dyDescent="0.25">
      <c r="A97" s="541"/>
      <c r="B97" s="50" t="str">
        <f>'2.b Tulud-kulud projektiga II'!B97</f>
        <v>Kulu 4</v>
      </c>
      <c r="C97" s="51" t="s">
        <v>3</v>
      </c>
      <c r="D97" s="11">
        <f>'2.b Tulud-kulud projektiga II'!D97-'3. Tulud-kulud projektita'!D97</f>
        <v>0</v>
      </c>
      <c r="E97" s="11">
        <f>'2.b Tulud-kulud projektiga II'!E97-'3. Tulud-kulud projektita'!E97</f>
        <v>0</v>
      </c>
      <c r="F97" s="11">
        <f>'2.b Tulud-kulud projektiga II'!F97-'3. Tulud-kulud projektita'!F97</f>
        <v>0</v>
      </c>
      <c r="G97" s="11">
        <f>'2.b Tulud-kulud projektiga II'!G97-'3. Tulud-kulud projektita'!G97</f>
        <v>0</v>
      </c>
      <c r="H97" s="11">
        <f>'2.b Tulud-kulud projektiga II'!H97-'3. Tulud-kulud projektita'!H97</f>
        <v>0</v>
      </c>
      <c r="I97" s="11">
        <f>'2.b Tulud-kulud projektiga II'!I97-'3. Tulud-kulud projektita'!I97</f>
        <v>0</v>
      </c>
      <c r="J97" s="11">
        <f>'2.b Tulud-kulud projektiga II'!J97-'3. Tulud-kulud projektita'!J97</f>
        <v>0</v>
      </c>
      <c r="K97" s="11">
        <f>'2.b Tulud-kulud projektiga II'!K97-'3. Tulud-kulud projektita'!K97</f>
        <v>0</v>
      </c>
      <c r="L97" s="11">
        <f>'2.b Tulud-kulud projektiga II'!L97-'3. Tulud-kulud projektita'!L97</f>
        <v>0</v>
      </c>
      <c r="M97" s="11">
        <f>'2.b Tulud-kulud projektiga II'!M97-'3. Tulud-kulud projektita'!M97</f>
        <v>0</v>
      </c>
      <c r="N97" s="11">
        <f>'2.b Tulud-kulud projektiga II'!N97-'3. Tulud-kulud projektita'!N97</f>
        <v>0</v>
      </c>
      <c r="O97" s="11">
        <f>'2.b Tulud-kulud projektiga II'!O97-'3. Tulud-kulud projektita'!O97</f>
        <v>0</v>
      </c>
      <c r="P97" s="11">
        <f>'2.b Tulud-kulud projektiga II'!P97-'3. Tulud-kulud projektita'!P97</f>
        <v>0</v>
      </c>
      <c r="Q97" s="11">
        <f>'2.b Tulud-kulud projektiga II'!Q97-'3. Tulud-kulud projektita'!Q97</f>
        <v>0</v>
      </c>
      <c r="R97" s="11">
        <f>'2.b Tulud-kulud projektiga II'!R97-'3. Tulud-kulud projektita'!R97</f>
        <v>0</v>
      </c>
      <c r="S97" s="16"/>
      <c r="T97" s="16"/>
      <c r="U97" s="17"/>
    </row>
    <row r="98" spans="1:21" x14ac:dyDescent="0.25">
      <c r="A98" s="541"/>
      <c r="B98" s="50" t="str">
        <f>'2.b Tulud-kulud projektiga II'!B98</f>
        <v>Kulu 5</v>
      </c>
      <c r="C98" s="51" t="s">
        <v>3</v>
      </c>
      <c r="D98" s="11">
        <f>'2.b Tulud-kulud projektiga II'!D98-'3. Tulud-kulud projektita'!D98</f>
        <v>0</v>
      </c>
      <c r="E98" s="11">
        <f>'2.b Tulud-kulud projektiga II'!E98-'3. Tulud-kulud projektita'!E98</f>
        <v>0</v>
      </c>
      <c r="F98" s="11">
        <f>'2.b Tulud-kulud projektiga II'!F98-'3. Tulud-kulud projektita'!F98</f>
        <v>0</v>
      </c>
      <c r="G98" s="11">
        <f>'2.b Tulud-kulud projektiga II'!G98-'3. Tulud-kulud projektita'!G98</f>
        <v>0</v>
      </c>
      <c r="H98" s="11">
        <f>'2.b Tulud-kulud projektiga II'!H98-'3. Tulud-kulud projektita'!H98</f>
        <v>0</v>
      </c>
      <c r="I98" s="11">
        <f>'2.b Tulud-kulud projektiga II'!I98-'3. Tulud-kulud projektita'!I98</f>
        <v>0</v>
      </c>
      <c r="J98" s="11">
        <f>'2.b Tulud-kulud projektiga II'!J98-'3. Tulud-kulud projektita'!J98</f>
        <v>0</v>
      </c>
      <c r="K98" s="11">
        <f>'2.b Tulud-kulud projektiga II'!K98-'3. Tulud-kulud projektita'!K98</f>
        <v>0</v>
      </c>
      <c r="L98" s="11">
        <f>'2.b Tulud-kulud projektiga II'!L98-'3. Tulud-kulud projektita'!L98</f>
        <v>0</v>
      </c>
      <c r="M98" s="11">
        <f>'2.b Tulud-kulud projektiga II'!M98-'3. Tulud-kulud projektita'!M98</f>
        <v>0</v>
      </c>
      <c r="N98" s="11">
        <f>'2.b Tulud-kulud projektiga II'!N98-'3. Tulud-kulud projektita'!N98</f>
        <v>0</v>
      </c>
      <c r="O98" s="11">
        <f>'2.b Tulud-kulud projektiga II'!O98-'3. Tulud-kulud projektita'!O98</f>
        <v>0</v>
      </c>
      <c r="P98" s="11">
        <f>'2.b Tulud-kulud projektiga II'!P98-'3. Tulud-kulud projektita'!P98</f>
        <v>0</v>
      </c>
      <c r="Q98" s="11">
        <f>'2.b Tulud-kulud projektiga II'!Q98-'3. Tulud-kulud projektita'!Q98</f>
        <v>0</v>
      </c>
      <c r="R98" s="11">
        <f>'2.b Tulud-kulud projektiga II'!R98-'3. Tulud-kulud projektita'!R98</f>
        <v>0</v>
      </c>
      <c r="S98" s="16"/>
      <c r="T98" s="16"/>
      <c r="U98" s="17"/>
    </row>
    <row r="99" spans="1:21" hidden="1" outlineLevel="1" x14ac:dyDescent="0.25">
      <c r="A99" s="541"/>
      <c r="B99" s="50" t="str">
        <f>'2.b Tulud-kulud projektiga II'!B99</f>
        <v>Kulu 6</v>
      </c>
      <c r="C99" s="51" t="s">
        <v>3</v>
      </c>
      <c r="D99" s="11">
        <f>'2.b Tulud-kulud projektiga II'!D99-'3. Tulud-kulud projektita'!D99</f>
        <v>0</v>
      </c>
      <c r="E99" s="11">
        <f>'2.b Tulud-kulud projektiga II'!E99-'3. Tulud-kulud projektita'!E99</f>
        <v>0</v>
      </c>
      <c r="F99" s="11">
        <f>'2.b Tulud-kulud projektiga II'!F99-'3. Tulud-kulud projektita'!F99</f>
        <v>0</v>
      </c>
      <c r="G99" s="11">
        <f>'2.b Tulud-kulud projektiga II'!G99-'3. Tulud-kulud projektita'!G99</f>
        <v>0</v>
      </c>
      <c r="H99" s="11">
        <f>'2.b Tulud-kulud projektiga II'!H99-'3. Tulud-kulud projektita'!H99</f>
        <v>0</v>
      </c>
      <c r="I99" s="11">
        <f>'2.b Tulud-kulud projektiga II'!I99-'3. Tulud-kulud projektita'!I99</f>
        <v>0</v>
      </c>
      <c r="J99" s="11">
        <f>'2.b Tulud-kulud projektiga II'!J99-'3. Tulud-kulud projektita'!J99</f>
        <v>0</v>
      </c>
      <c r="K99" s="11">
        <f>'2.b Tulud-kulud projektiga II'!K99-'3. Tulud-kulud projektita'!K99</f>
        <v>0</v>
      </c>
      <c r="L99" s="11">
        <f>'2.b Tulud-kulud projektiga II'!L99-'3. Tulud-kulud projektita'!L99</f>
        <v>0</v>
      </c>
      <c r="M99" s="11">
        <f>'2.b Tulud-kulud projektiga II'!M99-'3. Tulud-kulud projektita'!M99</f>
        <v>0</v>
      </c>
      <c r="N99" s="11">
        <f>'2.b Tulud-kulud projektiga II'!N99-'3. Tulud-kulud projektita'!N99</f>
        <v>0</v>
      </c>
      <c r="O99" s="11">
        <f>'2.b Tulud-kulud projektiga II'!O99-'3. Tulud-kulud projektita'!O99</f>
        <v>0</v>
      </c>
      <c r="P99" s="11">
        <f>'2.b Tulud-kulud projektiga II'!P99-'3. Tulud-kulud projektita'!P99</f>
        <v>0</v>
      </c>
      <c r="Q99" s="11">
        <f>'2.b Tulud-kulud projektiga II'!Q99-'3. Tulud-kulud projektita'!Q99</f>
        <v>0</v>
      </c>
      <c r="R99" s="11">
        <f>'2.b Tulud-kulud projektiga II'!R99-'3. Tulud-kulud projektita'!R99</f>
        <v>0</v>
      </c>
      <c r="S99" s="16"/>
      <c r="T99" s="16"/>
      <c r="U99" s="17"/>
    </row>
    <row r="100" spans="1:21" hidden="1" outlineLevel="1" x14ac:dyDescent="0.25">
      <c r="A100" s="541"/>
      <c r="B100" s="50" t="str">
        <f>'2.b Tulud-kulud projektiga II'!B100</f>
        <v>Kulu 7</v>
      </c>
      <c r="C100" s="51" t="s">
        <v>3</v>
      </c>
      <c r="D100" s="11">
        <f>'2.b Tulud-kulud projektiga II'!D100-'3. Tulud-kulud projektita'!D100</f>
        <v>0</v>
      </c>
      <c r="E100" s="11">
        <f>'2.b Tulud-kulud projektiga II'!E100-'3. Tulud-kulud projektita'!E100</f>
        <v>0</v>
      </c>
      <c r="F100" s="11">
        <f>'2.b Tulud-kulud projektiga II'!F100-'3. Tulud-kulud projektita'!F100</f>
        <v>0</v>
      </c>
      <c r="G100" s="11">
        <f>'2.b Tulud-kulud projektiga II'!G100-'3. Tulud-kulud projektita'!G100</f>
        <v>0</v>
      </c>
      <c r="H100" s="11">
        <f>'2.b Tulud-kulud projektiga II'!H100-'3. Tulud-kulud projektita'!H100</f>
        <v>0</v>
      </c>
      <c r="I100" s="11">
        <f>'2.b Tulud-kulud projektiga II'!I100-'3. Tulud-kulud projektita'!I100</f>
        <v>0</v>
      </c>
      <c r="J100" s="11">
        <f>'2.b Tulud-kulud projektiga II'!J100-'3. Tulud-kulud projektita'!J100</f>
        <v>0</v>
      </c>
      <c r="K100" s="11">
        <f>'2.b Tulud-kulud projektiga II'!K100-'3. Tulud-kulud projektita'!K100</f>
        <v>0</v>
      </c>
      <c r="L100" s="11">
        <f>'2.b Tulud-kulud projektiga II'!L100-'3. Tulud-kulud projektita'!L100</f>
        <v>0</v>
      </c>
      <c r="M100" s="11">
        <f>'2.b Tulud-kulud projektiga II'!M100-'3. Tulud-kulud projektita'!M100</f>
        <v>0</v>
      </c>
      <c r="N100" s="11">
        <f>'2.b Tulud-kulud projektiga II'!N100-'3. Tulud-kulud projektita'!N100</f>
        <v>0</v>
      </c>
      <c r="O100" s="11">
        <f>'2.b Tulud-kulud projektiga II'!O100-'3. Tulud-kulud projektita'!O100</f>
        <v>0</v>
      </c>
      <c r="P100" s="11">
        <f>'2.b Tulud-kulud projektiga II'!P100-'3. Tulud-kulud projektita'!P100</f>
        <v>0</v>
      </c>
      <c r="Q100" s="11">
        <f>'2.b Tulud-kulud projektiga II'!Q100-'3. Tulud-kulud projektita'!Q100</f>
        <v>0</v>
      </c>
      <c r="R100" s="11">
        <f>'2.b Tulud-kulud projektiga II'!R100-'3. Tulud-kulud projektita'!R100</f>
        <v>0</v>
      </c>
      <c r="S100" s="16"/>
      <c r="T100" s="16"/>
      <c r="U100" s="17"/>
    </row>
    <row r="101" spans="1:21" hidden="1" outlineLevel="1" x14ac:dyDescent="0.25">
      <c r="A101" s="541"/>
      <c r="B101" s="50" t="str">
        <f>'2.b Tulud-kulud projektiga II'!B101</f>
        <v>Kulu 8</v>
      </c>
      <c r="C101" s="51" t="s">
        <v>3</v>
      </c>
      <c r="D101" s="11">
        <f>'2.b Tulud-kulud projektiga II'!D101-'3. Tulud-kulud projektita'!D101</f>
        <v>0</v>
      </c>
      <c r="E101" s="11">
        <f>'2.b Tulud-kulud projektiga II'!E101-'3. Tulud-kulud projektita'!E101</f>
        <v>0</v>
      </c>
      <c r="F101" s="11">
        <f>'2.b Tulud-kulud projektiga II'!F101-'3. Tulud-kulud projektita'!F101</f>
        <v>0</v>
      </c>
      <c r="G101" s="11">
        <f>'2.b Tulud-kulud projektiga II'!G101-'3. Tulud-kulud projektita'!G101</f>
        <v>0</v>
      </c>
      <c r="H101" s="11">
        <f>'2.b Tulud-kulud projektiga II'!H101-'3. Tulud-kulud projektita'!H101</f>
        <v>0</v>
      </c>
      <c r="I101" s="11">
        <f>'2.b Tulud-kulud projektiga II'!I101-'3. Tulud-kulud projektita'!I101</f>
        <v>0</v>
      </c>
      <c r="J101" s="11">
        <f>'2.b Tulud-kulud projektiga II'!J101-'3. Tulud-kulud projektita'!J101</f>
        <v>0</v>
      </c>
      <c r="K101" s="11">
        <f>'2.b Tulud-kulud projektiga II'!K101-'3. Tulud-kulud projektita'!K101</f>
        <v>0</v>
      </c>
      <c r="L101" s="11">
        <f>'2.b Tulud-kulud projektiga II'!L101-'3. Tulud-kulud projektita'!L101</f>
        <v>0</v>
      </c>
      <c r="M101" s="11">
        <f>'2.b Tulud-kulud projektiga II'!M101-'3. Tulud-kulud projektita'!M101</f>
        <v>0</v>
      </c>
      <c r="N101" s="11">
        <f>'2.b Tulud-kulud projektiga II'!N101-'3. Tulud-kulud projektita'!N101</f>
        <v>0</v>
      </c>
      <c r="O101" s="11">
        <f>'2.b Tulud-kulud projektiga II'!O101-'3. Tulud-kulud projektita'!O101</f>
        <v>0</v>
      </c>
      <c r="P101" s="11">
        <f>'2.b Tulud-kulud projektiga II'!P101-'3. Tulud-kulud projektita'!P101</f>
        <v>0</v>
      </c>
      <c r="Q101" s="11">
        <f>'2.b Tulud-kulud projektiga II'!Q101-'3. Tulud-kulud projektita'!Q101</f>
        <v>0</v>
      </c>
      <c r="R101" s="11">
        <f>'2.b Tulud-kulud projektiga II'!R101-'3. Tulud-kulud projektita'!R101</f>
        <v>0</v>
      </c>
      <c r="S101" s="16"/>
      <c r="T101" s="16"/>
      <c r="U101" s="17"/>
    </row>
    <row r="102" spans="1:21" hidden="1" outlineLevel="1" x14ac:dyDescent="0.25">
      <c r="A102" s="541"/>
      <c r="B102" s="50" t="str">
        <f>'2.b Tulud-kulud projektiga II'!B102</f>
        <v>Kulu 9</v>
      </c>
      <c r="C102" s="51" t="s">
        <v>3</v>
      </c>
      <c r="D102" s="11">
        <f>'2.b Tulud-kulud projektiga II'!D102-'3. Tulud-kulud projektita'!D102</f>
        <v>0</v>
      </c>
      <c r="E102" s="11">
        <f>'2.b Tulud-kulud projektiga II'!E102-'3. Tulud-kulud projektita'!E102</f>
        <v>0</v>
      </c>
      <c r="F102" s="11">
        <f>'2.b Tulud-kulud projektiga II'!F102-'3. Tulud-kulud projektita'!F102</f>
        <v>0</v>
      </c>
      <c r="G102" s="11">
        <f>'2.b Tulud-kulud projektiga II'!G102-'3. Tulud-kulud projektita'!G102</f>
        <v>0</v>
      </c>
      <c r="H102" s="11">
        <f>'2.b Tulud-kulud projektiga II'!H102-'3. Tulud-kulud projektita'!H102</f>
        <v>0</v>
      </c>
      <c r="I102" s="11">
        <f>'2.b Tulud-kulud projektiga II'!I102-'3. Tulud-kulud projektita'!I102</f>
        <v>0</v>
      </c>
      <c r="J102" s="11">
        <f>'2.b Tulud-kulud projektiga II'!J102-'3. Tulud-kulud projektita'!J102</f>
        <v>0</v>
      </c>
      <c r="K102" s="11">
        <f>'2.b Tulud-kulud projektiga II'!K102-'3. Tulud-kulud projektita'!K102</f>
        <v>0</v>
      </c>
      <c r="L102" s="11">
        <f>'2.b Tulud-kulud projektiga II'!L102-'3. Tulud-kulud projektita'!L102</f>
        <v>0</v>
      </c>
      <c r="M102" s="11">
        <f>'2.b Tulud-kulud projektiga II'!M102-'3. Tulud-kulud projektita'!M102</f>
        <v>0</v>
      </c>
      <c r="N102" s="11">
        <f>'2.b Tulud-kulud projektiga II'!N102-'3. Tulud-kulud projektita'!N102</f>
        <v>0</v>
      </c>
      <c r="O102" s="11">
        <f>'2.b Tulud-kulud projektiga II'!O102-'3. Tulud-kulud projektita'!O102</f>
        <v>0</v>
      </c>
      <c r="P102" s="11">
        <f>'2.b Tulud-kulud projektiga II'!P102-'3. Tulud-kulud projektita'!P102</f>
        <v>0</v>
      </c>
      <c r="Q102" s="11">
        <f>'2.b Tulud-kulud projektiga II'!Q102-'3. Tulud-kulud projektita'!Q102</f>
        <v>0</v>
      </c>
      <c r="R102" s="11">
        <f>'2.b Tulud-kulud projektiga II'!R102-'3. Tulud-kulud projektita'!R102</f>
        <v>0</v>
      </c>
      <c r="S102" s="16"/>
      <c r="T102" s="16"/>
      <c r="U102" s="17"/>
    </row>
    <row r="103" spans="1:21" hidden="1" outlineLevel="1" x14ac:dyDescent="0.25">
      <c r="A103" s="542"/>
      <c r="B103" s="50" t="str">
        <f>'2.b Tulud-kulud projektiga II'!B103</f>
        <v>Kulu 10</v>
      </c>
      <c r="C103" s="51" t="s">
        <v>3</v>
      </c>
      <c r="D103" s="11">
        <f>'2.b Tulud-kulud projektiga II'!D103-'3. Tulud-kulud projektita'!D103</f>
        <v>0</v>
      </c>
      <c r="E103" s="11">
        <f>'2.b Tulud-kulud projektiga II'!E103-'3. Tulud-kulud projektita'!E103</f>
        <v>0</v>
      </c>
      <c r="F103" s="11">
        <f>'2.b Tulud-kulud projektiga II'!F103-'3. Tulud-kulud projektita'!F103</f>
        <v>0</v>
      </c>
      <c r="G103" s="11">
        <f>'2.b Tulud-kulud projektiga II'!G103-'3. Tulud-kulud projektita'!G103</f>
        <v>0</v>
      </c>
      <c r="H103" s="11">
        <f>'2.b Tulud-kulud projektiga II'!H103-'3. Tulud-kulud projektita'!H103</f>
        <v>0</v>
      </c>
      <c r="I103" s="11">
        <f>'2.b Tulud-kulud projektiga II'!I103-'3. Tulud-kulud projektita'!I103</f>
        <v>0</v>
      </c>
      <c r="J103" s="11">
        <f>'2.b Tulud-kulud projektiga II'!J103-'3. Tulud-kulud projektita'!J103</f>
        <v>0</v>
      </c>
      <c r="K103" s="11">
        <f>'2.b Tulud-kulud projektiga II'!K103-'3. Tulud-kulud projektita'!K103</f>
        <v>0</v>
      </c>
      <c r="L103" s="11">
        <f>'2.b Tulud-kulud projektiga II'!L103-'3. Tulud-kulud projektita'!L103</f>
        <v>0</v>
      </c>
      <c r="M103" s="11">
        <f>'2.b Tulud-kulud projektiga II'!M103-'3. Tulud-kulud projektita'!M103</f>
        <v>0</v>
      </c>
      <c r="N103" s="11">
        <f>'2.b Tulud-kulud projektiga II'!N103-'3. Tulud-kulud projektita'!N103</f>
        <v>0</v>
      </c>
      <c r="O103" s="11">
        <f>'2.b Tulud-kulud projektiga II'!O103-'3. Tulud-kulud projektita'!O103</f>
        <v>0</v>
      </c>
      <c r="P103" s="11">
        <f>'2.b Tulud-kulud projektiga II'!P103-'3. Tulud-kulud projektita'!P103</f>
        <v>0</v>
      </c>
      <c r="Q103" s="11">
        <f>'2.b Tulud-kulud projektiga II'!Q103-'3. Tulud-kulud projektita'!Q103</f>
        <v>0</v>
      </c>
      <c r="R103" s="11">
        <f>'2.b Tulud-kulud projektiga II'!R103-'3. Tulud-kulud projektita'!R103</f>
        <v>0</v>
      </c>
      <c r="S103" s="16"/>
      <c r="T103" s="16"/>
      <c r="U103" s="17"/>
    </row>
    <row r="104" spans="1:21" s="2" customFormat="1" collapsed="1" x14ac:dyDescent="0.25">
      <c r="A104" s="529" t="s">
        <v>60</v>
      </c>
      <c r="B104" s="530"/>
      <c r="C104" s="49"/>
      <c r="D104" s="59">
        <f>'2.b Tulud-kulud projektiga II'!D104-'3. Tulud-kulud projektita'!D104</f>
        <v>0</v>
      </c>
      <c r="E104" s="59">
        <f>'2.b Tulud-kulud projektiga II'!E104-'3. Tulud-kulud projektita'!E104</f>
        <v>0</v>
      </c>
      <c r="F104" s="59">
        <f>'2.b Tulud-kulud projektiga II'!F104-'3. Tulud-kulud projektita'!F104</f>
        <v>0</v>
      </c>
      <c r="G104" s="59">
        <f>'2.b Tulud-kulud projektiga II'!G104-'3. Tulud-kulud projektita'!G104</f>
        <v>0</v>
      </c>
      <c r="H104" s="59">
        <f>'2.b Tulud-kulud projektiga II'!H104-'3. Tulud-kulud projektita'!H104</f>
        <v>0</v>
      </c>
      <c r="I104" s="59">
        <f>'2.b Tulud-kulud projektiga II'!I104-'3. Tulud-kulud projektita'!I104</f>
        <v>0</v>
      </c>
      <c r="J104" s="59">
        <f>'2.b Tulud-kulud projektiga II'!J104-'3. Tulud-kulud projektita'!J104</f>
        <v>0</v>
      </c>
      <c r="K104" s="59">
        <f>'2.b Tulud-kulud projektiga II'!K104-'3. Tulud-kulud projektita'!K104</f>
        <v>0</v>
      </c>
      <c r="L104" s="59">
        <f>'2.b Tulud-kulud projektiga II'!L104-'3. Tulud-kulud projektita'!L104</f>
        <v>0</v>
      </c>
      <c r="M104" s="59">
        <f>'2.b Tulud-kulud projektiga II'!M104-'3. Tulud-kulud projektita'!M104</f>
        <v>0</v>
      </c>
      <c r="N104" s="59">
        <f>'2.b Tulud-kulud projektiga II'!N104-'3. Tulud-kulud projektita'!N104</f>
        <v>0</v>
      </c>
      <c r="O104" s="59">
        <f>'2.b Tulud-kulud projektiga II'!O104-'3. Tulud-kulud projektita'!O104</f>
        <v>0</v>
      </c>
      <c r="P104" s="59">
        <f>'2.b Tulud-kulud projektiga II'!P104-'3. Tulud-kulud projektita'!P104</f>
        <v>0</v>
      </c>
      <c r="Q104" s="59">
        <f>'2.b Tulud-kulud projektiga II'!Q104-'3. Tulud-kulud projektita'!Q104</f>
        <v>0</v>
      </c>
      <c r="R104" s="59">
        <f>'2.b Tulud-kulud projektiga II'!R104-'3. Tulud-kulud projektita'!R104</f>
        <v>0</v>
      </c>
      <c r="S104" s="20"/>
      <c r="T104" s="20"/>
      <c r="U104" s="21"/>
    </row>
    <row r="105" spans="1:21" ht="4.7" customHeight="1" x14ac:dyDescent="0.2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25">
      <c r="A106" s="528" t="str">
        <f>'2.b Tulud-kulud projektiga II'!A106:B106</f>
        <v>Muu kulu 1</v>
      </c>
      <c r="B106" s="528"/>
      <c r="C106" s="51" t="s">
        <v>3</v>
      </c>
      <c r="D106" s="11">
        <f>'2.b Tulud-kulud projektiga II'!D106-'3. Tulud-kulud projektita'!D106</f>
        <v>0</v>
      </c>
      <c r="E106" s="11">
        <f>'2.b Tulud-kulud projektiga II'!E106-'3. Tulud-kulud projektita'!E106</f>
        <v>0</v>
      </c>
      <c r="F106" s="11">
        <f>'2.b Tulud-kulud projektiga II'!F106-'3. Tulud-kulud projektita'!F106</f>
        <v>0</v>
      </c>
      <c r="G106" s="11">
        <f>'2.b Tulud-kulud projektiga II'!G106-'3. Tulud-kulud projektita'!G106</f>
        <v>0</v>
      </c>
      <c r="H106" s="11">
        <f>'2.b Tulud-kulud projektiga II'!H106-'3. Tulud-kulud projektita'!H106</f>
        <v>0</v>
      </c>
      <c r="I106" s="11">
        <f>'2.b Tulud-kulud projektiga II'!I106-'3. Tulud-kulud projektita'!I106</f>
        <v>0</v>
      </c>
      <c r="J106" s="11">
        <f>'2.b Tulud-kulud projektiga II'!J106-'3. Tulud-kulud projektita'!J106</f>
        <v>0</v>
      </c>
      <c r="K106" s="11">
        <f>'2.b Tulud-kulud projektiga II'!K106-'3. Tulud-kulud projektita'!K106</f>
        <v>0</v>
      </c>
      <c r="L106" s="11">
        <f>'2.b Tulud-kulud projektiga II'!L106-'3. Tulud-kulud projektita'!L106</f>
        <v>0</v>
      </c>
      <c r="M106" s="11">
        <f>'2.b Tulud-kulud projektiga II'!M106-'3. Tulud-kulud projektita'!M106</f>
        <v>0</v>
      </c>
      <c r="N106" s="11">
        <f>'2.b Tulud-kulud projektiga II'!N106-'3. Tulud-kulud projektita'!N106</f>
        <v>0</v>
      </c>
      <c r="O106" s="11">
        <f>'2.b Tulud-kulud projektiga II'!O106-'3. Tulud-kulud projektita'!O106</f>
        <v>0</v>
      </c>
      <c r="P106" s="11">
        <f>'2.b Tulud-kulud projektiga II'!P106-'3. Tulud-kulud projektita'!P106</f>
        <v>0</v>
      </c>
      <c r="Q106" s="11">
        <f>'2.b Tulud-kulud projektiga II'!Q106-'3. Tulud-kulud projektita'!Q106</f>
        <v>0</v>
      </c>
      <c r="R106" s="11">
        <f>'2.b Tulud-kulud projektiga II'!R106-'3. Tulud-kulud projektita'!R106</f>
        <v>0</v>
      </c>
      <c r="S106" s="16"/>
      <c r="T106" s="16"/>
      <c r="U106" s="17"/>
    </row>
    <row r="107" spans="1:21" ht="16.5" customHeight="1" x14ac:dyDescent="0.25">
      <c r="A107" s="528" t="str">
        <f>'2.b Tulud-kulud projektiga II'!A107:B107</f>
        <v>Muu kulu 2</v>
      </c>
      <c r="B107" s="528"/>
      <c r="C107" s="51" t="s">
        <v>3</v>
      </c>
      <c r="D107" s="11">
        <f>'2.b Tulud-kulud projektiga II'!D107-'3. Tulud-kulud projektita'!D107</f>
        <v>0</v>
      </c>
      <c r="E107" s="11">
        <f>'2.b Tulud-kulud projektiga II'!E107-'3. Tulud-kulud projektita'!E107</f>
        <v>0</v>
      </c>
      <c r="F107" s="11">
        <f>'2.b Tulud-kulud projektiga II'!F107-'3. Tulud-kulud projektita'!F107</f>
        <v>0</v>
      </c>
      <c r="G107" s="11">
        <f>'2.b Tulud-kulud projektiga II'!G107-'3. Tulud-kulud projektita'!G107</f>
        <v>0</v>
      </c>
      <c r="H107" s="11">
        <f>'2.b Tulud-kulud projektiga II'!H107-'3. Tulud-kulud projektita'!H107</f>
        <v>0</v>
      </c>
      <c r="I107" s="11">
        <f>'2.b Tulud-kulud projektiga II'!I107-'3. Tulud-kulud projektita'!I107</f>
        <v>0</v>
      </c>
      <c r="J107" s="11">
        <f>'2.b Tulud-kulud projektiga II'!J107-'3. Tulud-kulud projektita'!J107</f>
        <v>0</v>
      </c>
      <c r="K107" s="11">
        <f>'2.b Tulud-kulud projektiga II'!K107-'3. Tulud-kulud projektita'!K107</f>
        <v>0</v>
      </c>
      <c r="L107" s="11">
        <f>'2.b Tulud-kulud projektiga II'!L107-'3. Tulud-kulud projektita'!L107</f>
        <v>0</v>
      </c>
      <c r="M107" s="11">
        <f>'2.b Tulud-kulud projektiga II'!M107-'3. Tulud-kulud projektita'!M107</f>
        <v>0</v>
      </c>
      <c r="N107" s="11">
        <f>'2.b Tulud-kulud projektiga II'!N107-'3. Tulud-kulud projektita'!N107</f>
        <v>0</v>
      </c>
      <c r="O107" s="11">
        <f>'2.b Tulud-kulud projektiga II'!O107-'3. Tulud-kulud projektita'!O107</f>
        <v>0</v>
      </c>
      <c r="P107" s="11">
        <f>'2.b Tulud-kulud projektiga II'!P107-'3. Tulud-kulud projektita'!P107</f>
        <v>0</v>
      </c>
      <c r="Q107" s="11">
        <f>'2.b Tulud-kulud projektiga II'!Q107-'3. Tulud-kulud projektita'!Q107</f>
        <v>0</v>
      </c>
      <c r="R107" s="11">
        <f>'2.b Tulud-kulud projektiga II'!R107-'3. Tulud-kulud projektita'!R107</f>
        <v>0</v>
      </c>
      <c r="S107" s="16"/>
      <c r="T107" s="16"/>
      <c r="U107" s="17"/>
    </row>
    <row r="108" spans="1:21" ht="16.5" customHeight="1" x14ac:dyDescent="0.25">
      <c r="A108" s="528" t="str">
        <f>'2.b Tulud-kulud projektiga II'!A108:B108</f>
        <v>Muu kulu 3</v>
      </c>
      <c r="B108" s="528"/>
      <c r="C108" s="51" t="s">
        <v>3</v>
      </c>
      <c r="D108" s="11">
        <f>'2.b Tulud-kulud projektiga II'!D108-'3. Tulud-kulud projektita'!D108</f>
        <v>0</v>
      </c>
      <c r="E108" s="11">
        <f>'2.b Tulud-kulud projektiga II'!E108-'3. Tulud-kulud projektita'!E108</f>
        <v>0</v>
      </c>
      <c r="F108" s="11">
        <f>'2.b Tulud-kulud projektiga II'!F108-'3. Tulud-kulud projektita'!F108</f>
        <v>0</v>
      </c>
      <c r="G108" s="11">
        <f>'2.b Tulud-kulud projektiga II'!G108-'3. Tulud-kulud projektita'!G108</f>
        <v>0</v>
      </c>
      <c r="H108" s="11">
        <f>'2.b Tulud-kulud projektiga II'!H108-'3. Tulud-kulud projektita'!H108</f>
        <v>0</v>
      </c>
      <c r="I108" s="11">
        <f>'2.b Tulud-kulud projektiga II'!I108-'3. Tulud-kulud projektita'!I108</f>
        <v>0</v>
      </c>
      <c r="J108" s="11">
        <f>'2.b Tulud-kulud projektiga II'!J108-'3. Tulud-kulud projektita'!J108</f>
        <v>0</v>
      </c>
      <c r="K108" s="11">
        <f>'2.b Tulud-kulud projektiga II'!K108-'3. Tulud-kulud projektita'!K108</f>
        <v>0</v>
      </c>
      <c r="L108" s="11">
        <f>'2.b Tulud-kulud projektiga II'!L108-'3. Tulud-kulud projektita'!L108</f>
        <v>0</v>
      </c>
      <c r="M108" s="11">
        <f>'2.b Tulud-kulud projektiga II'!M108-'3. Tulud-kulud projektita'!M108</f>
        <v>0</v>
      </c>
      <c r="N108" s="11">
        <f>'2.b Tulud-kulud projektiga II'!N108-'3. Tulud-kulud projektita'!N108</f>
        <v>0</v>
      </c>
      <c r="O108" s="11">
        <f>'2.b Tulud-kulud projektiga II'!O108-'3. Tulud-kulud projektita'!O108</f>
        <v>0</v>
      </c>
      <c r="P108" s="11">
        <f>'2.b Tulud-kulud projektiga II'!P108-'3. Tulud-kulud projektita'!P108</f>
        <v>0</v>
      </c>
      <c r="Q108" s="11">
        <f>'2.b Tulud-kulud projektiga II'!Q108-'3. Tulud-kulud projektita'!Q108</f>
        <v>0</v>
      </c>
      <c r="R108" s="11">
        <f>'2.b Tulud-kulud projektiga II'!R108-'3. Tulud-kulud projektita'!R108</f>
        <v>0</v>
      </c>
      <c r="S108" s="16"/>
      <c r="T108" s="16"/>
      <c r="U108" s="17"/>
    </row>
    <row r="109" spans="1:21" ht="16.5" customHeight="1" x14ac:dyDescent="0.25">
      <c r="A109" s="528" t="str">
        <f>'2.b Tulud-kulud projektiga II'!A109:B109</f>
        <v>Muu kulu 4</v>
      </c>
      <c r="B109" s="528"/>
      <c r="C109" s="51" t="s">
        <v>3</v>
      </c>
      <c r="D109" s="11">
        <f>'2.b Tulud-kulud projektiga II'!D109-'3. Tulud-kulud projektita'!D109</f>
        <v>0</v>
      </c>
      <c r="E109" s="11">
        <f>'2.b Tulud-kulud projektiga II'!E109-'3. Tulud-kulud projektita'!E109</f>
        <v>0</v>
      </c>
      <c r="F109" s="11">
        <f>'2.b Tulud-kulud projektiga II'!F109-'3. Tulud-kulud projektita'!F109</f>
        <v>0</v>
      </c>
      <c r="G109" s="11">
        <f>'2.b Tulud-kulud projektiga II'!G109-'3. Tulud-kulud projektita'!G109</f>
        <v>0</v>
      </c>
      <c r="H109" s="11">
        <f>'2.b Tulud-kulud projektiga II'!H109-'3. Tulud-kulud projektita'!H109</f>
        <v>0</v>
      </c>
      <c r="I109" s="11">
        <f>'2.b Tulud-kulud projektiga II'!I109-'3. Tulud-kulud projektita'!I109</f>
        <v>0</v>
      </c>
      <c r="J109" s="11">
        <f>'2.b Tulud-kulud projektiga II'!J109-'3. Tulud-kulud projektita'!J109</f>
        <v>0</v>
      </c>
      <c r="K109" s="11">
        <f>'2.b Tulud-kulud projektiga II'!K109-'3. Tulud-kulud projektita'!K109</f>
        <v>0</v>
      </c>
      <c r="L109" s="11">
        <f>'2.b Tulud-kulud projektiga II'!L109-'3. Tulud-kulud projektita'!L109</f>
        <v>0</v>
      </c>
      <c r="M109" s="11">
        <f>'2.b Tulud-kulud projektiga II'!M109-'3. Tulud-kulud projektita'!M109</f>
        <v>0</v>
      </c>
      <c r="N109" s="11">
        <f>'2.b Tulud-kulud projektiga II'!N109-'3. Tulud-kulud projektita'!N109</f>
        <v>0</v>
      </c>
      <c r="O109" s="11">
        <f>'2.b Tulud-kulud projektiga II'!O109-'3. Tulud-kulud projektita'!O109</f>
        <v>0</v>
      </c>
      <c r="P109" s="11">
        <f>'2.b Tulud-kulud projektiga II'!P109-'3. Tulud-kulud projektita'!P109</f>
        <v>0</v>
      </c>
      <c r="Q109" s="11">
        <f>'2.b Tulud-kulud projektiga II'!Q109-'3. Tulud-kulud projektita'!Q109</f>
        <v>0</v>
      </c>
      <c r="R109" s="11">
        <f>'2.b Tulud-kulud projektiga II'!R109-'3. Tulud-kulud projektita'!R109</f>
        <v>0</v>
      </c>
      <c r="S109" s="16"/>
      <c r="T109" s="16"/>
      <c r="U109" s="17"/>
    </row>
    <row r="110" spans="1:21" ht="16.5" customHeight="1" x14ac:dyDescent="0.25">
      <c r="A110" s="528" t="str">
        <f>'2.b Tulud-kulud projektiga II'!A110:B110</f>
        <v>Muu kulu 5</v>
      </c>
      <c r="B110" s="528"/>
      <c r="C110" s="51" t="s">
        <v>3</v>
      </c>
      <c r="D110" s="11">
        <f>'2.b Tulud-kulud projektiga II'!D110-'3. Tulud-kulud projektita'!D110</f>
        <v>0</v>
      </c>
      <c r="E110" s="11">
        <f>'2.b Tulud-kulud projektiga II'!E110-'3. Tulud-kulud projektita'!E110</f>
        <v>0</v>
      </c>
      <c r="F110" s="11">
        <f>'2.b Tulud-kulud projektiga II'!F110-'3. Tulud-kulud projektita'!F110</f>
        <v>0</v>
      </c>
      <c r="G110" s="11">
        <f>'2.b Tulud-kulud projektiga II'!G110-'3. Tulud-kulud projektita'!G110</f>
        <v>0</v>
      </c>
      <c r="H110" s="11">
        <f>'2.b Tulud-kulud projektiga II'!H110-'3. Tulud-kulud projektita'!H110</f>
        <v>0</v>
      </c>
      <c r="I110" s="11">
        <f>'2.b Tulud-kulud projektiga II'!I110-'3. Tulud-kulud projektita'!I110</f>
        <v>0</v>
      </c>
      <c r="J110" s="11">
        <f>'2.b Tulud-kulud projektiga II'!J110-'3. Tulud-kulud projektita'!J110</f>
        <v>0</v>
      </c>
      <c r="K110" s="11">
        <f>'2.b Tulud-kulud projektiga II'!K110-'3. Tulud-kulud projektita'!K110</f>
        <v>0</v>
      </c>
      <c r="L110" s="11">
        <f>'2.b Tulud-kulud projektiga II'!L110-'3. Tulud-kulud projektita'!L110</f>
        <v>0</v>
      </c>
      <c r="M110" s="11">
        <f>'2.b Tulud-kulud projektiga II'!M110-'3. Tulud-kulud projektita'!M110</f>
        <v>0</v>
      </c>
      <c r="N110" s="11">
        <f>'2.b Tulud-kulud projektiga II'!N110-'3. Tulud-kulud projektita'!N110</f>
        <v>0</v>
      </c>
      <c r="O110" s="11">
        <f>'2.b Tulud-kulud projektiga II'!O110-'3. Tulud-kulud projektita'!O110</f>
        <v>0</v>
      </c>
      <c r="P110" s="11">
        <f>'2.b Tulud-kulud projektiga II'!P110-'3. Tulud-kulud projektita'!P110</f>
        <v>0</v>
      </c>
      <c r="Q110" s="11">
        <f>'2.b Tulud-kulud projektiga II'!Q110-'3. Tulud-kulud projektita'!Q110</f>
        <v>0</v>
      </c>
      <c r="R110" s="11">
        <f>'2.b Tulud-kulud projektiga II'!R110-'3. Tulud-kulud projektita'!R110</f>
        <v>0</v>
      </c>
      <c r="S110" s="16"/>
      <c r="T110" s="16"/>
      <c r="U110" s="17"/>
    </row>
    <row r="111" spans="1:21" ht="16.5" hidden="1" customHeight="1" outlineLevel="1" x14ac:dyDescent="0.25">
      <c r="A111" s="528" t="str">
        <f>'2.b Tulud-kulud projektiga II'!A111:B111</f>
        <v>Muu kulu 6</v>
      </c>
      <c r="B111" s="528"/>
      <c r="C111" s="51" t="s">
        <v>3</v>
      </c>
      <c r="D111" s="11">
        <f>'2.b Tulud-kulud projektiga II'!D111-'3. Tulud-kulud projektita'!D111</f>
        <v>0</v>
      </c>
      <c r="E111" s="11">
        <f>'2.b Tulud-kulud projektiga II'!E111-'3. Tulud-kulud projektita'!E111</f>
        <v>0</v>
      </c>
      <c r="F111" s="11">
        <f>'2.b Tulud-kulud projektiga II'!F111-'3. Tulud-kulud projektita'!F111</f>
        <v>0</v>
      </c>
      <c r="G111" s="11">
        <f>'2.b Tulud-kulud projektiga II'!G111-'3. Tulud-kulud projektita'!G111</f>
        <v>0</v>
      </c>
      <c r="H111" s="11">
        <f>'2.b Tulud-kulud projektiga II'!H111-'3. Tulud-kulud projektita'!H111</f>
        <v>0</v>
      </c>
      <c r="I111" s="11">
        <f>'2.b Tulud-kulud projektiga II'!I111-'3. Tulud-kulud projektita'!I111</f>
        <v>0</v>
      </c>
      <c r="J111" s="11">
        <f>'2.b Tulud-kulud projektiga II'!J111-'3. Tulud-kulud projektita'!J111</f>
        <v>0</v>
      </c>
      <c r="K111" s="11">
        <f>'2.b Tulud-kulud projektiga II'!K111-'3. Tulud-kulud projektita'!K111</f>
        <v>0</v>
      </c>
      <c r="L111" s="11">
        <f>'2.b Tulud-kulud projektiga II'!L111-'3. Tulud-kulud projektita'!L111</f>
        <v>0</v>
      </c>
      <c r="M111" s="11">
        <f>'2.b Tulud-kulud projektiga II'!M111-'3. Tulud-kulud projektita'!M111</f>
        <v>0</v>
      </c>
      <c r="N111" s="11">
        <f>'2.b Tulud-kulud projektiga II'!N111-'3. Tulud-kulud projektita'!N111</f>
        <v>0</v>
      </c>
      <c r="O111" s="11">
        <f>'2.b Tulud-kulud projektiga II'!O111-'3. Tulud-kulud projektita'!O111</f>
        <v>0</v>
      </c>
      <c r="P111" s="11">
        <f>'2.b Tulud-kulud projektiga II'!P111-'3. Tulud-kulud projektita'!P111</f>
        <v>0</v>
      </c>
      <c r="Q111" s="11">
        <f>'2.b Tulud-kulud projektiga II'!Q111-'3. Tulud-kulud projektita'!Q111</f>
        <v>0</v>
      </c>
      <c r="R111" s="11">
        <f>'2.b Tulud-kulud projektiga II'!R111-'3. Tulud-kulud projektita'!R111</f>
        <v>0</v>
      </c>
      <c r="S111" s="16"/>
      <c r="T111" s="16"/>
      <c r="U111" s="17"/>
    </row>
    <row r="112" spans="1:21" ht="16.5" hidden="1" customHeight="1" outlineLevel="1" x14ac:dyDescent="0.25">
      <c r="A112" s="528" t="str">
        <f>'2.b Tulud-kulud projektiga II'!A112:B112</f>
        <v>Muu kulu 7</v>
      </c>
      <c r="B112" s="528"/>
      <c r="C112" s="51" t="s">
        <v>3</v>
      </c>
      <c r="D112" s="11">
        <f>'2.b Tulud-kulud projektiga II'!D112-'3. Tulud-kulud projektita'!D112</f>
        <v>0</v>
      </c>
      <c r="E112" s="11">
        <f>'2.b Tulud-kulud projektiga II'!E112-'3. Tulud-kulud projektita'!E112</f>
        <v>0</v>
      </c>
      <c r="F112" s="11">
        <f>'2.b Tulud-kulud projektiga II'!F112-'3. Tulud-kulud projektita'!F112</f>
        <v>0</v>
      </c>
      <c r="G112" s="11">
        <f>'2.b Tulud-kulud projektiga II'!G112-'3. Tulud-kulud projektita'!G112</f>
        <v>0</v>
      </c>
      <c r="H112" s="11">
        <f>'2.b Tulud-kulud projektiga II'!H112-'3. Tulud-kulud projektita'!H112</f>
        <v>0</v>
      </c>
      <c r="I112" s="11">
        <f>'2.b Tulud-kulud projektiga II'!I112-'3. Tulud-kulud projektita'!I112</f>
        <v>0</v>
      </c>
      <c r="J112" s="11">
        <f>'2.b Tulud-kulud projektiga II'!J112-'3. Tulud-kulud projektita'!J112</f>
        <v>0</v>
      </c>
      <c r="K112" s="11">
        <f>'2.b Tulud-kulud projektiga II'!K112-'3. Tulud-kulud projektita'!K112</f>
        <v>0</v>
      </c>
      <c r="L112" s="11">
        <f>'2.b Tulud-kulud projektiga II'!L112-'3. Tulud-kulud projektita'!L112</f>
        <v>0</v>
      </c>
      <c r="M112" s="11">
        <f>'2.b Tulud-kulud projektiga II'!M112-'3. Tulud-kulud projektita'!M112</f>
        <v>0</v>
      </c>
      <c r="N112" s="11">
        <f>'2.b Tulud-kulud projektiga II'!N112-'3. Tulud-kulud projektita'!N112</f>
        <v>0</v>
      </c>
      <c r="O112" s="11">
        <f>'2.b Tulud-kulud projektiga II'!O112-'3. Tulud-kulud projektita'!O112</f>
        <v>0</v>
      </c>
      <c r="P112" s="11">
        <f>'2.b Tulud-kulud projektiga II'!P112-'3. Tulud-kulud projektita'!P112</f>
        <v>0</v>
      </c>
      <c r="Q112" s="11">
        <f>'2.b Tulud-kulud projektiga II'!Q112-'3. Tulud-kulud projektita'!Q112</f>
        <v>0</v>
      </c>
      <c r="R112" s="11">
        <f>'2.b Tulud-kulud projektiga II'!R112-'3. Tulud-kulud projektita'!R112</f>
        <v>0</v>
      </c>
      <c r="S112" s="16"/>
      <c r="T112" s="16"/>
      <c r="U112" s="17"/>
    </row>
    <row r="113" spans="1:21" ht="16.5" hidden="1" customHeight="1" outlineLevel="1" x14ac:dyDescent="0.25">
      <c r="A113" s="528" t="str">
        <f>'2.b Tulud-kulud projektiga II'!A113:B113</f>
        <v>Muu kulu 8</v>
      </c>
      <c r="B113" s="528"/>
      <c r="C113" s="51" t="s">
        <v>3</v>
      </c>
      <c r="D113" s="11">
        <f>'2.b Tulud-kulud projektiga II'!D113-'3. Tulud-kulud projektita'!D113</f>
        <v>0</v>
      </c>
      <c r="E113" s="11">
        <f>'2.b Tulud-kulud projektiga II'!E113-'3. Tulud-kulud projektita'!E113</f>
        <v>0</v>
      </c>
      <c r="F113" s="11">
        <f>'2.b Tulud-kulud projektiga II'!F113-'3. Tulud-kulud projektita'!F113</f>
        <v>0</v>
      </c>
      <c r="G113" s="11">
        <f>'2.b Tulud-kulud projektiga II'!G113-'3. Tulud-kulud projektita'!G113</f>
        <v>0</v>
      </c>
      <c r="H113" s="11">
        <f>'2.b Tulud-kulud projektiga II'!H113-'3. Tulud-kulud projektita'!H113</f>
        <v>0</v>
      </c>
      <c r="I113" s="11">
        <f>'2.b Tulud-kulud projektiga II'!I113-'3. Tulud-kulud projektita'!I113</f>
        <v>0</v>
      </c>
      <c r="J113" s="11">
        <f>'2.b Tulud-kulud projektiga II'!J113-'3. Tulud-kulud projektita'!J113</f>
        <v>0</v>
      </c>
      <c r="K113" s="11">
        <f>'2.b Tulud-kulud projektiga II'!K113-'3. Tulud-kulud projektita'!K113</f>
        <v>0</v>
      </c>
      <c r="L113" s="11">
        <f>'2.b Tulud-kulud projektiga II'!L113-'3. Tulud-kulud projektita'!L113</f>
        <v>0</v>
      </c>
      <c r="M113" s="11">
        <f>'2.b Tulud-kulud projektiga II'!M113-'3. Tulud-kulud projektita'!M113</f>
        <v>0</v>
      </c>
      <c r="N113" s="11">
        <f>'2.b Tulud-kulud projektiga II'!N113-'3. Tulud-kulud projektita'!N113</f>
        <v>0</v>
      </c>
      <c r="O113" s="11">
        <f>'2.b Tulud-kulud projektiga II'!O113-'3. Tulud-kulud projektita'!O113</f>
        <v>0</v>
      </c>
      <c r="P113" s="11">
        <f>'2.b Tulud-kulud projektiga II'!P113-'3. Tulud-kulud projektita'!P113</f>
        <v>0</v>
      </c>
      <c r="Q113" s="11">
        <f>'2.b Tulud-kulud projektiga II'!Q113-'3. Tulud-kulud projektita'!Q113</f>
        <v>0</v>
      </c>
      <c r="R113" s="11">
        <f>'2.b Tulud-kulud projektiga II'!R113-'3. Tulud-kulud projektita'!R113</f>
        <v>0</v>
      </c>
      <c r="S113" s="16"/>
      <c r="T113" s="16"/>
      <c r="U113" s="17"/>
    </row>
    <row r="114" spans="1:21" ht="16.5" hidden="1" customHeight="1" outlineLevel="1" x14ac:dyDescent="0.25">
      <c r="A114" s="528" t="str">
        <f>'2.b Tulud-kulud projektiga II'!A114:B114</f>
        <v>Muu kulu 9</v>
      </c>
      <c r="B114" s="528"/>
      <c r="C114" s="51" t="s">
        <v>3</v>
      </c>
      <c r="D114" s="11">
        <f>'2.b Tulud-kulud projektiga II'!D114-'3. Tulud-kulud projektita'!D114</f>
        <v>0</v>
      </c>
      <c r="E114" s="11">
        <f>'2.b Tulud-kulud projektiga II'!E114-'3. Tulud-kulud projektita'!E114</f>
        <v>0</v>
      </c>
      <c r="F114" s="11">
        <f>'2.b Tulud-kulud projektiga II'!F114-'3. Tulud-kulud projektita'!F114</f>
        <v>0</v>
      </c>
      <c r="G114" s="11">
        <f>'2.b Tulud-kulud projektiga II'!G114-'3. Tulud-kulud projektita'!G114</f>
        <v>0</v>
      </c>
      <c r="H114" s="11">
        <f>'2.b Tulud-kulud projektiga II'!H114-'3. Tulud-kulud projektita'!H114</f>
        <v>0</v>
      </c>
      <c r="I114" s="11">
        <f>'2.b Tulud-kulud projektiga II'!I114-'3. Tulud-kulud projektita'!I114</f>
        <v>0</v>
      </c>
      <c r="J114" s="11">
        <f>'2.b Tulud-kulud projektiga II'!J114-'3. Tulud-kulud projektita'!J114</f>
        <v>0</v>
      </c>
      <c r="K114" s="11">
        <f>'2.b Tulud-kulud projektiga II'!K114-'3. Tulud-kulud projektita'!K114</f>
        <v>0</v>
      </c>
      <c r="L114" s="11">
        <f>'2.b Tulud-kulud projektiga II'!L114-'3. Tulud-kulud projektita'!L114</f>
        <v>0</v>
      </c>
      <c r="M114" s="11">
        <f>'2.b Tulud-kulud projektiga II'!M114-'3. Tulud-kulud projektita'!M114</f>
        <v>0</v>
      </c>
      <c r="N114" s="11">
        <f>'2.b Tulud-kulud projektiga II'!N114-'3. Tulud-kulud projektita'!N114</f>
        <v>0</v>
      </c>
      <c r="O114" s="11">
        <f>'2.b Tulud-kulud projektiga II'!O114-'3. Tulud-kulud projektita'!O114</f>
        <v>0</v>
      </c>
      <c r="P114" s="11">
        <f>'2.b Tulud-kulud projektiga II'!P114-'3. Tulud-kulud projektita'!P114</f>
        <v>0</v>
      </c>
      <c r="Q114" s="11">
        <f>'2.b Tulud-kulud projektiga II'!Q114-'3. Tulud-kulud projektita'!Q114</f>
        <v>0</v>
      </c>
      <c r="R114" s="11">
        <f>'2.b Tulud-kulud projektiga II'!R114-'3. Tulud-kulud projektita'!R114</f>
        <v>0</v>
      </c>
      <c r="S114" s="16"/>
      <c r="T114" s="16"/>
      <c r="U114" s="17"/>
    </row>
    <row r="115" spans="1:21" ht="16.5" hidden="1" customHeight="1" outlineLevel="1" x14ac:dyDescent="0.25">
      <c r="A115" s="528" t="str">
        <f>'2.b Tulud-kulud projektiga II'!A115:B115</f>
        <v>Muu kulu 10</v>
      </c>
      <c r="B115" s="528"/>
      <c r="C115" s="51" t="s">
        <v>3</v>
      </c>
      <c r="D115" s="11">
        <f>'2.b Tulud-kulud projektiga II'!D115-'3. Tulud-kulud projektita'!D115</f>
        <v>0</v>
      </c>
      <c r="E115" s="11">
        <f>'2.b Tulud-kulud projektiga II'!E115-'3. Tulud-kulud projektita'!E115</f>
        <v>0</v>
      </c>
      <c r="F115" s="11">
        <f>'2.b Tulud-kulud projektiga II'!F115-'3. Tulud-kulud projektita'!F115</f>
        <v>0</v>
      </c>
      <c r="G115" s="11">
        <f>'2.b Tulud-kulud projektiga II'!G115-'3. Tulud-kulud projektita'!G115</f>
        <v>0</v>
      </c>
      <c r="H115" s="11">
        <f>'2.b Tulud-kulud projektiga II'!H115-'3. Tulud-kulud projektita'!H115</f>
        <v>0</v>
      </c>
      <c r="I115" s="11">
        <f>'2.b Tulud-kulud projektiga II'!I115-'3. Tulud-kulud projektita'!I115</f>
        <v>0</v>
      </c>
      <c r="J115" s="11">
        <f>'2.b Tulud-kulud projektiga II'!J115-'3. Tulud-kulud projektita'!J115</f>
        <v>0</v>
      </c>
      <c r="K115" s="11">
        <f>'2.b Tulud-kulud projektiga II'!K115-'3. Tulud-kulud projektita'!K115</f>
        <v>0</v>
      </c>
      <c r="L115" s="11">
        <f>'2.b Tulud-kulud projektiga II'!L115-'3. Tulud-kulud projektita'!L115</f>
        <v>0</v>
      </c>
      <c r="M115" s="11">
        <f>'2.b Tulud-kulud projektiga II'!M115-'3. Tulud-kulud projektita'!M115</f>
        <v>0</v>
      </c>
      <c r="N115" s="11">
        <f>'2.b Tulud-kulud projektiga II'!N115-'3. Tulud-kulud projektita'!N115</f>
        <v>0</v>
      </c>
      <c r="O115" s="11">
        <f>'2.b Tulud-kulud projektiga II'!O115-'3. Tulud-kulud projektita'!O115</f>
        <v>0</v>
      </c>
      <c r="P115" s="11">
        <f>'2.b Tulud-kulud projektiga II'!P115-'3. Tulud-kulud projektita'!P115</f>
        <v>0</v>
      </c>
      <c r="Q115" s="11">
        <f>'2.b Tulud-kulud projektiga II'!Q115-'3. Tulud-kulud projektita'!Q115</f>
        <v>0</v>
      </c>
      <c r="R115" s="11">
        <f>'2.b Tulud-kulud projektiga II'!R115-'3. Tulud-kulud projektita'!R115</f>
        <v>0</v>
      </c>
      <c r="S115" s="16"/>
      <c r="T115" s="16"/>
      <c r="U115" s="17"/>
    </row>
    <row r="116" spans="1:21" s="2" customFormat="1" collapsed="1" x14ac:dyDescent="0.25">
      <c r="A116" s="529" t="s">
        <v>61</v>
      </c>
      <c r="B116" s="530"/>
      <c r="C116" s="48" t="s">
        <v>3</v>
      </c>
      <c r="D116" s="59">
        <f>'2.b Tulud-kulud projektiga II'!D116-'3. Tulud-kulud projektita'!D116</f>
        <v>0</v>
      </c>
      <c r="E116" s="59">
        <f>'2.b Tulud-kulud projektiga II'!E116-'3. Tulud-kulud projektita'!E116</f>
        <v>0</v>
      </c>
      <c r="F116" s="59">
        <f>'2.b Tulud-kulud projektiga II'!F116-'3. Tulud-kulud projektita'!F116</f>
        <v>0</v>
      </c>
      <c r="G116" s="59">
        <f>'2.b Tulud-kulud projektiga II'!G116-'3. Tulud-kulud projektita'!G116</f>
        <v>0</v>
      </c>
      <c r="H116" s="59">
        <f>'2.b Tulud-kulud projektiga II'!H116-'3. Tulud-kulud projektita'!H116</f>
        <v>0</v>
      </c>
      <c r="I116" s="59">
        <f>'2.b Tulud-kulud projektiga II'!I116-'3. Tulud-kulud projektita'!I116</f>
        <v>0</v>
      </c>
      <c r="J116" s="59">
        <f>'2.b Tulud-kulud projektiga II'!J116-'3. Tulud-kulud projektita'!J116</f>
        <v>0</v>
      </c>
      <c r="K116" s="59">
        <f>'2.b Tulud-kulud projektiga II'!K116-'3. Tulud-kulud projektita'!K116</f>
        <v>0</v>
      </c>
      <c r="L116" s="59">
        <f>'2.b Tulud-kulud projektiga II'!L116-'3. Tulud-kulud projektita'!L116</f>
        <v>0</v>
      </c>
      <c r="M116" s="59">
        <f>'2.b Tulud-kulud projektiga II'!M116-'3. Tulud-kulud projektita'!M116</f>
        <v>0</v>
      </c>
      <c r="N116" s="59">
        <f>'2.b Tulud-kulud projektiga II'!N116-'3. Tulud-kulud projektita'!N116</f>
        <v>0</v>
      </c>
      <c r="O116" s="59">
        <f>'2.b Tulud-kulud projektiga II'!O116-'3. Tulud-kulud projektita'!O116</f>
        <v>0</v>
      </c>
      <c r="P116" s="59">
        <f>'2.b Tulud-kulud projektiga II'!P116-'3. Tulud-kulud projektita'!P116</f>
        <v>0</v>
      </c>
      <c r="Q116" s="59">
        <f>'2.b Tulud-kulud projektiga II'!Q116-'3. Tulud-kulud projektita'!Q116</f>
        <v>0</v>
      </c>
      <c r="R116" s="59">
        <f>'2.b Tulud-kulud projektiga II'!R116-'3. Tulud-kulud projektita'!R116</f>
        <v>0</v>
      </c>
      <c r="S116" s="20"/>
      <c r="T116" s="20"/>
      <c r="U116" s="21"/>
    </row>
    <row r="117" spans="1:21" ht="4.7" customHeight="1" x14ac:dyDescent="0.2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25">
      <c r="A118" s="531" t="s">
        <v>103</v>
      </c>
      <c r="B118" s="532"/>
      <c r="C118" s="57" t="s">
        <v>3</v>
      </c>
      <c r="D118" s="58">
        <f t="shared" ref="D118" si="8">D80+D92+D104+D116</f>
        <v>0</v>
      </c>
      <c r="E118" s="58">
        <f t="shared" ref="E118:N118" si="9">E80+E92+E104+E116</f>
        <v>0</v>
      </c>
      <c r="F118" s="58">
        <f t="shared" si="9"/>
        <v>0</v>
      </c>
      <c r="G118" s="58">
        <f t="shared" si="9"/>
        <v>0</v>
      </c>
      <c r="H118" s="58">
        <f t="shared" si="9"/>
        <v>0</v>
      </c>
      <c r="I118" s="58">
        <f t="shared" si="9"/>
        <v>0</v>
      </c>
      <c r="J118" s="58">
        <f t="shared" si="9"/>
        <v>0</v>
      </c>
      <c r="K118" s="58">
        <f t="shared" si="9"/>
        <v>0</v>
      </c>
      <c r="L118" s="58">
        <f t="shared" si="9"/>
        <v>0</v>
      </c>
      <c r="M118" s="58">
        <f t="shared" si="9"/>
        <v>0</v>
      </c>
      <c r="N118" s="58">
        <f t="shared" si="9"/>
        <v>0</v>
      </c>
      <c r="O118" s="58">
        <f t="shared" ref="O118:R118" si="10">O80+O92+O104+O116</f>
        <v>0</v>
      </c>
      <c r="P118" s="58">
        <f t="shared" si="10"/>
        <v>0</v>
      </c>
      <c r="Q118" s="58">
        <f t="shared" si="10"/>
        <v>0</v>
      </c>
      <c r="R118" s="58">
        <f t="shared" si="10"/>
        <v>0</v>
      </c>
      <c r="S118" s="13"/>
      <c r="T118" s="13"/>
      <c r="U118" s="6"/>
    </row>
    <row r="119" spans="1:21" ht="4.7" customHeight="1" x14ac:dyDescent="0.25">
      <c r="A119" s="4"/>
      <c r="B119" s="25"/>
      <c r="C119" s="9"/>
      <c r="D119" s="18"/>
      <c r="E119" s="18"/>
      <c r="F119" s="18"/>
      <c r="G119" s="18"/>
      <c r="H119" s="18"/>
      <c r="I119" s="18"/>
      <c r="J119" s="18"/>
      <c r="K119" s="18"/>
      <c r="L119" s="18"/>
      <c r="M119" s="18"/>
      <c r="N119" s="18"/>
      <c r="O119" s="18"/>
      <c r="P119" s="18"/>
      <c r="Q119" s="18"/>
      <c r="R119" s="18"/>
      <c r="S119" s="16"/>
      <c r="T119" s="16"/>
      <c r="U119" s="17"/>
    </row>
    <row r="120" spans="1:21" s="70" customFormat="1" ht="23.25" customHeight="1" x14ac:dyDescent="0.25">
      <c r="A120" s="64"/>
      <c r="B120" s="65"/>
      <c r="C120" s="66"/>
      <c r="D120" s="67" t="b">
        <f>D118=('2.b Tulud-kulud projektiga II'!D118-'3. Tulud-kulud projektita'!D118)</f>
        <v>1</v>
      </c>
      <c r="E120" s="67" t="b">
        <f>E118=('2.b Tulud-kulud projektiga II'!E118-'3. Tulud-kulud projektita'!E118)</f>
        <v>1</v>
      </c>
      <c r="F120" s="67" t="b">
        <f>F118=('2.b Tulud-kulud projektiga II'!F118-'3. Tulud-kulud projektita'!F118)</f>
        <v>1</v>
      </c>
      <c r="G120" s="67" t="b">
        <f>G118=('2.b Tulud-kulud projektiga II'!G118-'3. Tulud-kulud projektita'!G118)</f>
        <v>1</v>
      </c>
      <c r="H120" s="67" t="b">
        <f>H118=('2.b Tulud-kulud projektiga II'!H118-'3. Tulud-kulud projektita'!H118)</f>
        <v>1</v>
      </c>
      <c r="I120" s="67" t="b">
        <f>I118=('2.b Tulud-kulud projektiga II'!I118-'3. Tulud-kulud projektita'!I118)</f>
        <v>1</v>
      </c>
      <c r="J120" s="67" t="b">
        <f>J118=('2.b Tulud-kulud projektiga II'!J118-'3. Tulud-kulud projektita'!J118)</f>
        <v>1</v>
      </c>
      <c r="K120" s="67" t="b">
        <f>K118=('2.b Tulud-kulud projektiga II'!K118-'3. Tulud-kulud projektita'!K118)</f>
        <v>1</v>
      </c>
      <c r="L120" s="67" t="b">
        <f>L118=('2.b Tulud-kulud projektiga II'!L118-'3. Tulud-kulud projektita'!L118)</f>
        <v>1</v>
      </c>
      <c r="M120" s="67" t="b">
        <f>M118=('2.b Tulud-kulud projektiga II'!M118-'3. Tulud-kulud projektita'!M118)</f>
        <v>1</v>
      </c>
      <c r="N120" s="67" t="b">
        <f>N118=('2.b Tulud-kulud projektiga II'!N118-'3. Tulud-kulud projektita'!N118)</f>
        <v>1</v>
      </c>
      <c r="O120" s="67" t="b">
        <f>O118=('2.b Tulud-kulud projektiga II'!O118-'3. Tulud-kulud projektita'!O118)</f>
        <v>1</v>
      </c>
      <c r="P120" s="67" t="b">
        <f>P118=('2.b Tulud-kulud projektiga II'!P118-'3. Tulud-kulud projektita'!P118)</f>
        <v>1</v>
      </c>
      <c r="Q120" s="67" t="b">
        <f>Q118=('2.b Tulud-kulud projektiga II'!Q118-'3. Tulud-kulud projektita'!Q118)</f>
        <v>1</v>
      </c>
      <c r="R120" s="67" t="b">
        <f>R118=('2.b Tulud-kulud projektiga II'!R118-'3. Tulud-kulud projektita'!R118)</f>
        <v>1</v>
      </c>
      <c r="S120" s="68"/>
      <c r="T120" s="68"/>
      <c r="U120" s="69"/>
    </row>
    <row r="121" spans="1:21" s="3" customFormat="1" ht="21" customHeight="1" x14ac:dyDescent="0.25">
      <c r="A121" s="533" t="s">
        <v>63</v>
      </c>
      <c r="B121" s="534"/>
      <c r="C121" s="22" t="s">
        <v>3</v>
      </c>
      <c r="D121" s="14">
        <f t="shared" ref="D121" si="11">D53-D118</f>
        <v>0</v>
      </c>
      <c r="E121" s="14">
        <f t="shared" ref="E121:N121" si="12">E53-E118</f>
        <v>0</v>
      </c>
      <c r="F121" s="14">
        <f t="shared" si="12"/>
        <v>0</v>
      </c>
      <c r="G121" s="14">
        <f t="shared" si="12"/>
        <v>0</v>
      </c>
      <c r="H121" s="14">
        <f t="shared" si="12"/>
        <v>0</v>
      </c>
      <c r="I121" s="14">
        <f t="shared" si="12"/>
        <v>0</v>
      </c>
      <c r="J121" s="14">
        <f t="shared" si="12"/>
        <v>0</v>
      </c>
      <c r="K121" s="14">
        <f t="shared" si="12"/>
        <v>0</v>
      </c>
      <c r="L121" s="14">
        <f t="shared" si="12"/>
        <v>0</v>
      </c>
      <c r="M121" s="14">
        <f t="shared" si="12"/>
        <v>0</v>
      </c>
      <c r="N121" s="14">
        <f t="shared" si="12"/>
        <v>0</v>
      </c>
      <c r="O121" s="14">
        <f t="shared" ref="O121:R121" si="13">O53-O118</f>
        <v>0</v>
      </c>
      <c r="P121" s="14">
        <f t="shared" si="13"/>
        <v>0</v>
      </c>
      <c r="Q121" s="14">
        <f t="shared" si="13"/>
        <v>0</v>
      </c>
      <c r="R121" s="14">
        <f t="shared" si="13"/>
        <v>0</v>
      </c>
      <c r="S121" s="13"/>
      <c r="T121" s="13"/>
      <c r="U121" s="6"/>
    </row>
    <row r="122" spans="1:21" ht="4.7" customHeight="1" x14ac:dyDescent="0.25">
      <c r="A122" s="4"/>
      <c r="B122" s="25"/>
      <c r="C122" s="9"/>
      <c r="D122" s="18"/>
      <c r="E122" s="18"/>
      <c r="F122" s="18"/>
      <c r="G122" s="18"/>
      <c r="H122" s="18"/>
      <c r="I122" s="18"/>
      <c r="J122" s="18"/>
      <c r="K122" s="18"/>
      <c r="L122" s="18"/>
      <c r="M122" s="18"/>
      <c r="N122" s="18"/>
      <c r="O122" s="18"/>
      <c r="P122" s="18"/>
      <c r="Q122" s="18"/>
      <c r="R122" s="18"/>
      <c r="S122" s="16"/>
      <c r="T122" s="16"/>
      <c r="U122" s="17"/>
    </row>
    <row r="123" spans="1:21" ht="20.25" customHeight="1" x14ac:dyDescent="0.25">
      <c r="B123" s="24"/>
      <c r="C123" s="7"/>
      <c r="D123" s="68" t="b">
        <f>D121=('2.b Tulud-kulud projektiga II'!D121-'3. Tulud-kulud projektita'!D121)</f>
        <v>1</v>
      </c>
      <c r="E123" s="68" t="b">
        <f>E121=('2.b Tulud-kulud projektiga II'!E121-'3. Tulud-kulud projektita'!E121)</f>
        <v>1</v>
      </c>
      <c r="F123" s="68" t="b">
        <f>F121=('2.b Tulud-kulud projektiga II'!F121-'3. Tulud-kulud projektita'!F121)</f>
        <v>1</v>
      </c>
      <c r="G123" s="68" t="b">
        <f>G121=('2.b Tulud-kulud projektiga II'!G121-'3. Tulud-kulud projektita'!G121)</f>
        <v>1</v>
      </c>
      <c r="H123" s="68" t="b">
        <f>H121=('2.b Tulud-kulud projektiga II'!H121-'3. Tulud-kulud projektita'!H121)</f>
        <v>1</v>
      </c>
      <c r="I123" s="68" t="b">
        <f>I121=('2.b Tulud-kulud projektiga II'!I121-'3. Tulud-kulud projektita'!I121)</f>
        <v>1</v>
      </c>
      <c r="J123" s="68" t="b">
        <f>J121=('2.b Tulud-kulud projektiga II'!J121-'3. Tulud-kulud projektita'!J121)</f>
        <v>1</v>
      </c>
      <c r="K123" s="68" t="b">
        <f>K121=('2.b Tulud-kulud projektiga II'!K121-'3. Tulud-kulud projektita'!K121)</f>
        <v>1</v>
      </c>
      <c r="L123" s="68" t="b">
        <f>L121=('2.b Tulud-kulud projektiga II'!L121-'3. Tulud-kulud projektita'!L121)</f>
        <v>1</v>
      </c>
      <c r="M123" s="68" t="b">
        <f>M121=('2.b Tulud-kulud projektiga II'!M121-'3. Tulud-kulud projektita'!M121)</f>
        <v>1</v>
      </c>
      <c r="N123" s="68" t="b">
        <f>N121=('2.b Tulud-kulud projektiga II'!N121-'3. Tulud-kulud projektita'!N121)</f>
        <v>1</v>
      </c>
      <c r="O123" s="68" t="b">
        <f>O121=('2.b Tulud-kulud projektiga II'!O121-'3. Tulud-kulud projektita'!O121)</f>
        <v>1</v>
      </c>
      <c r="P123" s="68" t="b">
        <f>P121=('2.b Tulud-kulud projektiga II'!P121-'3. Tulud-kulud projektita'!P121)</f>
        <v>1</v>
      </c>
      <c r="Q123" s="68" t="b">
        <f>Q121=('2.b Tulud-kulud projektiga II'!Q121-'3. Tulud-kulud projektita'!Q121)</f>
        <v>1</v>
      </c>
      <c r="R123" s="68" t="b">
        <f>R121=('2.b Tulud-kulud projektiga II'!R121-'3. Tulud-kulud projektita'!R121)</f>
        <v>1</v>
      </c>
      <c r="S123" s="16"/>
      <c r="T123" s="16"/>
      <c r="U123" s="17"/>
    </row>
    <row r="124" spans="1:21" s="359" customFormat="1" ht="16.5" customHeight="1" x14ac:dyDescent="0.25">
      <c r="A124" s="543" t="s">
        <v>217</v>
      </c>
      <c r="B124" s="544"/>
      <c r="C124" s="22" t="s">
        <v>3</v>
      </c>
      <c r="D124" s="364">
        <f>D121</f>
        <v>0</v>
      </c>
      <c r="E124" s="364">
        <f>D124+E121</f>
        <v>0</v>
      </c>
      <c r="F124" s="364">
        <f t="shared" ref="F124:N124" si="14">E124+F121</f>
        <v>0</v>
      </c>
      <c r="G124" s="364">
        <f t="shared" si="14"/>
        <v>0</v>
      </c>
      <c r="H124" s="364">
        <f t="shared" si="14"/>
        <v>0</v>
      </c>
      <c r="I124" s="364">
        <f t="shared" si="14"/>
        <v>0</v>
      </c>
      <c r="J124" s="364">
        <f t="shared" si="14"/>
        <v>0</v>
      </c>
      <c r="K124" s="364">
        <f t="shared" si="14"/>
        <v>0</v>
      </c>
      <c r="L124" s="364">
        <f t="shared" si="14"/>
        <v>0</v>
      </c>
      <c r="M124" s="364">
        <f t="shared" si="14"/>
        <v>0</v>
      </c>
      <c r="N124" s="364">
        <f t="shared" si="14"/>
        <v>0</v>
      </c>
      <c r="O124" s="364">
        <f t="shared" ref="O124" si="15">N124+O121</f>
        <v>0</v>
      </c>
      <c r="P124" s="364">
        <f t="shared" ref="P124" si="16">O124+P121</f>
        <v>0</v>
      </c>
      <c r="Q124" s="364">
        <f t="shared" ref="Q124" si="17">P124+Q121</f>
        <v>0</v>
      </c>
      <c r="R124" s="364">
        <f t="shared" ref="R124" si="18">Q124+R121</f>
        <v>0</v>
      </c>
      <c r="S124" s="357"/>
      <c r="T124" s="357"/>
      <c r="U124" s="358"/>
    </row>
    <row r="125" spans="1:21" s="359" customFormat="1" ht="4.7" customHeight="1" x14ac:dyDescent="0.25">
      <c r="A125" s="360"/>
      <c r="B125" s="361"/>
      <c r="C125" s="362"/>
      <c r="D125" s="363"/>
      <c r="E125" s="363"/>
      <c r="F125" s="363"/>
      <c r="G125" s="363"/>
      <c r="H125" s="363"/>
      <c r="I125" s="363"/>
      <c r="J125" s="363"/>
      <c r="K125" s="363"/>
      <c r="L125" s="363"/>
      <c r="M125" s="363"/>
      <c r="N125" s="363"/>
      <c r="O125" s="363"/>
      <c r="P125" s="363"/>
      <c r="Q125" s="363"/>
      <c r="R125" s="363"/>
      <c r="S125" s="357"/>
      <c r="T125" s="357"/>
      <c r="U125" s="358"/>
    </row>
    <row r="126" spans="1:21" x14ac:dyDescent="0.25">
      <c r="B126" s="24"/>
      <c r="C126" s="7"/>
      <c r="D126" s="68"/>
      <c r="E126" s="68"/>
      <c r="F126" s="68"/>
      <c r="G126" s="68"/>
      <c r="H126" s="68"/>
      <c r="I126" s="68"/>
      <c r="J126" s="68"/>
      <c r="K126" s="68"/>
      <c r="L126" s="68"/>
      <c r="M126" s="68"/>
      <c r="N126" s="68"/>
      <c r="O126" s="68"/>
      <c r="P126" s="68"/>
      <c r="Q126" s="68"/>
      <c r="R126" s="68"/>
      <c r="S126" s="16"/>
      <c r="T126" s="16"/>
      <c r="U126" s="17"/>
    </row>
    <row r="127" spans="1:21" x14ac:dyDescent="0.25">
      <c r="B127" s="24"/>
      <c r="C127" s="7"/>
      <c r="D127" s="16"/>
      <c r="E127" s="16"/>
      <c r="F127" s="16"/>
      <c r="G127" s="16"/>
      <c r="H127" s="16"/>
      <c r="I127" s="16"/>
      <c r="J127" s="16"/>
      <c r="K127" s="16"/>
      <c r="L127" s="16"/>
      <c r="M127" s="16"/>
      <c r="N127" s="16"/>
      <c r="O127" s="16"/>
      <c r="P127" s="16"/>
      <c r="Q127" s="380"/>
      <c r="R127" s="380"/>
      <c r="S127" s="16"/>
      <c r="T127" s="16"/>
      <c r="U127" s="17"/>
    </row>
    <row r="128" spans="1:21" x14ac:dyDescent="0.25">
      <c r="B128" s="24"/>
      <c r="C128" s="7"/>
      <c r="D128" s="16"/>
      <c r="E128" s="16"/>
      <c r="F128" s="16"/>
      <c r="G128" s="16"/>
      <c r="H128" s="16"/>
      <c r="I128" s="16"/>
      <c r="J128" s="16"/>
      <c r="K128" s="16"/>
      <c r="L128" s="16"/>
      <c r="M128" s="16"/>
      <c r="N128" s="16"/>
      <c r="O128" s="16"/>
      <c r="P128" s="16"/>
      <c r="Q128" s="16"/>
      <c r="R128" s="16"/>
      <c r="S128" s="16"/>
      <c r="T128" s="16"/>
      <c r="U128" s="17"/>
    </row>
    <row r="129" spans="2:21" x14ac:dyDescent="0.25">
      <c r="B129" s="24"/>
      <c r="C129" s="7"/>
      <c r="D129" s="16"/>
      <c r="E129" s="16"/>
      <c r="F129" s="16"/>
      <c r="G129" s="16"/>
      <c r="H129" s="16"/>
      <c r="I129" s="16"/>
      <c r="J129" s="16"/>
      <c r="K129" s="16"/>
      <c r="L129" s="16"/>
      <c r="M129" s="16"/>
      <c r="N129" s="16"/>
      <c r="O129" s="16"/>
      <c r="P129" s="16"/>
      <c r="Q129" s="16"/>
      <c r="R129" s="16"/>
      <c r="S129" s="16"/>
      <c r="T129" s="16"/>
      <c r="U129" s="17"/>
    </row>
    <row r="130" spans="2:21" x14ac:dyDescent="0.25">
      <c r="B130" s="24"/>
      <c r="C130" s="7"/>
      <c r="D130" s="16"/>
      <c r="E130" s="16"/>
      <c r="F130" s="16"/>
      <c r="G130" s="16"/>
      <c r="H130" s="16"/>
      <c r="I130" s="16"/>
      <c r="J130" s="16"/>
      <c r="K130" s="16"/>
      <c r="L130" s="16"/>
      <c r="M130" s="16"/>
      <c r="N130" s="16"/>
      <c r="O130" s="16"/>
      <c r="P130" s="16"/>
      <c r="Q130" s="16"/>
      <c r="R130" s="16"/>
      <c r="S130" s="16"/>
      <c r="T130" s="16"/>
      <c r="U130" s="17"/>
    </row>
    <row r="131" spans="2:21" x14ac:dyDescent="0.25">
      <c r="B131" s="24"/>
      <c r="C131" s="7"/>
      <c r="D131" s="16"/>
      <c r="E131" s="16"/>
      <c r="F131" s="16"/>
      <c r="G131" s="16"/>
      <c r="H131" s="16"/>
      <c r="I131" s="16"/>
      <c r="J131" s="16"/>
      <c r="K131" s="16"/>
      <c r="L131" s="16"/>
      <c r="M131" s="16"/>
      <c r="N131" s="16"/>
      <c r="O131" s="16"/>
      <c r="P131" s="16"/>
      <c r="Q131" s="16"/>
      <c r="R131" s="16"/>
      <c r="S131" s="16"/>
      <c r="T131" s="16"/>
      <c r="U131" s="17"/>
    </row>
    <row r="132" spans="2:21" x14ac:dyDescent="0.25">
      <c r="B132" s="24"/>
      <c r="C132" s="7"/>
      <c r="D132" s="16"/>
      <c r="E132" s="16"/>
      <c r="F132" s="16"/>
      <c r="G132" s="16"/>
      <c r="H132" s="16"/>
      <c r="I132" s="16"/>
      <c r="J132" s="16"/>
      <c r="K132" s="16"/>
      <c r="L132" s="16"/>
      <c r="M132" s="16"/>
      <c r="N132" s="16"/>
      <c r="O132" s="16"/>
      <c r="P132" s="16"/>
      <c r="Q132" s="16"/>
      <c r="R132" s="16"/>
      <c r="S132" s="16"/>
      <c r="T132" s="16"/>
      <c r="U132" s="17"/>
    </row>
    <row r="133" spans="2:21" x14ac:dyDescent="0.25">
      <c r="B133" s="24"/>
      <c r="C133" s="7"/>
      <c r="D133" s="16"/>
      <c r="E133" s="16"/>
      <c r="F133" s="16"/>
      <c r="G133" s="16"/>
      <c r="H133" s="16"/>
      <c r="I133" s="16"/>
      <c r="J133" s="16"/>
      <c r="K133" s="16"/>
      <c r="L133" s="16"/>
      <c r="M133" s="16"/>
      <c r="N133" s="16"/>
      <c r="O133" s="16"/>
      <c r="P133" s="16"/>
      <c r="Q133" s="16"/>
      <c r="R133" s="16"/>
      <c r="S133" s="16"/>
      <c r="T133" s="16"/>
      <c r="U133" s="17"/>
    </row>
    <row r="134" spans="2:21" x14ac:dyDescent="0.25">
      <c r="B134" s="24"/>
      <c r="C134" s="7"/>
      <c r="D134" s="16"/>
      <c r="E134" s="16"/>
      <c r="F134" s="16"/>
      <c r="G134" s="16"/>
      <c r="H134" s="16"/>
      <c r="I134" s="16"/>
      <c r="J134" s="16"/>
      <c r="K134" s="16"/>
      <c r="L134" s="16"/>
      <c r="M134" s="16"/>
      <c r="N134" s="16"/>
      <c r="O134" s="16"/>
      <c r="P134" s="16"/>
      <c r="Q134" s="16"/>
      <c r="R134" s="16"/>
      <c r="S134" s="16"/>
      <c r="T134" s="16"/>
      <c r="U134" s="17"/>
    </row>
    <row r="135" spans="2:21" x14ac:dyDescent="0.25">
      <c r="B135" s="24"/>
      <c r="C135" s="7"/>
      <c r="D135" s="16"/>
      <c r="E135" s="16"/>
      <c r="F135" s="16"/>
      <c r="G135" s="16"/>
      <c r="H135" s="16"/>
      <c r="I135" s="16"/>
      <c r="J135" s="16"/>
      <c r="K135" s="16"/>
      <c r="L135" s="16"/>
      <c r="M135" s="16"/>
      <c r="N135" s="16"/>
      <c r="O135" s="16"/>
      <c r="P135" s="16"/>
      <c r="Q135" s="16"/>
      <c r="R135" s="16"/>
      <c r="S135" s="16"/>
      <c r="T135" s="16"/>
      <c r="U135" s="17"/>
    </row>
    <row r="136" spans="2:21" x14ac:dyDescent="0.25">
      <c r="B136" s="24"/>
      <c r="C136" s="7"/>
      <c r="D136" s="16"/>
      <c r="E136" s="16"/>
      <c r="F136" s="16"/>
      <c r="G136" s="16"/>
      <c r="H136" s="16"/>
      <c r="I136" s="16"/>
      <c r="J136" s="16"/>
      <c r="K136" s="16"/>
      <c r="L136" s="16"/>
      <c r="M136" s="16"/>
      <c r="N136" s="16"/>
      <c r="O136" s="16"/>
      <c r="P136" s="16"/>
      <c r="Q136" s="16"/>
      <c r="R136" s="16"/>
      <c r="S136" s="16"/>
      <c r="T136" s="16"/>
      <c r="U136" s="17"/>
    </row>
    <row r="137" spans="2:21" x14ac:dyDescent="0.25">
      <c r="B137" s="24"/>
      <c r="C137" s="7"/>
      <c r="D137" s="16"/>
      <c r="E137" s="16"/>
      <c r="F137" s="16"/>
      <c r="G137" s="16"/>
      <c r="H137" s="16"/>
      <c r="I137" s="16"/>
      <c r="J137" s="16"/>
      <c r="K137" s="16"/>
      <c r="L137" s="16"/>
      <c r="M137" s="16"/>
      <c r="N137" s="16"/>
      <c r="O137" s="16"/>
      <c r="P137" s="16"/>
      <c r="Q137" s="16"/>
      <c r="R137" s="16"/>
      <c r="S137" s="16"/>
      <c r="T137" s="16"/>
      <c r="U137" s="17"/>
    </row>
    <row r="138" spans="2:21" x14ac:dyDescent="0.25">
      <c r="B138" s="24"/>
      <c r="C138" s="7"/>
      <c r="D138" s="16"/>
      <c r="E138" s="16"/>
      <c r="F138" s="16"/>
      <c r="G138" s="16"/>
      <c r="H138" s="16"/>
      <c r="I138" s="16"/>
      <c r="J138" s="16"/>
      <c r="K138" s="16"/>
      <c r="L138" s="16"/>
      <c r="M138" s="16"/>
      <c r="N138" s="16"/>
      <c r="O138" s="16"/>
      <c r="P138" s="16"/>
      <c r="Q138" s="16"/>
      <c r="R138" s="16"/>
      <c r="S138" s="16"/>
      <c r="T138" s="16"/>
      <c r="U138" s="17"/>
    </row>
    <row r="139" spans="2:21" x14ac:dyDescent="0.25">
      <c r="B139" s="24"/>
      <c r="C139" s="7"/>
      <c r="D139" s="16"/>
      <c r="E139" s="16"/>
      <c r="F139" s="16"/>
      <c r="G139" s="16"/>
      <c r="H139" s="16"/>
      <c r="I139" s="16"/>
      <c r="J139" s="16"/>
      <c r="K139" s="16"/>
      <c r="L139" s="16"/>
      <c r="M139" s="16"/>
      <c r="N139" s="16"/>
      <c r="O139" s="16"/>
      <c r="P139" s="16"/>
      <c r="Q139" s="16"/>
      <c r="R139" s="16"/>
      <c r="S139" s="16"/>
      <c r="T139" s="16"/>
      <c r="U139" s="17"/>
    </row>
    <row r="140" spans="2:21" x14ac:dyDescent="0.25">
      <c r="B140" s="24"/>
      <c r="C140" s="7"/>
      <c r="D140" s="16"/>
      <c r="E140" s="16"/>
      <c r="F140" s="16"/>
      <c r="G140" s="16"/>
      <c r="H140" s="16"/>
      <c r="I140" s="16"/>
      <c r="J140" s="16"/>
      <c r="K140" s="16"/>
      <c r="L140" s="16"/>
      <c r="M140" s="16"/>
      <c r="N140" s="16"/>
      <c r="O140" s="16"/>
      <c r="P140" s="16"/>
      <c r="Q140" s="16"/>
      <c r="R140" s="16"/>
      <c r="S140" s="16"/>
      <c r="T140" s="16"/>
      <c r="U140" s="17"/>
    </row>
    <row r="141" spans="2:21" x14ac:dyDescent="0.25">
      <c r="B141" s="24"/>
      <c r="C141" s="7"/>
      <c r="D141" s="16"/>
      <c r="E141" s="16"/>
      <c r="F141" s="16"/>
      <c r="G141" s="16"/>
      <c r="H141" s="16"/>
      <c r="I141" s="16"/>
      <c r="J141" s="16"/>
      <c r="K141" s="16"/>
      <c r="L141" s="16"/>
      <c r="M141" s="16"/>
      <c r="N141" s="16"/>
      <c r="O141" s="16"/>
      <c r="P141" s="16"/>
      <c r="Q141" s="16"/>
      <c r="R141" s="16"/>
      <c r="S141" s="16"/>
      <c r="T141" s="16"/>
      <c r="U141" s="17"/>
    </row>
    <row r="142" spans="2:21" x14ac:dyDescent="0.25">
      <c r="B142" s="24"/>
      <c r="C142" s="7"/>
      <c r="D142" s="16"/>
      <c r="E142" s="16"/>
      <c r="F142" s="16"/>
      <c r="G142" s="16"/>
      <c r="H142" s="16"/>
      <c r="I142" s="16"/>
      <c r="J142" s="16"/>
      <c r="K142" s="16"/>
      <c r="L142" s="16"/>
      <c r="M142" s="16"/>
      <c r="N142" s="16"/>
      <c r="O142" s="16"/>
      <c r="P142" s="16"/>
      <c r="Q142" s="16"/>
      <c r="R142" s="16"/>
      <c r="S142" s="16"/>
      <c r="T142" s="16"/>
      <c r="U142" s="17"/>
    </row>
    <row r="143" spans="2:21" x14ac:dyDescent="0.25">
      <c r="B143" s="24"/>
      <c r="C143" s="7"/>
      <c r="D143" s="16"/>
      <c r="E143" s="16"/>
      <c r="F143" s="16"/>
      <c r="G143" s="16"/>
      <c r="H143" s="16"/>
      <c r="I143" s="16"/>
      <c r="J143" s="16"/>
      <c r="K143" s="16"/>
      <c r="L143" s="16"/>
      <c r="M143" s="16"/>
      <c r="N143" s="16"/>
      <c r="O143" s="16"/>
      <c r="P143" s="16"/>
      <c r="Q143" s="16"/>
      <c r="R143" s="16"/>
      <c r="S143" s="16"/>
      <c r="T143" s="16"/>
      <c r="U143" s="17"/>
    </row>
    <row r="144" spans="2:21" x14ac:dyDescent="0.25">
      <c r="B144" s="24"/>
      <c r="C144" s="7"/>
      <c r="D144" s="16"/>
      <c r="E144" s="16"/>
      <c r="F144" s="16"/>
      <c r="G144" s="16"/>
      <c r="H144" s="16"/>
      <c r="I144" s="16"/>
      <c r="J144" s="16"/>
      <c r="K144" s="16"/>
      <c r="L144" s="16"/>
      <c r="M144" s="16"/>
      <c r="N144" s="16"/>
      <c r="O144" s="16"/>
      <c r="P144" s="16"/>
      <c r="Q144" s="16"/>
      <c r="R144" s="16"/>
      <c r="S144" s="16"/>
      <c r="T144" s="16"/>
      <c r="U144" s="17"/>
    </row>
    <row r="145" spans="2:21" x14ac:dyDescent="0.25">
      <c r="B145" s="24"/>
      <c r="C145" s="7"/>
      <c r="D145" s="16"/>
      <c r="E145" s="16"/>
      <c r="F145" s="16"/>
      <c r="G145" s="16"/>
      <c r="H145" s="16"/>
      <c r="I145" s="16"/>
      <c r="J145" s="16"/>
      <c r="K145" s="16"/>
      <c r="L145" s="16"/>
      <c r="M145" s="16"/>
      <c r="N145" s="16"/>
      <c r="O145" s="16"/>
      <c r="P145" s="16"/>
      <c r="Q145" s="16"/>
      <c r="R145" s="16"/>
      <c r="S145" s="16"/>
      <c r="T145" s="16"/>
      <c r="U145" s="17"/>
    </row>
    <row r="146" spans="2:21" x14ac:dyDescent="0.25">
      <c r="B146" s="24"/>
      <c r="C146" s="7"/>
      <c r="D146" s="16"/>
      <c r="E146" s="16"/>
      <c r="F146" s="16"/>
      <c r="G146" s="16"/>
      <c r="H146" s="16"/>
      <c r="I146" s="16"/>
      <c r="J146" s="16"/>
      <c r="K146" s="16"/>
      <c r="L146" s="16"/>
      <c r="M146" s="16"/>
      <c r="N146" s="16"/>
      <c r="O146" s="16"/>
      <c r="P146" s="16"/>
      <c r="Q146" s="16"/>
      <c r="R146" s="16"/>
      <c r="S146" s="16"/>
      <c r="T146" s="16"/>
      <c r="U146" s="17"/>
    </row>
    <row r="147" spans="2:21" x14ac:dyDescent="0.25">
      <c r="B147" s="24"/>
      <c r="C147" s="7"/>
      <c r="D147" s="16"/>
      <c r="E147" s="16"/>
      <c r="F147" s="16"/>
      <c r="G147" s="16"/>
      <c r="H147" s="16"/>
      <c r="I147" s="16"/>
      <c r="J147" s="16"/>
      <c r="K147" s="16"/>
      <c r="L147" s="16"/>
      <c r="M147" s="16"/>
      <c r="N147" s="16"/>
      <c r="O147" s="16"/>
      <c r="P147" s="16"/>
      <c r="Q147" s="16"/>
      <c r="R147" s="16"/>
      <c r="S147" s="16"/>
      <c r="T147" s="16"/>
      <c r="U147" s="17"/>
    </row>
    <row r="148" spans="2:21" x14ac:dyDescent="0.25">
      <c r="B148" s="24"/>
      <c r="C148" s="7"/>
      <c r="D148" s="16"/>
      <c r="E148" s="16"/>
      <c r="F148" s="16"/>
      <c r="G148" s="16"/>
      <c r="H148" s="16"/>
      <c r="I148" s="16"/>
      <c r="J148" s="16"/>
      <c r="K148" s="16"/>
      <c r="L148" s="16"/>
      <c r="M148" s="16"/>
      <c r="N148" s="16"/>
      <c r="O148" s="16"/>
      <c r="P148" s="16"/>
      <c r="Q148" s="16"/>
      <c r="R148" s="16"/>
      <c r="S148" s="16"/>
      <c r="T148" s="16"/>
      <c r="U148" s="17"/>
    </row>
    <row r="149" spans="2:21" x14ac:dyDescent="0.25">
      <c r="B149" s="24"/>
      <c r="C149" s="7"/>
      <c r="D149" s="16"/>
      <c r="E149" s="16"/>
      <c r="F149" s="16"/>
      <c r="G149" s="16"/>
      <c r="H149" s="16"/>
      <c r="I149" s="16"/>
      <c r="J149" s="16"/>
      <c r="K149" s="16"/>
      <c r="L149" s="16"/>
      <c r="M149" s="16"/>
      <c r="N149" s="16"/>
      <c r="O149" s="16"/>
      <c r="P149" s="16"/>
      <c r="Q149" s="16"/>
      <c r="R149" s="16"/>
      <c r="S149" s="16"/>
      <c r="T149" s="16"/>
      <c r="U149" s="17"/>
    </row>
    <row r="150" spans="2:21" x14ac:dyDescent="0.25">
      <c r="B150" s="24"/>
      <c r="C150" s="7"/>
      <c r="D150" s="16"/>
      <c r="E150" s="16"/>
      <c r="F150" s="16"/>
      <c r="G150" s="16"/>
      <c r="H150" s="16"/>
      <c r="I150" s="16"/>
      <c r="J150" s="16"/>
      <c r="K150" s="16"/>
      <c r="L150" s="16"/>
      <c r="M150" s="16"/>
      <c r="N150" s="16"/>
      <c r="O150" s="16"/>
      <c r="P150" s="16"/>
      <c r="Q150" s="16"/>
      <c r="R150" s="16"/>
      <c r="S150" s="16"/>
      <c r="T150" s="16"/>
      <c r="U150" s="17"/>
    </row>
    <row r="151" spans="2:21" x14ac:dyDescent="0.25">
      <c r="B151" s="24"/>
      <c r="C151" s="7"/>
      <c r="D151" s="16"/>
      <c r="E151" s="16"/>
      <c r="F151" s="16"/>
      <c r="G151" s="16"/>
      <c r="H151" s="16"/>
      <c r="I151" s="16"/>
      <c r="J151" s="16"/>
      <c r="K151" s="16"/>
      <c r="L151" s="16"/>
      <c r="M151" s="16"/>
      <c r="N151" s="16"/>
      <c r="O151" s="16"/>
      <c r="P151" s="16"/>
      <c r="Q151" s="16"/>
      <c r="R151" s="16"/>
      <c r="S151" s="16"/>
      <c r="T151" s="16"/>
      <c r="U151" s="17"/>
    </row>
    <row r="152" spans="2:21" x14ac:dyDescent="0.25">
      <c r="B152" s="24"/>
      <c r="C152" s="7"/>
      <c r="D152" s="16"/>
      <c r="E152" s="16"/>
      <c r="F152" s="16"/>
      <c r="G152" s="16"/>
      <c r="H152" s="16"/>
      <c r="I152" s="16"/>
      <c r="J152" s="16"/>
      <c r="K152" s="16"/>
      <c r="L152" s="16"/>
      <c r="M152" s="16"/>
      <c r="N152" s="16"/>
      <c r="O152" s="16"/>
      <c r="P152" s="16"/>
      <c r="Q152" s="16"/>
      <c r="R152" s="16"/>
      <c r="S152" s="16"/>
      <c r="T152" s="16"/>
      <c r="U152" s="17"/>
    </row>
    <row r="153" spans="2:21" x14ac:dyDescent="0.25">
      <c r="B153" s="24"/>
      <c r="C153" s="7"/>
      <c r="D153" s="16"/>
      <c r="E153" s="16"/>
      <c r="F153" s="16"/>
      <c r="G153" s="16"/>
      <c r="H153" s="16"/>
      <c r="I153" s="16"/>
      <c r="J153" s="16"/>
      <c r="K153" s="16"/>
      <c r="L153" s="16"/>
      <c r="M153" s="16"/>
      <c r="N153" s="16"/>
      <c r="O153" s="16"/>
      <c r="P153" s="16"/>
      <c r="Q153" s="16"/>
      <c r="R153" s="16"/>
      <c r="S153" s="16"/>
      <c r="T153" s="16"/>
      <c r="U153" s="17"/>
    </row>
    <row r="154" spans="2:21" x14ac:dyDescent="0.25">
      <c r="B154" s="24"/>
      <c r="C154" s="7"/>
      <c r="D154" s="16"/>
      <c r="E154" s="16"/>
      <c r="F154" s="16"/>
      <c r="G154" s="16"/>
      <c r="H154" s="16"/>
      <c r="I154" s="16"/>
      <c r="J154" s="16"/>
      <c r="K154" s="16"/>
      <c r="L154" s="16"/>
      <c r="M154" s="16"/>
      <c r="N154" s="16"/>
      <c r="O154" s="16"/>
      <c r="P154" s="16"/>
      <c r="Q154" s="16"/>
      <c r="R154" s="16"/>
      <c r="S154" s="16"/>
      <c r="T154" s="16"/>
      <c r="U154" s="17"/>
    </row>
    <row r="155" spans="2:21" x14ac:dyDescent="0.25">
      <c r="B155" s="24"/>
      <c r="C155" s="7"/>
      <c r="D155" s="16"/>
      <c r="E155" s="16"/>
      <c r="F155" s="16"/>
      <c r="G155" s="16"/>
      <c r="H155" s="16"/>
      <c r="I155" s="16"/>
      <c r="J155" s="16"/>
      <c r="K155" s="16"/>
      <c r="L155" s="16"/>
      <c r="M155" s="16"/>
      <c r="N155" s="16"/>
      <c r="O155" s="16"/>
      <c r="P155" s="16"/>
      <c r="Q155" s="16"/>
      <c r="R155" s="16"/>
      <c r="S155" s="16"/>
      <c r="T155" s="16"/>
      <c r="U155" s="17"/>
    </row>
    <row r="156" spans="2:21" x14ac:dyDescent="0.25">
      <c r="B156" s="24"/>
      <c r="C156" s="7"/>
      <c r="D156" s="16"/>
      <c r="E156" s="16"/>
      <c r="F156" s="16"/>
      <c r="G156" s="16"/>
      <c r="H156" s="16"/>
      <c r="I156" s="16"/>
      <c r="J156" s="16"/>
      <c r="K156" s="16"/>
      <c r="L156" s="16"/>
      <c r="M156" s="16"/>
      <c r="N156" s="16"/>
      <c r="O156" s="16"/>
      <c r="P156" s="16"/>
      <c r="Q156" s="16"/>
      <c r="R156" s="16"/>
      <c r="S156" s="16"/>
      <c r="T156" s="16"/>
      <c r="U156" s="17"/>
    </row>
    <row r="157" spans="2:21" x14ac:dyDescent="0.25">
      <c r="B157" s="24"/>
      <c r="C157" s="7"/>
      <c r="D157" s="16"/>
      <c r="E157" s="16"/>
      <c r="F157" s="16"/>
      <c r="G157" s="16"/>
      <c r="H157" s="16"/>
      <c r="I157" s="16"/>
      <c r="J157" s="16"/>
      <c r="K157" s="16"/>
      <c r="L157" s="16"/>
      <c r="M157" s="16"/>
      <c r="N157" s="16"/>
      <c r="O157" s="16"/>
      <c r="P157" s="16"/>
      <c r="Q157" s="16"/>
      <c r="R157" s="16"/>
      <c r="S157" s="16"/>
      <c r="T157" s="16"/>
      <c r="U157" s="17"/>
    </row>
    <row r="158" spans="2:21" x14ac:dyDescent="0.25">
      <c r="B158" s="24"/>
      <c r="C158" s="7"/>
      <c r="D158" s="16"/>
      <c r="E158" s="16"/>
      <c r="F158" s="16"/>
      <c r="G158" s="16"/>
      <c r="H158" s="16"/>
      <c r="I158" s="16"/>
      <c r="J158" s="16"/>
      <c r="K158" s="16"/>
      <c r="L158" s="16"/>
      <c r="M158" s="16"/>
      <c r="N158" s="16"/>
      <c r="O158" s="16"/>
      <c r="P158" s="16"/>
      <c r="Q158" s="16"/>
      <c r="R158" s="16"/>
      <c r="S158" s="16"/>
      <c r="T158" s="16"/>
      <c r="U158" s="17"/>
    </row>
    <row r="159" spans="2:21" x14ac:dyDescent="0.25">
      <c r="B159" s="24"/>
      <c r="C159" s="7"/>
      <c r="D159" s="16"/>
      <c r="E159" s="16"/>
      <c r="F159" s="16"/>
      <c r="G159" s="16"/>
      <c r="H159" s="16"/>
      <c r="I159" s="16"/>
      <c r="J159" s="16"/>
      <c r="K159" s="16"/>
      <c r="L159" s="16"/>
      <c r="M159" s="16"/>
      <c r="N159" s="16"/>
      <c r="O159" s="16"/>
      <c r="P159" s="16"/>
      <c r="Q159" s="16"/>
      <c r="R159" s="16"/>
      <c r="S159" s="16"/>
      <c r="T159" s="16"/>
      <c r="U159" s="17"/>
    </row>
    <row r="160" spans="2:21" x14ac:dyDescent="0.25">
      <c r="B160" s="24"/>
      <c r="C160" s="7"/>
      <c r="D160" s="16"/>
      <c r="E160" s="16"/>
      <c r="F160" s="16"/>
      <c r="G160" s="16"/>
      <c r="H160" s="16"/>
      <c r="I160" s="16"/>
      <c r="J160" s="16"/>
      <c r="K160" s="16"/>
      <c r="L160" s="16"/>
      <c r="M160" s="16"/>
      <c r="N160" s="16"/>
      <c r="O160" s="16"/>
      <c r="P160" s="16"/>
      <c r="Q160" s="16"/>
      <c r="R160" s="16"/>
      <c r="S160" s="16"/>
      <c r="T160" s="16"/>
      <c r="U160" s="17"/>
    </row>
    <row r="161" spans="2:21" x14ac:dyDescent="0.25">
      <c r="B161" s="24"/>
      <c r="C161" s="7"/>
      <c r="D161" s="16"/>
      <c r="E161" s="16"/>
      <c r="F161" s="16"/>
      <c r="G161" s="16"/>
      <c r="H161" s="16"/>
      <c r="I161" s="16"/>
      <c r="J161" s="16"/>
      <c r="K161" s="16"/>
      <c r="L161" s="16"/>
      <c r="M161" s="16"/>
      <c r="N161" s="16"/>
      <c r="O161" s="16"/>
      <c r="P161" s="16"/>
      <c r="Q161" s="16"/>
      <c r="R161" s="16"/>
      <c r="S161" s="16"/>
      <c r="T161" s="16"/>
      <c r="U161" s="17"/>
    </row>
    <row r="162" spans="2:21" x14ac:dyDescent="0.25">
      <c r="B162" s="24"/>
      <c r="C162" s="7"/>
      <c r="D162" s="16"/>
      <c r="E162" s="16"/>
      <c r="F162" s="16"/>
      <c r="G162" s="16"/>
      <c r="H162" s="16"/>
      <c r="I162" s="16"/>
      <c r="J162" s="16"/>
      <c r="K162" s="16"/>
      <c r="L162" s="16"/>
      <c r="M162" s="16"/>
      <c r="N162" s="16"/>
      <c r="O162" s="16"/>
      <c r="P162" s="16"/>
      <c r="Q162" s="16"/>
      <c r="R162" s="16"/>
      <c r="S162" s="16"/>
      <c r="T162" s="16"/>
      <c r="U162" s="17"/>
    </row>
    <row r="163" spans="2:21" x14ac:dyDescent="0.25">
      <c r="B163" s="24"/>
      <c r="C163" s="7"/>
      <c r="D163" s="16"/>
      <c r="E163" s="16"/>
      <c r="F163" s="16"/>
      <c r="G163" s="16"/>
      <c r="H163" s="16"/>
      <c r="I163" s="16"/>
      <c r="J163" s="16"/>
      <c r="K163" s="16"/>
      <c r="L163" s="16"/>
      <c r="M163" s="16"/>
      <c r="N163" s="16"/>
      <c r="O163" s="16"/>
      <c r="P163" s="16"/>
      <c r="Q163" s="16"/>
      <c r="R163" s="16"/>
      <c r="S163" s="16"/>
      <c r="T163" s="16"/>
      <c r="U163" s="17"/>
    </row>
    <row r="164" spans="2:21" x14ac:dyDescent="0.25">
      <c r="B164" s="24"/>
      <c r="C164" s="7"/>
      <c r="D164" s="16"/>
      <c r="E164" s="16"/>
      <c r="F164" s="16"/>
      <c r="G164" s="16"/>
      <c r="H164" s="16"/>
      <c r="I164" s="16"/>
      <c r="J164" s="16"/>
      <c r="K164" s="16"/>
      <c r="L164" s="16"/>
      <c r="M164" s="16"/>
      <c r="N164" s="16"/>
      <c r="O164" s="16"/>
      <c r="P164" s="16"/>
      <c r="Q164" s="16"/>
      <c r="R164" s="16"/>
      <c r="S164" s="16"/>
      <c r="T164" s="16"/>
      <c r="U164" s="17"/>
    </row>
    <row r="165" spans="2:21" x14ac:dyDescent="0.25">
      <c r="B165" s="24"/>
      <c r="C165" s="7"/>
      <c r="D165" s="16"/>
      <c r="E165" s="16"/>
      <c r="F165" s="16"/>
      <c r="G165" s="16"/>
      <c r="H165" s="16"/>
      <c r="I165" s="16"/>
      <c r="J165" s="16"/>
      <c r="K165" s="16"/>
      <c r="L165" s="16"/>
      <c r="M165" s="16"/>
      <c r="N165" s="16"/>
      <c r="O165" s="16"/>
      <c r="P165" s="16"/>
      <c r="Q165" s="16"/>
      <c r="R165" s="16"/>
      <c r="S165" s="16"/>
      <c r="T165" s="16"/>
      <c r="U165" s="17"/>
    </row>
    <row r="166" spans="2:21" x14ac:dyDescent="0.25">
      <c r="B166" s="24"/>
      <c r="C166" s="7"/>
      <c r="D166" s="16"/>
      <c r="E166" s="16"/>
      <c r="F166" s="16"/>
      <c r="G166" s="16"/>
      <c r="H166" s="16"/>
      <c r="I166" s="16"/>
      <c r="J166" s="16"/>
      <c r="K166" s="16"/>
      <c r="L166" s="16"/>
      <c r="M166" s="16"/>
      <c r="N166" s="16"/>
      <c r="O166" s="16"/>
      <c r="P166" s="16"/>
      <c r="Q166" s="16"/>
      <c r="R166" s="16"/>
      <c r="S166" s="16"/>
      <c r="T166" s="16"/>
      <c r="U166" s="17"/>
    </row>
    <row r="167" spans="2:21" x14ac:dyDescent="0.25">
      <c r="B167" s="24"/>
      <c r="C167" s="7"/>
      <c r="D167" s="16"/>
      <c r="E167" s="16"/>
      <c r="F167" s="16"/>
      <c r="G167" s="16"/>
      <c r="H167" s="16"/>
      <c r="I167" s="16"/>
      <c r="J167" s="16"/>
      <c r="K167" s="16"/>
      <c r="L167" s="16"/>
      <c r="M167" s="16"/>
      <c r="N167" s="16"/>
      <c r="O167" s="16"/>
      <c r="P167" s="16"/>
      <c r="Q167" s="16"/>
      <c r="R167" s="16"/>
      <c r="S167" s="16"/>
      <c r="T167" s="16"/>
      <c r="U167" s="17"/>
    </row>
    <row r="168" spans="2:21" x14ac:dyDescent="0.25">
      <c r="B168" s="24"/>
      <c r="C168" s="7"/>
      <c r="D168" s="16"/>
      <c r="E168" s="16"/>
      <c r="F168" s="16"/>
      <c r="G168" s="16"/>
      <c r="H168" s="16"/>
      <c r="I168" s="16"/>
      <c r="J168" s="16"/>
      <c r="K168" s="16"/>
      <c r="L168" s="16"/>
      <c r="M168" s="16"/>
      <c r="N168" s="16"/>
      <c r="O168" s="16"/>
      <c r="P168" s="16"/>
      <c r="Q168" s="16"/>
      <c r="R168" s="16"/>
      <c r="S168" s="16"/>
      <c r="T168" s="16"/>
      <c r="U168" s="17"/>
    </row>
    <row r="169" spans="2:21" x14ac:dyDescent="0.25">
      <c r="B169" s="24"/>
      <c r="C169" s="7"/>
      <c r="D169" s="16"/>
      <c r="E169" s="16"/>
      <c r="F169" s="16"/>
      <c r="G169" s="16"/>
      <c r="H169" s="16"/>
      <c r="I169" s="16"/>
      <c r="J169" s="16"/>
      <c r="K169" s="16"/>
      <c r="L169" s="16"/>
      <c r="M169" s="16"/>
      <c r="N169" s="16"/>
      <c r="O169" s="16"/>
      <c r="P169" s="16"/>
      <c r="Q169" s="16"/>
      <c r="R169" s="16"/>
      <c r="S169" s="16"/>
      <c r="T169" s="16"/>
      <c r="U169" s="17"/>
    </row>
    <row r="170" spans="2:21" x14ac:dyDescent="0.25">
      <c r="B170" s="24"/>
      <c r="C170" s="7"/>
      <c r="D170" s="16"/>
      <c r="E170" s="16"/>
      <c r="F170" s="16"/>
      <c r="G170" s="16"/>
      <c r="H170" s="16"/>
      <c r="I170" s="16"/>
      <c r="J170" s="16"/>
      <c r="K170" s="16"/>
      <c r="L170" s="16"/>
      <c r="M170" s="16"/>
      <c r="N170" s="16"/>
      <c r="O170" s="16"/>
      <c r="P170" s="16"/>
      <c r="Q170" s="16"/>
      <c r="R170" s="16"/>
      <c r="S170" s="16"/>
      <c r="T170" s="16"/>
      <c r="U170" s="17"/>
    </row>
    <row r="171" spans="2:21" x14ac:dyDescent="0.25">
      <c r="B171" s="24"/>
      <c r="C171" s="7"/>
      <c r="D171" s="16"/>
      <c r="E171" s="16"/>
      <c r="F171" s="16"/>
      <c r="G171" s="16"/>
      <c r="H171" s="16"/>
      <c r="I171" s="16"/>
      <c r="J171" s="16"/>
      <c r="K171" s="16"/>
      <c r="L171" s="16"/>
      <c r="M171" s="16"/>
      <c r="N171" s="16"/>
      <c r="O171" s="16"/>
      <c r="P171" s="16"/>
      <c r="Q171" s="16"/>
      <c r="R171" s="16"/>
      <c r="S171" s="16"/>
      <c r="T171" s="16"/>
      <c r="U171" s="17"/>
    </row>
    <row r="172" spans="2:21" x14ac:dyDescent="0.25">
      <c r="B172" s="24"/>
      <c r="C172" s="7"/>
      <c r="D172" s="16"/>
      <c r="E172" s="16"/>
      <c r="F172" s="16"/>
      <c r="G172" s="16"/>
      <c r="H172" s="16"/>
      <c r="I172" s="16"/>
      <c r="J172" s="16"/>
      <c r="K172" s="16"/>
      <c r="L172" s="16"/>
      <c r="M172" s="16"/>
      <c r="N172" s="16"/>
      <c r="O172" s="16"/>
      <c r="P172" s="16"/>
      <c r="Q172" s="16"/>
      <c r="R172" s="16"/>
      <c r="S172" s="16"/>
      <c r="T172" s="16"/>
      <c r="U172" s="17"/>
    </row>
    <row r="173" spans="2:21" x14ac:dyDescent="0.25">
      <c r="B173" s="24"/>
      <c r="C173" s="7"/>
      <c r="D173" s="16"/>
      <c r="E173" s="16"/>
      <c r="F173" s="16"/>
      <c r="G173" s="16"/>
      <c r="H173" s="16"/>
      <c r="I173" s="16"/>
      <c r="J173" s="16"/>
      <c r="K173" s="16"/>
      <c r="L173" s="16"/>
      <c r="M173" s="16"/>
      <c r="N173" s="16"/>
      <c r="O173" s="16"/>
      <c r="P173" s="16"/>
      <c r="Q173" s="16"/>
      <c r="R173" s="16"/>
      <c r="S173" s="16"/>
      <c r="T173" s="16"/>
      <c r="U173" s="17"/>
    </row>
    <row r="174" spans="2:21" x14ac:dyDescent="0.25">
      <c r="B174" s="24"/>
      <c r="C174" s="7"/>
      <c r="D174" s="16"/>
      <c r="E174" s="16"/>
      <c r="F174" s="16"/>
      <c r="G174" s="16"/>
      <c r="H174" s="16"/>
      <c r="I174" s="16"/>
      <c r="J174" s="16"/>
      <c r="K174" s="16"/>
      <c r="L174" s="16"/>
      <c r="M174" s="16"/>
      <c r="N174" s="16"/>
      <c r="O174" s="16"/>
      <c r="P174" s="16"/>
      <c r="Q174" s="16"/>
      <c r="R174" s="16"/>
      <c r="S174" s="16"/>
      <c r="T174" s="16"/>
      <c r="U174" s="17"/>
    </row>
    <row r="175" spans="2:21" x14ac:dyDescent="0.25">
      <c r="B175" s="24"/>
      <c r="C175" s="7"/>
      <c r="D175" s="16"/>
      <c r="E175" s="16"/>
      <c r="F175" s="16"/>
      <c r="G175" s="16"/>
      <c r="H175" s="16"/>
      <c r="I175" s="16"/>
      <c r="J175" s="16"/>
      <c r="K175" s="16"/>
      <c r="L175" s="16"/>
      <c r="M175" s="16"/>
      <c r="N175" s="16"/>
      <c r="O175" s="16"/>
      <c r="P175" s="16"/>
      <c r="Q175" s="16"/>
      <c r="R175" s="16"/>
      <c r="S175" s="16"/>
      <c r="T175" s="16"/>
      <c r="U175" s="17"/>
    </row>
    <row r="176" spans="2:21" x14ac:dyDescent="0.25">
      <c r="B176" s="24"/>
      <c r="C176" s="7"/>
      <c r="D176" s="16"/>
      <c r="E176" s="16"/>
      <c r="F176" s="16"/>
      <c r="G176" s="16"/>
      <c r="H176" s="16"/>
      <c r="I176" s="16"/>
      <c r="J176" s="16"/>
      <c r="K176" s="16"/>
      <c r="L176" s="16"/>
      <c r="M176" s="16"/>
      <c r="N176" s="16"/>
      <c r="O176" s="16"/>
      <c r="P176" s="16"/>
      <c r="Q176" s="16"/>
      <c r="R176" s="16"/>
      <c r="S176" s="16"/>
      <c r="T176" s="16"/>
      <c r="U176" s="17"/>
    </row>
    <row r="177" spans="2:21" x14ac:dyDescent="0.25">
      <c r="B177" s="24"/>
      <c r="C177" s="7"/>
      <c r="D177" s="16"/>
      <c r="E177" s="16"/>
      <c r="F177" s="16"/>
      <c r="G177" s="16"/>
      <c r="H177" s="16"/>
      <c r="I177" s="16"/>
      <c r="J177" s="16"/>
      <c r="K177" s="16"/>
      <c r="L177" s="16"/>
      <c r="M177" s="16"/>
      <c r="N177" s="16"/>
      <c r="O177" s="16"/>
      <c r="P177" s="16"/>
      <c r="Q177" s="16"/>
      <c r="R177" s="16"/>
      <c r="S177" s="16"/>
      <c r="T177" s="16"/>
      <c r="U177" s="17"/>
    </row>
    <row r="178" spans="2:21" x14ac:dyDescent="0.25">
      <c r="B178" s="24"/>
      <c r="C178" s="7"/>
      <c r="D178" s="16"/>
      <c r="E178" s="16"/>
      <c r="F178" s="16"/>
      <c r="G178" s="16"/>
      <c r="H178" s="16"/>
      <c r="I178" s="16"/>
      <c r="J178" s="16"/>
      <c r="K178" s="16"/>
      <c r="L178" s="16"/>
      <c r="M178" s="16"/>
      <c r="N178" s="16"/>
      <c r="O178" s="16"/>
      <c r="P178" s="16"/>
      <c r="Q178" s="16"/>
      <c r="R178" s="16"/>
      <c r="S178" s="16"/>
      <c r="T178" s="16"/>
      <c r="U178" s="17"/>
    </row>
    <row r="179" spans="2:21" x14ac:dyDescent="0.25">
      <c r="B179" s="24"/>
      <c r="C179" s="7"/>
      <c r="D179" s="16"/>
      <c r="E179" s="16"/>
      <c r="F179" s="16"/>
      <c r="G179" s="16"/>
      <c r="H179" s="16"/>
      <c r="I179" s="16"/>
      <c r="J179" s="16"/>
      <c r="K179" s="16"/>
      <c r="L179" s="16"/>
      <c r="M179" s="16"/>
      <c r="N179" s="16"/>
      <c r="O179" s="16"/>
      <c r="P179" s="16"/>
      <c r="Q179" s="16"/>
      <c r="R179" s="16"/>
      <c r="S179" s="16"/>
      <c r="T179" s="16"/>
      <c r="U179" s="17"/>
    </row>
    <row r="180" spans="2:21" x14ac:dyDescent="0.25">
      <c r="B180" s="24"/>
      <c r="C180" s="7"/>
      <c r="D180" s="16"/>
      <c r="E180" s="16"/>
      <c r="F180" s="16"/>
      <c r="G180" s="16"/>
      <c r="H180" s="16"/>
      <c r="I180" s="16"/>
      <c r="J180" s="16"/>
      <c r="K180" s="16"/>
      <c r="L180" s="16"/>
      <c r="M180" s="16"/>
      <c r="N180" s="16"/>
      <c r="O180" s="16"/>
      <c r="P180" s="16"/>
      <c r="Q180" s="16"/>
      <c r="R180" s="16"/>
      <c r="S180" s="16"/>
      <c r="T180" s="16"/>
      <c r="U180" s="17"/>
    </row>
    <row r="181" spans="2:21" x14ac:dyDescent="0.25">
      <c r="B181" s="24"/>
      <c r="C181" s="7"/>
      <c r="D181" s="16"/>
      <c r="E181" s="16"/>
      <c r="F181" s="16"/>
      <c r="G181" s="16"/>
      <c r="H181" s="16"/>
      <c r="I181" s="16"/>
      <c r="J181" s="16"/>
      <c r="K181" s="16"/>
      <c r="L181" s="16"/>
      <c r="M181" s="16"/>
      <c r="N181" s="16"/>
      <c r="O181" s="16"/>
      <c r="P181" s="16"/>
      <c r="Q181" s="16"/>
      <c r="R181" s="16"/>
      <c r="S181" s="16"/>
      <c r="T181" s="16"/>
      <c r="U181" s="17"/>
    </row>
    <row r="182" spans="2:21" x14ac:dyDescent="0.25">
      <c r="B182" s="24"/>
      <c r="C182" s="7"/>
      <c r="D182" s="16"/>
      <c r="E182" s="16"/>
      <c r="F182" s="16"/>
      <c r="G182" s="16"/>
      <c r="H182" s="16"/>
      <c r="I182" s="16"/>
      <c r="J182" s="16"/>
      <c r="K182" s="16"/>
      <c r="L182" s="16"/>
      <c r="M182" s="16"/>
      <c r="N182" s="16"/>
      <c r="O182" s="16"/>
      <c r="P182" s="16"/>
      <c r="Q182" s="16"/>
      <c r="R182" s="16"/>
      <c r="S182" s="16"/>
      <c r="T182" s="16"/>
      <c r="U182" s="17"/>
    </row>
    <row r="183" spans="2:21" x14ac:dyDescent="0.25">
      <c r="B183" s="24"/>
      <c r="C183" s="7"/>
      <c r="D183" s="16"/>
      <c r="E183" s="16"/>
      <c r="F183" s="16"/>
      <c r="G183" s="16"/>
      <c r="H183" s="16"/>
      <c r="I183" s="16"/>
      <c r="J183" s="16"/>
      <c r="K183" s="16"/>
      <c r="L183" s="16"/>
      <c r="M183" s="16"/>
      <c r="N183" s="16"/>
      <c r="O183" s="16"/>
      <c r="P183" s="16"/>
      <c r="Q183" s="16"/>
      <c r="R183" s="16"/>
      <c r="S183" s="16"/>
      <c r="T183" s="16"/>
      <c r="U183" s="17"/>
    </row>
    <row r="184" spans="2:21" x14ac:dyDescent="0.25">
      <c r="B184" s="24"/>
      <c r="C184" s="7"/>
      <c r="D184" s="16"/>
      <c r="E184" s="16"/>
      <c r="F184" s="16"/>
      <c r="G184" s="16"/>
      <c r="H184" s="16"/>
      <c r="I184" s="16"/>
      <c r="J184" s="16"/>
      <c r="K184" s="16"/>
      <c r="L184" s="16"/>
      <c r="M184" s="16"/>
      <c r="N184" s="16"/>
      <c r="O184" s="16"/>
      <c r="P184" s="16"/>
      <c r="Q184" s="16"/>
      <c r="R184" s="16"/>
      <c r="S184" s="16"/>
      <c r="T184" s="16"/>
      <c r="U184" s="17"/>
    </row>
    <row r="185" spans="2:21" x14ac:dyDescent="0.25">
      <c r="B185" s="24"/>
      <c r="C185" s="7"/>
      <c r="D185" s="16"/>
      <c r="E185" s="16"/>
      <c r="F185" s="16"/>
      <c r="G185" s="16"/>
      <c r="H185" s="16"/>
      <c r="I185" s="16"/>
      <c r="J185" s="16"/>
      <c r="K185" s="16"/>
      <c r="L185" s="16"/>
      <c r="M185" s="16"/>
      <c r="N185" s="16"/>
      <c r="O185" s="16"/>
      <c r="P185" s="16"/>
      <c r="Q185" s="16"/>
      <c r="R185" s="16"/>
      <c r="S185" s="16"/>
      <c r="T185" s="16"/>
      <c r="U185" s="17"/>
    </row>
    <row r="186" spans="2:21" x14ac:dyDescent="0.25">
      <c r="B186" s="24"/>
      <c r="C186" s="7"/>
      <c r="D186" s="16"/>
      <c r="E186" s="16"/>
      <c r="F186" s="16"/>
      <c r="G186" s="16"/>
      <c r="H186" s="16"/>
      <c r="I186" s="16"/>
      <c r="J186" s="16"/>
      <c r="K186" s="16"/>
      <c r="L186" s="16"/>
      <c r="M186" s="16"/>
      <c r="N186" s="16"/>
      <c r="O186" s="16"/>
      <c r="P186" s="16"/>
      <c r="Q186" s="16"/>
      <c r="R186" s="16"/>
      <c r="S186" s="16"/>
      <c r="T186" s="16"/>
      <c r="U186" s="17"/>
    </row>
    <row r="187" spans="2:21" x14ac:dyDescent="0.25">
      <c r="B187" s="24"/>
      <c r="C187" s="7"/>
      <c r="D187" s="16"/>
      <c r="E187" s="16"/>
      <c r="F187" s="16"/>
      <c r="G187" s="16"/>
      <c r="H187" s="16"/>
      <c r="I187" s="16"/>
      <c r="J187" s="16"/>
      <c r="K187" s="16"/>
      <c r="L187" s="16"/>
      <c r="M187" s="16"/>
      <c r="N187" s="16"/>
      <c r="O187" s="16"/>
      <c r="P187" s="16"/>
      <c r="Q187" s="16"/>
      <c r="R187" s="16"/>
      <c r="S187" s="16"/>
      <c r="T187" s="16"/>
      <c r="U187" s="17"/>
    </row>
    <row r="188" spans="2:21" x14ac:dyDescent="0.25">
      <c r="B188" s="24"/>
      <c r="C188" s="7"/>
      <c r="D188" s="16"/>
      <c r="E188" s="16"/>
      <c r="F188" s="16"/>
      <c r="G188" s="16"/>
      <c r="H188" s="16"/>
      <c r="I188" s="16"/>
      <c r="J188" s="16"/>
      <c r="K188" s="16"/>
      <c r="L188" s="16"/>
      <c r="M188" s="16"/>
      <c r="N188" s="16"/>
      <c r="O188" s="16"/>
      <c r="P188" s="16"/>
      <c r="Q188" s="16"/>
      <c r="R188" s="16"/>
      <c r="S188" s="16"/>
      <c r="T188" s="16"/>
      <c r="U188" s="17"/>
    </row>
    <row r="189" spans="2:21" x14ac:dyDescent="0.25">
      <c r="B189" s="24"/>
      <c r="C189" s="7"/>
      <c r="D189" s="16"/>
      <c r="E189" s="16"/>
      <c r="F189" s="16"/>
      <c r="G189" s="16"/>
      <c r="H189" s="16"/>
      <c r="I189" s="16"/>
      <c r="J189" s="16"/>
      <c r="K189" s="16"/>
      <c r="L189" s="16"/>
      <c r="M189" s="16"/>
      <c r="N189" s="16"/>
      <c r="O189" s="16"/>
      <c r="P189" s="16"/>
      <c r="Q189" s="16"/>
      <c r="R189" s="16"/>
      <c r="S189" s="16"/>
      <c r="T189" s="16"/>
      <c r="U189" s="17"/>
    </row>
    <row r="190" spans="2:21" x14ac:dyDescent="0.25">
      <c r="B190" s="24"/>
      <c r="C190" s="7"/>
      <c r="D190" s="16"/>
      <c r="E190" s="16"/>
      <c r="F190" s="16"/>
      <c r="G190" s="16"/>
      <c r="H190" s="16"/>
      <c r="I190" s="16"/>
      <c r="J190" s="16"/>
      <c r="K190" s="16"/>
      <c r="L190" s="16"/>
      <c r="M190" s="16"/>
      <c r="N190" s="16"/>
      <c r="O190" s="16"/>
      <c r="P190" s="16"/>
      <c r="Q190" s="16"/>
      <c r="R190" s="16"/>
      <c r="S190" s="16"/>
      <c r="T190" s="16"/>
      <c r="U190" s="17"/>
    </row>
    <row r="191" spans="2:21" x14ac:dyDescent="0.25">
      <c r="B191" s="24"/>
      <c r="C191" s="7"/>
      <c r="D191" s="16"/>
      <c r="E191" s="16"/>
      <c r="F191" s="16"/>
      <c r="G191" s="16"/>
      <c r="H191" s="16"/>
      <c r="I191" s="16"/>
      <c r="J191" s="16"/>
      <c r="K191" s="16"/>
      <c r="L191" s="16"/>
      <c r="M191" s="16"/>
      <c r="N191" s="16"/>
      <c r="O191" s="16"/>
      <c r="P191" s="16"/>
      <c r="Q191" s="16"/>
      <c r="R191" s="16"/>
      <c r="S191" s="16"/>
      <c r="T191" s="16"/>
      <c r="U191" s="17"/>
    </row>
    <row r="192" spans="2:21" x14ac:dyDescent="0.25">
      <c r="B192" s="24"/>
      <c r="C192" s="7"/>
      <c r="D192" s="16"/>
      <c r="E192" s="16"/>
      <c r="F192" s="16"/>
      <c r="G192" s="16"/>
      <c r="H192" s="16"/>
      <c r="I192" s="16"/>
      <c r="J192" s="16"/>
      <c r="K192" s="16"/>
      <c r="L192" s="16"/>
      <c r="M192" s="16"/>
      <c r="N192" s="16"/>
      <c r="O192" s="16"/>
      <c r="P192" s="16"/>
      <c r="Q192" s="16"/>
      <c r="R192" s="16"/>
      <c r="S192" s="16"/>
      <c r="T192" s="16"/>
      <c r="U192" s="17"/>
    </row>
    <row r="193" spans="2:21" x14ac:dyDescent="0.25">
      <c r="B193" s="24"/>
      <c r="C193" s="7"/>
      <c r="D193" s="16"/>
      <c r="E193" s="16"/>
      <c r="F193" s="16"/>
      <c r="G193" s="16"/>
      <c r="H193" s="16"/>
      <c r="I193" s="16"/>
      <c r="J193" s="16"/>
      <c r="K193" s="16"/>
      <c r="L193" s="16"/>
      <c r="M193" s="16"/>
      <c r="N193" s="16"/>
      <c r="O193" s="16"/>
      <c r="P193" s="16"/>
      <c r="Q193" s="16"/>
      <c r="R193" s="16"/>
      <c r="S193" s="16"/>
      <c r="T193" s="16"/>
      <c r="U193" s="17"/>
    </row>
    <row r="194" spans="2:21" x14ac:dyDescent="0.25">
      <c r="B194" s="24"/>
      <c r="C194" s="7"/>
      <c r="D194" s="16"/>
      <c r="E194" s="16"/>
      <c r="F194" s="16"/>
      <c r="G194" s="16"/>
      <c r="H194" s="16"/>
      <c r="I194" s="16"/>
      <c r="J194" s="16"/>
      <c r="K194" s="16"/>
      <c r="L194" s="16"/>
      <c r="M194" s="16"/>
      <c r="N194" s="16"/>
      <c r="O194" s="16"/>
      <c r="P194" s="16"/>
      <c r="Q194" s="16"/>
      <c r="R194" s="16"/>
      <c r="S194" s="16"/>
      <c r="T194" s="16"/>
      <c r="U194" s="17"/>
    </row>
    <row r="195" spans="2:21" x14ac:dyDescent="0.25">
      <c r="B195" s="24"/>
      <c r="C195" s="7"/>
      <c r="D195" s="16"/>
      <c r="E195" s="16"/>
      <c r="F195" s="16"/>
      <c r="G195" s="16"/>
      <c r="H195" s="16"/>
      <c r="I195" s="16"/>
      <c r="J195" s="16"/>
      <c r="K195" s="16"/>
      <c r="L195" s="16"/>
      <c r="M195" s="16"/>
      <c r="N195" s="16"/>
      <c r="O195" s="16"/>
      <c r="P195" s="16"/>
      <c r="Q195" s="16"/>
      <c r="R195" s="16"/>
      <c r="S195" s="16"/>
      <c r="T195" s="16"/>
      <c r="U195" s="17"/>
    </row>
    <row r="196" spans="2:21" x14ac:dyDescent="0.25">
      <c r="B196" s="24"/>
      <c r="C196" s="7"/>
      <c r="D196" s="16"/>
      <c r="E196" s="16"/>
      <c r="F196" s="16"/>
      <c r="G196" s="16"/>
      <c r="H196" s="16"/>
      <c r="I196" s="16"/>
      <c r="J196" s="16"/>
      <c r="K196" s="16"/>
      <c r="L196" s="16"/>
      <c r="M196" s="16"/>
      <c r="N196" s="16"/>
      <c r="O196" s="16"/>
      <c r="P196" s="16"/>
      <c r="Q196" s="16"/>
      <c r="R196" s="16"/>
      <c r="S196" s="16"/>
      <c r="T196" s="16"/>
      <c r="U196" s="17"/>
    </row>
    <row r="197" spans="2:21" x14ac:dyDescent="0.25">
      <c r="B197" s="24"/>
      <c r="C197" s="7"/>
      <c r="D197" s="16"/>
      <c r="E197" s="16"/>
      <c r="F197" s="16"/>
      <c r="G197" s="16"/>
      <c r="H197" s="16"/>
      <c r="I197" s="16"/>
      <c r="J197" s="16"/>
      <c r="K197" s="16"/>
      <c r="L197" s="16"/>
      <c r="M197" s="16"/>
      <c r="N197" s="16"/>
      <c r="O197" s="16"/>
      <c r="P197" s="16"/>
      <c r="Q197" s="16"/>
      <c r="R197" s="16"/>
      <c r="S197" s="16"/>
      <c r="T197" s="16"/>
      <c r="U197" s="17"/>
    </row>
    <row r="198" spans="2:21" x14ac:dyDescent="0.25">
      <c r="B198" s="24"/>
      <c r="C198" s="7"/>
      <c r="D198" s="16"/>
      <c r="E198" s="16"/>
      <c r="F198" s="16"/>
      <c r="G198" s="16"/>
      <c r="H198" s="16"/>
      <c r="I198" s="16"/>
      <c r="J198" s="16"/>
      <c r="K198" s="16"/>
      <c r="L198" s="16"/>
      <c r="M198" s="16"/>
      <c r="N198" s="16"/>
      <c r="O198" s="16"/>
      <c r="P198" s="16"/>
      <c r="Q198" s="16"/>
      <c r="R198" s="16"/>
      <c r="S198" s="16"/>
      <c r="T198" s="16"/>
      <c r="U198" s="17"/>
    </row>
    <row r="199" spans="2:21" x14ac:dyDescent="0.25">
      <c r="B199" s="24"/>
      <c r="C199" s="7"/>
      <c r="D199" s="16"/>
      <c r="E199" s="16"/>
      <c r="F199" s="16"/>
      <c r="G199" s="16"/>
      <c r="H199" s="16"/>
      <c r="I199" s="16"/>
      <c r="J199" s="16"/>
      <c r="K199" s="16"/>
      <c r="L199" s="16"/>
      <c r="M199" s="16"/>
      <c r="N199" s="16"/>
      <c r="O199" s="16"/>
      <c r="P199" s="16"/>
      <c r="Q199" s="16"/>
      <c r="R199" s="16"/>
      <c r="S199" s="16"/>
      <c r="T199" s="16"/>
      <c r="U199" s="17"/>
    </row>
    <row r="200" spans="2:21" x14ac:dyDescent="0.25">
      <c r="B200" s="24"/>
      <c r="C200" s="7"/>
      <c r="D200" s="16"/>
      <c r="E200" s="16"/>
      <c r="F200" s="16"/>
      <c r="G200" s="16"/>
      <c r="H200" s="16"/>
      <c r="I200" s="16"/>
      <c r="J200" s="16"/>
      <c r="K200" s="16"/>
      <c r="L200" s="16"/>
      <c r="M200" s="16"/>
      <c r="N200" s="16"/>
      <c r="O200" s="16"/>
      <c r="P200" s="16"/>
      <c r="Q200" s="16"/>
      <c r="R200" s="16"/>
      <c r="S200" s="16"/>
      <c r="T200" s="16"/>
      <c r="U200" s="17"/>
    </row>
    <row r="201" spans="2:21" x14ac:dyDescent="0.25">
      <c r="B201" s="24"/>
      <c r="C201" s="7"/>
      <c r="D201" s="16"/>
      <c r="E201" s="16"/>
      <c r="F201" s="16"/>
      <c r="G201" s="16"/>
      <c r="H201" s="16"/>
      <c r="I201" s="16"/>
      <c r="J201" s="16"/>
      <c r="K201" s="16"/>
      <c r="L201" s="16"/>
      <c r="M201" s="16"/>
      <c r="N201" s="16"/>
      <c r="O201" s="16"/>
      <c r="P201" s="16"/>
      <c r="Q201" s="16"/>
      <c r="R201" s="16"/>
      <c r="S201" s="16"/>
      <c r="T201" s="16"/>
      <c r="U201" s="17"/>
    </row>
    <row r="202" spans="2:21" x14ac:dyDescent="0.25">
      <c r="B202" s="24"/>
      <c r="C202" s="7"/>
      <c r="D202" s="16"/>
      <c r="E202" s="16"/>
      <c r="F202" s="16"/>
      <c r="G202" s="16"/>
      <c r="H202" s="16"/>
      <c r="I202" s="16"/>
      <c r="J202" s="16"/>
      <c r="K202" s="16"/>
      <c r="L202" s="16"/>
      <c r="M202" s="16"/>
      <c r="N202" s="16"/>
      <c r="O202" s="16"/>
      <c r="P202" s="16"/>
      <c r="Q202" s="16"/>
      <c r="R202" s="16"/>
      <c r="S202" s="16"/>
      <c r="T202" s="16"/>
      <c r="U202" s="17"/>
    </row>
    <row r="203" spans="2:21" x14ac:dyDescent="0.25">
      <c r="B203" s="24"/>
      <c r="C203" s="7"/>
      <c r="D203" s="16"/>
      <c r="E203" s="16"/>
      <c r="F203" s="16"/>
      <c r="G203" s="16"/>
      <c r="H203" s="16"/>
      <c r="I203" s="16"/>
      <c r="J203" s="16"/>
      <c r="K203" s="16"/>
      <c r="L203" s="16"/>
      <c r="M203" s="16"/>
      <c r="N203" s="16"/>
      <c r="O203" s="16"/>
      <c r="P203" s="16"/>
      <c r="Q203" s="16"/>
      <c r="R203" s="16"/>
      <c r="S203" s="16"/>
      <c r="T203" s="16"/>
      <c r="U203" s="17"/>
    </row>
    <row r="204" spans="2:21" x14ac:dyDescent="0.25">
      <c r="B204" s="24"/>
      <c r="C204" s="7"/>
      <c r="D204" s="16"/>
      <c r="E204" s="16"/>
      <c r="F204" s="16"/>
      <c r="G204" s="16"/>
      <c r="H204" s="16"/>
      <c r="I204" s="16"/>
      <c r="J204" s="16"/>
      <c r="K204" s="16"/>
      <c r="L204" s="16"/>
      <c r="M204" s="16"/>
      <c r="N204" s="16"/>
      <c r="O204" s="16"/>
      <c r="P204" s="16"/>
      <c r="Q204" s="16"/>
      <c r="R204" s="16"/>
      <c r="S204" s="16"/>
      <c r="T204" s="16"/>
      <c r="U204" s="17"/>
    </row>
    <row r="205" spans="2:21" x14ac:dyDescent="0.25">
      <c r="B205" s="24"/>
      <c r="C205" s="7"/>
      <c r="D205" s="16"/>
      <c r="E205" s="16"/>
      <c r="F205" s="16"/>
      <c r="G205" s="16"/>
      <c r="H205" s="16"/>
      <c r="I205" s="16"/>
      <c r="J205" s="16"/>
      <c r="K205" s="16"/>
      <c r="L205" s="16"/>
      <c r="M205" s="16"/>
      <c r="N205" s="16"/>
      <c r="O205" s="16"/>
      <c r="P205" s="16"/>
      <c r="Q205" s="16"/>
      <c r="R205" s="16"/>
      <c r="S205" s="16"/>
      <c r="T205" s="16"/>
      <c r="U205" s="17"/>
    </row>
    <row r="206" spans="2:21" x14ac:dyDescent="0.25">
      <c r="B206" s="24"/>
      <c r="C206" s="7"/>
      <c r="D206" s="16"/>
      <c r="E206" s="16"/>
      <c r="F206" s="16"/>
      <c r="G206" s="16"/>
      <c r="H206" s="16"/>
      <c r="I206" s="16"/>
      <c r="J206" s="16"/>
      <c r="K206" s="16"/>
      <c r="L206" s="16"/>
      <c r="M206" s="16"/>
      <c r="N206" s="16"/>
      <c r="O206" s="16"/>
      <c r="P206" s="16"/>
      <c r="Q206" s="16"/>
      <c r="R206" s="16"/>
      <c r="S206" s="16"/>
      <c r="T206" s="16"/>
      <c r="U206" s="17"/>
    </row>
    <row r="207" spans="2:21" x14ac:dyDescent="0.25">
      <c r="B207" s="24"/>
      <c r="C207" s="7"/>
      <c r="D207" s="16"/>
      <c r="E207" s="16"/>
      <c r="F207" s="16"/>
      <c r="G207" s="16"/>
      <c r="H207" s="16"/>
      <c r="I207" s="16"/>
      <c r="J207" s="16"/>
      <c r="K207" s="16"/>
      <c r="L207" s="16"/>
      <c r="M207" s="16"/>
      <c r="N207" s="16"/>
      <c r="O207" s="16"/>
      <c r="P207" s="16"/>
      <c r="Q207" s="16"/>
      <c r="R207" s="16"/>
      <c r="S207" s="16"/>
      <c r="T207" s="16"/>
      <c r="U207" s="17"/>
    </row>
    <row r="208" spans="2:21" x14ac:dyDescent="0.25">
      <c r="B208" s="24"/>
      <c r="C208" s="7"/>
      <c r="D208" s="16"/>
      <c r="E208" s="16"/>
      <c r="F208" s="16"/>
      <c r="G208" s="16"/>
      <c r="H208" s="16"/>
      <c r="I208" s="16"/>
      <c r="J208" s="16"/>
      <c r="K208" s="16"/>
      <c r="L208" s="16"/>
      <c r="M208" s="16"/>
      <c r="N208" s="16"/>
      <c r="O208" s="16"/>
      <c r="P208" s="16"/>
      <c r="Q208" s="16"/>
      <c r="R208" s="16"/>
      <c r="S208" s="16"/>
      <c r="T208" s="16"/>
      <c r="U208" s="17"/>
    </row>
    <row r="209" spans="2:21" x14ac:dyDescent="0.25">
      <c r="B209" s="24"/>
      <c r="C209" s="7"/>
      <c r="D209" s="16"/>
      <c r="E209" s="16"/>
      <c r="F209" s="16"/>
      <c r="G209" s="16"/>
      <c r="H209" s="16"/>
      <c r="I209" s="16"/>
      <c r="J209" s="16"/>
      <c r="K209" s="16"/>
      <c r="L209" s="16"/>
      <c r="M209" s="16"/>
      <c r="N209" s="16"/>
      <c r="O209" s="16"/>
      <c r="P209" s="16"/>
      <c r="Q209" s="16"/>
      <c r="R209" s="16"/>
      <c r="S209" s="16"/>
      <c r="T209" s="16"/>
      <c r="U209" s="17"/>
    </row>
    <row r="210" spans="2:21" x14ac:dyDescent="0.25">
      <c r="B210" s="24"/>
      <c r="C210" s="7"/>
      <c r="D210" s="16"/>
      <c r="E210" s="16"/>
      <c r="F210" s="16"/>
      <c r="G210" s="16"/>
      <c r="H210" s="16"/>
      <c r="I210" s="16"/>
      <c r="J210" s="16"/>
      <c r="K210" s="16"/>
      <c r="L210" s="16"/>
      <c r="M210" s="16"/>
      <c r="N210" s="16"/>
      <c r="O210" s="16"/>
      <c r="P210" s="16"/>
      <c r="Q210" s="16"/>
      <c r="R210" s="16"/>
      <c r="S210" s="16"/>
      <c r="T210" s="16"/>
      <c r="U210" s="17"/>
    </row>
    <row r="211" spans="2:21" x14ac:dyDescent="0.25">
      <c r="B211" s="24"/>
      <c r="C211" s="7"/>
      <c r="D211" s="16"/>
      <c r="E211" s="16"/>
      <c r="F211" s="16"/>
      <c r="G211" s="16"/>
      <c r="H211" s="16"/>
      <c r="I211" s="16"/>
      <c r="J211" s="16"/>
      <c r="K211" s="16"/>
      <c r="L211" s="16"/>
      <c r="M211" s="16"/>
      <c r="N211" s="16"/>
      <c r="O211" s="16"/>
      <c r="P211" s="16"/>
      <c r="Q211" s="16"/>
      <c r="R211" s="16"/>
      <c r="S211" s="16"/>
      <c r="T211" s="16"/>
      <c r="U211" s="17"/>
    </row>
    <row r="212" spans="2:21" x14ac:dyDescent="0.25">
      <c r="B212" s="24"/>
      <c r="C212" s="7"/>
      <c r="D212" s="16"/>
      <c r="E212" s="16"/>
      <c r="F212" s="16"/>
      <c r="G212" s="16"/>
      <c r="H212" s="16"/>
      <c r="I212" s="16"/>
      <c r="J212" s="16"/>
      <c r="K212" s="16"/>
      <c r="L212" s="16"/>
      <c r="M212" s="16"/>
      <c r="N212" s="16"/>
      <c r="O212" s="16"/>
      <c r="P212" s="16"/>
      <c r="Q212" s="16"/>
      <c r="R212" s="16"/>
      <c r="S212" s="16"/>
      <c r="T212" s="16"/>
      <c r="U212" s="17"/>
    </row>
    <row r="213" spans="2:21" x14ac:dyDescent="0.25">
      <c r="B213" s="24"/>
      <c r="C213" s="7"/>
      <c r="D213" s="16"/>
      <c r="E213" s="16"/>
      <c r="F213" s="16"/>
      <c r="G213" s="16"/>
      <c r="H213" s="16"/>
      <c r="I213" s="16"/>
      <c r="J213" s="16"/>
      <c r="K213" s="16"/>
      <c r="L213" s="16"/>
      <c r="M213" s="16"/>
      <c r="N213" s="16"/>
      <c r="O213" s="16"/>
      <c r="P213" s="16"/>
      <c r="Q213" s="16"/>
      <c r="R213" s="16"/>
      <c r="S213" s="16"/>
      <c r="T213" s="16"/>
      <c r="U213" s="17"/>
    </row>
    <row r="214" spans="2:21" x14ac:dyDescent="0.25">
      <c r="B214" s="24"/>
      <c r="C214" s="7"/>
      <c r="D214" s="16"/>
      <c r="E214" s="16"/>
      <c r="F214" s="16"/>
      <c r="G214" s="16"/>
      <c r="H214" s="16"/>
      <c r="I214" s="16"/>
      <c r="J214" s="16"/>
      <c r="K214" s="16"/>
      <c r="L214" s="16"/>
      <c r="M214" s="16"/>
      <c r="N214" s="16"/>
      <c r="O214" s="16"/>
      <c r="P214" s="16"/>
      <c r="Q214" s="16"/>
      <c r="R214" s="16"/>
      <c r="S214" s="16"/>
      <c r="T214" s="16"/>
      <c r="U214" s="17"/>
    </row>
    <row r="215" spans="2:21" x14ac:dyDescent="0.25">
      <c r="B215" s="24"/>
      <c r="C215" s="7"/>
      <c r="D215" s="16"/>
      <c r="E215" s="16"/>
      <c r="F215" s="16"/>
      <c r="G215" s="16"/>
      <c r="H215" s="16"/>
      <c r="I215" s="16"/>
      <c r="J215" s="16"/>
      <c r="K215" s="16"/>
      <c r="L215" s="16"/>
      <c r="M215" s="16"/>
      <c r="N215" s="16"/>
      <c r="O215" s="16"/>
      <c r="P215" s="16"/>
      <c r="Q215" s="16"/>
      <c r="R215" s="16"/>
      <c r="S215" s="16"/>
      <c r="T215" s="16"/>
      <c r="U215" s="17"/>
    </row>
    <row r="216" spans="2:21" x14ac:dyDescent="0.25">
      <c r="B216" s="24"/>
      <c r="C216" s="7"/>
      <c r="D216" s="16"/>
      <c r="E216" s="16"/>
      <c r="F216" s="16"/>
      <c r="G216" s="16"/>
      <c r="H216" s="16"/>
      <c r="I216" s="16"/>
      <c r="J216" s="16"/>
      <c r="K216" s="16"/>
      <c r="L216" s="16"/>
      <c r="M216" s="16"/>
      <c r="N216" s="16"/>
      <c r="O216" s="16"/>
      <c r="P216" s="16"/>
      <c r="Q216" s="16"/>
      <c r="R216" s="16"/>
      <c r="S216" s="16"/>
      <c r="T216" s="16"/>
      <c r="U216" s="17"/>
    </row>
    <row r="217" spans="2:21" x14ac:dyDescent="0.25">
      <c r="B217" s="24"/>
      <c r="C217" s="7"/>
      <c r="D217" s="16"/>
      <c r="E217" s="16"/>
      <c r="F217" s="16"/>
      <c r="G217" s="16"/>
      <c r="H217" s="16"/>
      <c r="I217" s="16"/>
      <c r="J217" s="16"/>
      <c r="K217" s="16"/>
      <c r="L217" s="16"/>
      <c r="M217" s="16"/>
      <c r="N217" s="16"/>
      <c r="O217" s="16"/>
      <c r="P217" s="16"/>
      <c r="Q217" s="16"/>
      <c r="R217" s="16"/>
      <c r="S217" s="16"/>
      <c r="T217" s="16"/>
      <c r="U217" s="17"/>
    </row>
    <row r="218" spans="2:21" x14ac:dyDescent="0.25">
      <c r="B218" s="24"/>
      <c r="C218" s="7"/>
      <c r="D218" s="16"/>
      <c r="E218" s="16"/>
      <c r="F218" s="16"/>
      <c r="G218" s="16"/>
      <c r="H218" s="16"/>
      <c r="I218" s="16"/>
      <c r="J218" s="16"/>
      <c r="K218" s="16"/>
      <c r="L218" s="16"/>
      <c r="M218" s="16"/>
      <c r="N218" s="16"/>
      <c r="O218" s="16"/>
      <c r="P218" s="16"/>
      <c r="Q218" s="16"/>
      <c r="R218" s="16"/>
      <c r="S218" s="16"/>
      <c r="T218" s="16"/>
      <c r="U218" s="17"/>
    </row>
    <row r="219" spans="2:21" x14ac:dyDescent="0.25">
      <c r="B219" s="24"/>
      <c r="C219" s="7"/>
      <c r="D219" s="16"/>
      <c r="E219" s="16"/>
      <c r="F219" s="16"/>
      <c r="G219" s="16"/>
      <c r="H219" s="16"/>
      <c r="I219" s="16"/>
      <c r="J219" s="16"/>
      <c r="K219" s="16"/>
      <c r="L219" s="16"/>
      <c r="M219" s="16"/>
      <c r="N219" s="16"/>
      <c r="O219" s="16"/>
      <c r="P219" s="16"/>
      <c r="Q219" s="16"/>
      <c r="R219" s="16"/>
      <c r="S219" s="16"/>
      <c r="T219" s="16"/>
      <c r="U219" s="17"/>
    </row>
    <row r="220" spans="2:21" x14ac:dyDescent="0.25">
      <c r="B220" s="24"/>
      <c r="C220" s="7"/>
      <c r="D220" s="16"/>
      <c r="E220" s="16"/>
      <c r="F220" s="16"/>
      <c r="G220" s="16"/>
      <c r="H220" s="16"/>
      <c r="I220" s="16"/>
      <c r="J220" s="16"/>
      <c r="K220" s="16"/>
      <c r="L220" s="16"/>
      <c r="M220" s="16"/>
      <c r="N220" s="16"/>
      <c r="O220" s="16"/>
      <c r="P220" s="16"/>
      <c r="Q220" s="16"/>
      <c r="R220" s="16"/>
      <c r="S220" s="16"/>
      <c r="T220" s="16"/>
      <c r="U220" s="17"/>
    </row>
    <row r="221" spans="2:21" x14ac:dyDescent="0.25">
      <c r="B221" s="24"/>
      <c r="C221" s="7"/>
      <c r="D221" s="16"/>
      <c r="E221" s="16"/>
      <c r="F221" s="16"/>
      <c r="G221" s="16"/>
      <c r="H221" s="16"/>
      <c r="I221" s="16"/>
      <c r="J221" s="16"/>
      <c r="K221" s="16"/>
      <c r="L221" s="16"/>
      <c r="M221" s="16"/>
      <c r="N221" s="16"/>
      <c r="O221" s="16"/>
      <c r="P221" s="16"/>
      <c r="Q221" s="16"/>
      <c r="R221" s="16"/>
      <c r="S221" s="16"/>
      <c r="T221" s="16"/>
      <c r="U221" s="17"/>
    </row>
    <row r="222" spans="2:21" x14ac:dyDescent="0.25">
      <c r="B222" s="24"/>
      <c r="C222" s="7"/>
      <c r="D222" s="16"/>
      <c r="E222" s="16"/>
      <c r="F222" s="16"/>
      <c r="G222" s="16"/>
      <c r="H222" s="16"/>
      <c r="I222" s="16"/>
      <c r="J222" s="16"/>
      <c r="K222" s="16"/>
      <c r="L222" s="16"/>
      <c r="M222" s="16"/>
      <c r="N222" s="16"/>
      <c r="O222" s="16"/>
      <c r="P222" s="16"/>
      <c r="Q222" s="16"/>
      <c r="R222" s="16"/>
      <c r="S222" s="16"/>
      <c r="T222" s="16"/>
      <c r="U222" s="17"/>
    </row>
    <row r="223" spans="2:21" x14ac:dyDescent="0.25">
      <c r="B223" s="24"/>
      <c r="C223" s="7"/>
      <c r="D223" s="16"/>
      <c r="E223" s="16"/>
      <c r="F223" s="16"/>
      <c r="G223" s="16"/>
      <c r="H223" s="16"/>
      <c r="I223" s="16"/>
      <c r="J223" s="16"/>
      <c r="K223" s="16"/>
      <c r="L223" s="16"/>
      <c r="M223" s="16"/>
      <c r="N223" s="16"/>
      <c r="O223" s="16"/>
      <c r="P223" s="16"/>
      <c r="Q223" s="16"/>
      <c r="R223" s="16"/>
      <c r="S223" s="16"/>
      <c r="T223" s="16"/>
      <c r="U223" s="17"/>
    </row>
    <row r="224" spans="2:21" x14ac:dyDescent="0.25">
      <c r="B224" s="24"/>
      <c r="C224" s="7"/>
      <c r="D224" s="16"/>
      <c r="E224" s="16"/>
      <c r="F224" s="16"/>
      <c r="G224" s="16"/>
      <c r="H224" s="16"/>
      <c r="I224" s="16"/>
      <c r="J224" s="16"/>
      <c r="K224" s="16"/>
      <c r="L224" s="16"/>
      <c r="M224" s="16"/>
      <c r="N224" s="16"/>
      <c r="O224" s="16"/>
      <c r="P224" s="16"/>
      <c r="Q224" s="16"/>
      <c r="R224" s="16"/>
      <c r="S224" s="16"/>
      <c r="T224" s="16"/>
      <c r="U224" s="17"/>
    </row>
    <row r="225" spans="2:21" x14ac:dyDescent="0.25">
      <c r="B225" s="24"/>
      <c r="C225" s="7"/>
      <c r="D225" s="16"/>
      <c r="E225" s="16"/>
      <c r="F225" s="16"/>
      <c r="G225" s="16"/>
      <c r="H225" s="16"/>
      <c r="I225" s="16"/>
      <c r="J225" s="16"/>
      <c r="K225" s="16"/>
      <c r="L225" s="16"/>
      <c r="M225" s="16"/>
      <c r="N225" s="16"/>
      <c r="O225" s="16"/>
      <c r="P225" s="16"/>
      <c r="Q225" s="16"/>
      <c r="R225" s="16"/>
      <c r="S225" s="16"/>
      <c r="T225" s="16"/>
      <c r="U225" s="17"/>
    </row>
    <row r="226" spans="2:21" x14ac:dyDescent="0.25">
      <c r="B226" s="24"/>
      <c r="C226" s="7"/>
      <c r="D226" s="16"/>
      <c r="E226" s="16"/>
      <c r="F226" s="16"/>
      <c r="G226" s="16"/>
      <c r="H226" s="16"/>
      <c r="I226" s="16"/>
      <c r="J226" s="16"/>
      <c r="K226" s="16"/>
      <c r="L226" s="16"/>
      <c r="M226" s="16"/>
      <c r="N226" s="16"/>
      <c r="O226" s="16"/>
      <c r="P226" s="16"/>
      <c r="Q226" s="16"/>
      <c r="R226" s="16"/>
      <c r="S226" s="16"/>
      <c r="T226" s="16"/>
      <c r="U226" s="17"/>
    </row>
    <row r="227" spans="2:21" x14ac:dyDescent="0.25">
      <c r="B227" s="24"/>
      <c r="C227" s="7"/>
      <c r="D227" s="16"/>
      <c r="E227" s="16"/>
      <c r="F227" s="16"/>
      <c r="G227" s="16"/>
      <c r="H227" s="16"/>
      <c r="I227" s="16"/>
      <c r="J227" s="16"/>
      <c r="K227" s="16"/>
      <c r="L227" s="16"/>
      <c r="M227" s="16"/>
      <c r="N227" s="16"/>
      <c r="O227" s="16"/>
      <c r="P227" s="16"/>
      <c r="Q227" s="16"/>
      <c r="R227" s="16"/>
      <c r="S227" s="16"/>
      <c r="T227" s="16"/>
      <c r="U227" s="17"/>
    </row>
    <row r="228" spans="2:21" x14ac:dyDescent="0.25">
      <c r="B228" s="24"/>
      <c r="C228" s="7"/>
      <c r="D228" s="16"/>
      <c r="E228" s="16"/>
      <c r="F228" s="16"/>
      <c r="G228" s="16"/>
      <c r="H228" s="16"/>
      <c r="I228" s="16"/>
      <c r="J228" s="16"/>
      <c r="K228" s="16"/>
      <c r="L228" s="16"/>
      <c r="M228" s="16"/>
      <c r="N228" s="16"/>
      <c r="O228" s="16"/>
      <c r="P228" s="16"/>
      <c r="Q228" s="16"/>
      <c r="R228" s="16"/>
      <c r="S228" s="16"/>
      <c r="T228" s="16"/>
      <c r="U228" s="17"/>
    </row>
    <row r="229" spans="2:21" x14ac:dyDescent="0.25">
      <c r="B229" s="24"/>
      <c r="C229" s="7"/>
      <c r="D229" s="16"/>
      <c r="E229" s="16"/>
      <c r="F229" s="16"/>
      <c r="G229" s="16"/>
      <c r="H229" s="16"/>
      <c r="I229" s="16"/>
      <c r="J229" s="16"/>
      <c r="K229" s="16"/>
      <c r="L229" s="16"/>
      <c r="M229" s="16"/>
      <c r="N229" s="16"/>
      <c r="O229" s="16"/>
      <c r="P229" s="16"/>
      <c r="Q229" s="16"/>
      <c r="R229" s="16"/>
      <c r="S229" s="16"/>
      <c r="T229" s="16"/>
      <c r="U229" s="17"/>
    </row>
    <row r="230" spans="2:21" x14ac:dyDescent="0.25">
      <c r="B230" s="24"/>
      <c r="C230" s="7"/>
      <c r="D230" s="16"/>
      <c r="E230" s="16"/>
      <c r="F230" s="16"/>
      <c r="G230" s="16"/>
      <c r="H230" s="16"/>
      <c r="I230" s="16"/>
      <c r="J230" s="16"/>
      <c r="K230" s="16"/>
      <c r="L230" s="16"/>
      <c r="M230" s="16"/>
      <c r="N230" s="16"/>
      <c r="O230" s="16"/>
      <c r="P230" s="16"/>
      <c r="Q230" s="16"/>
      <c r="R230" s="16"/>
      <c r="S230" s="16"/>
      <c r="T230" s="16"/>
      <c r="U230" s="17"/>
    </row>
    <row r="231" spans="2:21" x14ac:dyDescent="0.25">
      <c r="B231" s="24"/>
      <c r="C231" s="7"/>
      <c r="D231" s="16"/>
      <c r="E231" s="16"/>
      <c r="F231" s="16"/>
      <c r="G231" s="16"/>
      <c r="H231" s="16"/>
      <c r="I231" s="16"/>
      <c r="J231" s="16"/>
      <c r="K231" s="16"/>
      <c r="L231" s="16"/>
      <c r="M231" s="16"/>
      <c r="N231" s="16"/>
      <c r="O231" s="16"/>
      <c r="P231" s="16"/>
      <c r="Q231" s="16"/>
      <c r="R231" s="16"/>
      <c r="S231" s="16"/>
      <c r="T231" s="16"/>
      <c r="U231" s="17"/>
    </row>
    <row r="232" spans="2:21" x14ac:dyDescent="0.25">
      <c r="B232" s="24"/>
      <c r="C232" s="7"/>
      <c r="D232" s="16"/>
      <c r="E232" s="16"/>
      <c r="F232" s="16"/>
      <c r="G232" s="16"/>
      <c r="H232" s="16"/>
      <c r="I232" s="16"/>
      <c r="J232" s="16"/>
      <c r="K232" s="16"/>
      <c r="L232" s="16"/>
      <c r="M232" s="16"/>
      <c r="N232" s="16"/>
      <c r="O232" s="16"/>
      <c r="P232" s="16"/>
      <c r="Q232" s="16"/>
      <c r="R232" s="16"/>
      <c r="S232" s="16"/>
      <c r="T232" s="16"/>
      <c r="U232" s="17"/>
    </row>
    <row r="233" spans="2:21" x14ac:dyDescent="0.25">
      <c r="B233" s="24"/>
      <c r="C233" s="7"/>
      <c r="D233" s="16"/>
      <c r="E233" s="16"/>
      <c r="F233" s="16"/>
      <c r="G233" s="16"/>
      <c r="H233" s="16"/>
      <c r="I233" s="16"/>
      <c r="J233" s="16"/>
      <c r="K233" s="16"/>
      <c r="L233" s="16"/>
      <c r="M233" s="16"/>
      <c r="N233" s="16"/>
      <c r="O233" s="16"/>
      <c r="P233" s="16"/>
      <c r="Q233" s="16"/>
      <c r="R233" s="16"/>
      <c r="S233" s="16"/>
      <c r="T233" s="16"/>
      <c r="U233" s="17"/>
    </row>
    <row r="234" spans="2:21" x14ac:dyDescent="0.25">
      <c r="B234" s="24"/>
      <c r="C234" s="7"/>
      <c r="D234" s="16"/>
      <c r="E234" s="16"/>
      <c r="F234" s="16"/>
      <c r="G234" s="16"/>
      <c r="H234" s="16"/>
      <c r="I234" s="16"/>
      <c r="J234" s="16"/>
      <c r="K234" s="16"/>
      <c r="L234" s="16"/>
      <c r="M234" s="16"/>
      <c r="N234" s="16"/>
      <c r="O234" s="16"/>
      <c r="P234" s="16"/>
      <c r="Q234" s="16"/>
      <c r="R234" s="16"/>
      <c r="S234" s="16"/>
      <c r="T234" s="16"/>
      <c r="U234" s="17"/>
    </row>
    <row r="235" spans="2:21" x14ac:dyDescent="0.25">
      <c r="B235" s="24"/>
      <c r="C235" s="7"/>
      <c r="D235" s="16"/>
      <c r="E235" s="16"/>
      <c r="F235" s="16"/>
      <c r="G235" s="16"/>
      <c r="H235" s="16"/>
      <c r="I235" s="16"/>
      <c r="J235" s="16"/>
      <c r="K235" s="16"/>
      <c r="L235" s="16"/>
      <c r="M235" s="16"/>
      <c r="N235" s="16"/>
      <c r="O235" s="16"/>
      <c r="P235" s="16"/>
      <c r="Q235" s="16"/>
      <c r="R235" s="16"/>
      <c r="S235" s="16"/>
      <c r="T235" s="16"/>
      <c r="U235" s="17"/>
    </row>
    <row r="236" spans="2:21" x14ac:dyDescent="0.25">
      <c r="B236" s="24"/>
      <c r="C236" s="7"/>
      <c r="D236" s="16"/>
      <c r="E236" s="16"/>
      <c r="F236" s="16"/>
      <c r="G236" s="16"/>
      <c r="H236" s="16"/>
      <c r="I236" s="16"/>
      <c r="J236" s="16"/>
      <c r="K236" s="16"/>
      <c r="L236" s="16"/>
      <c r="M236" s="16"/>
      <c r="N236" s="16"/>
      <c r="O236" s="16"/>
      <c r="P236" s="16"/>
      <c r="Q236" s="16"/>
      <c r="R236" s="16"/>
      <c r="S236" s="16"/>
      <c r="T236" s="16"/>
      <c r="U236" s="17"/>
    </row>
    <row r="237" spans="2:21" x14ac:dyDescent="0.25">
      <c r="B237" s="24"/>
      <c r="C237" s="7"/>
      <c r="D237" s="16"/>
      <c r="E237" s="16"/>
      <c r="F237" s="16"/>
      <c r="G237" s="16"/>
      <c r="H237" s="16"/>
      <c r="I237" s="16"/>
      <c r="J237" s="16"/>
      <c r="K237" s="16"/>
      <c r="L237" s="16"/>
      <c r="M237" s="16"/>
      <c r="N237" s="16"/>
      <c r="O237" s="16"/>
      <c r="P237" s="16"/>
      <c r="Q237" s="16"/>
      <c r="R237" s="16"/>
      <c r="S237" s="16"/>
      <c r="T237" s="16"/>
      <c r="U237" s="17"/>
    </row>
    <row r="238" spans="2:21" x14ac:dyDescent="0.25">
      <c r="B238" s="24"/>
      <c r="C238" s="7"/>
      <c r="D238" s="16"/>
      <c r="E238" s="16"/>
      <c r="F238" s="16"/>
      <c r="G238" s="16"/>
      <c r="H238" s="16"/>
      <c r="I238" s="16"/>
      <c r="J238" s="16"/>
      <c r="K238" s="16"/>
      <c r="L238" s="16"/>
      <c r="M238" s="16"/>
      <c r="N238" s="16"/>
      <c r="O238" s="16"/>
      <c r="P238" s="16"/>
      <c r="Q238" s="16"/>
      <c r="R238" s="16"/>
      <c r="S238" s="16"/>
      <c r="T238" s="16"/>
      <c r="U238" s="17"/>
    </row>
    <row r="239" spans="2:21" x14ac:dyDescent="0.25">
      <c r="B239" s="24"/>
      <c r="C239" s="7"/>
      <c r="D239" s="16"/>
      <c r="E239" s="16"/>
      <c r="F239" s="16"/>
      <c r="G239" s="16"/>
      <c r="H239" s="16"/>
      <c r="I239" s="16"/>
      <c r="J239" s="16"/>
      <c r="K239" s="16"/>
      <c r="L239" s="16"/>
      <c r="M239" s="16"/>
      <c r="N239" s="16"/>
      <c r="O239" s="16"/>
      <c r="P239" s="16"/>
      <c r="Q239" s="16"/>
      <c r="R239" s="16"/>
      <c r="S239" s="16"/>
      <c r="T239" s="16"/>
      <c r="U239" s="17"/>
    </row>
    <row r="240" spans="2:21" x14ac:dyDescent="0.25">
      <c r="B240" s="24"/>
      <c r="C240" s="7"/>
      <c r="D240" s="16"/>
      <c r="E240" s="16"/>
      <c r="F240" s="16"/>
      <c r="G240" s="16"/>
      <c r="H240" s="16"/>
      <c r="I240" s="16"/>
      <c r="J240" s="16"/>
      <c r="K240" s="16"/>
      <c r="L240" s="16"/>
      <c r="M240" s="16"/>
      <c r="N240" s="16"/>
      <c r="O240" s="16"/>
      <c r="P240" s="16"/>
      <c r="Q240" s="16"/>
      <c r="R240" s="16"/>
      <c r="S240" s="16"/>
      <c r="T240" s="16"/>
      <c r="U240" s="17"/>
    </row>
    <row r="241" spans="2:21" x14ac:dyDescent="0.25">
      <c r="B241" s="24"/>
      <c r="C241" s="7"/>
      <c r="D241" s="16"/>
      <c r="E241" s="16"/>
      <c r="F241" s="16"/>
      <c r="G241" s="16"/>
      <c r="H241" s="16"/>
      <c r="I241" s="16"/>
      <c r="J241" s="16"/>
      <c r="K241" s="16"/>
      <c r="L241" s="16"/>
      <c r="M241" s="16"/>
      <c r="N241" s="16"/>
      <c r="O241" s="16"/>
      <c r="P241" s="16"/>
      <c r="Q241" s="16"/>
      <c r="R241" s="16"/>
      <c r="S241" s="16"/>
      <c r="T241" s="16"/>
      <c r="U241" s="17"/>
    </row>
    <row r="242" spans="2:21" x14ac:dyDescent="0.25">
      <c r="B242" s="24"/>
      <c r="C242" s="7"/>
      <c r="D242" s="16"/>
      <c r="E242" s="16"/>
      <c r="F242" s="16"/>
      <c r="G242" s="16"/>
      <c r="H242" s="16"/>
      <c r="I242" s="16"/>
      <c r="J242" s="16"/>
      <c r="K242" s="16"/>
      <c r="L242" s="16"/>
      <c r="M242" s="16"/>
      <c r="N242" s="16"/>
      <c r="O242" s="16"/>
      <c r="P242" s="16"/>
      <c r="Q242" s="16"/>
      <c r="R242" s="16"/>
      <c r="S242" s="16"/>
      <c r="T242" s="16"/>
      <c r="U242" s="17"/>
    </row>
    <row r="243" spans="2:21" x14ac:dyDescent="0.25">
      <c r="B243" s="24"/>
      <c r="C243" s="7"/>
      <c r="D243" s="16"/>
      <c r="E243" s="16"/>
      <c r="F243" s="16"/>
      <c r="G243" s="16"/>
      <c r="H243" s="16"/>
      <c r="I243" s="16"/>
      <c r="J243" s="16"/>
      <c r="K243" s="16"/>
      <c r="L243" s="16"/>
      <c r="M243" s="16"/>
      <c r="N243" s="16"/>
      <c r="O243" s="16"/>
      <c r="P243" s="16"/>
      <c r="Q243" s="16"/>
      <c r="R243" s="16"/>
      <c r="S243" s="16"/>
      <c r="T243" s="16"/>
      <c r="U243" s="17"/>
    </row>
    <row r="244" spans="2:21" x14ac:dyDescent="0.25">
      <c r="B244" s="24"/>
      <c r="C244" s="7"/>
      <c r="D244" s="16"/>
      <c r="E244" s="16"/>
      <c r="F244" s="16"/>
      <c r="G244" s="16"/>
      <c r="H244" s="16"/>
      <c r="I244" s="16"/>
      <c r="J244" s="16"/>
      <c r="K244" s="16"/>
      <c r="L244" s="16"/>
      <c r="M244" s="16"/>
      <c r="N244" s="16"/>
      <c r="O244" s="16"/>
      <c r="P244" s="16"/>
      <c r="Q244" s="16"/>
      <c r="R244" s="16"/>
      <c r="S244" s="16"/>
      <c r="T244" s="16"/>
      <c r="U244" s="17"/>
    </row>
    <row r="245" spans="2:21" x14ac:dyDescent="0.25">
      <c r="B245" s="24"/>
      <c r="C245" s="7"/>
      <c r="D245" s="16"/>
      <c r="E245" s="16"/>
      <c r="F245" s="16"/>
      <c r="G245" s="16"/>
      <c r="H245" s="16"/>
      <c r="I245" s="16"/>
      <c r="J245" s="16"/>
      <c r="K245" s="16"/>
      <c r="L245" s="16"/>
      <c r="M245" s="16"/>
      <c r="N245" s="16"/>
      <c r="O245" s="16"/>
      <c r="P245" s="16"/>
      <c r="Q245" s="16"/>
      <c r="R245" s="16"/>
      <c r="S245" s="16"/>
      <c r="T245" s="16"/>
      <c r="U245" s="17"/>
    </row>
    <row r="246" spans="2:21" x14ac:dyDescent="0.25">
      <c r="B246" s="24"/>
      <c r="C246" s="7"/>
      <c r="D246" s="16"/>
      <c r="E246" s="16"/>
      <c r="F246" s="16"/>
      <c r="G246" s="16"/>
      <c r="H246" s="16"/>
      <c r="I246" s="16"/>
      <c r="J246" s="16"/>
      <c r="K246" s="16"/>
      <c r="L246" s="16"/>
      <c r="M246" s="16"/>
      <c r="N246" s="16"/>
      <c r="O246" s="16"/>
      <c r="P246" s="16"/>
      <c r="Q246" s="16"/>
      <c r="R246" s="16"/>
      <c r="S246" s="16"/>
      <c r="T246" s="16"/>
      <c r="U246" s="17"/>
    </row>
    <row r="247" spans="2:21" x14ac:dyDescent="0.25">
      <c r="B247" s="24"/>
      <c r="C247" s="7"/>
      <c r="D247" s="16"/>
      <c r="E247" s="16"/>
      <c r="F247" s="16"/>
      <c r="G247" s="16"/>
      <c r="H247" s="16"/>
      <c r="I247" s="16"/>
      <c r="J247" s="16"/>
      <c r="K247" s="16"/>
      <c r="L247" s="16"/>
      <c r="M247" s="16"/>
      <c r="N247" s="16"/>
      <c r="O247" s="16"/>
      <c r="P247" s="16"/>
      <c r="Q247" s="16"/>
      <c r="R247" s="16"/>
      <c r="S247" s="16"/>
      <c r="T247" s="16"/>
      <c r="U247" s="17"/>
    </row>
    <row r="248" spans="2:21" x14ac:dyDescent="0.25">
      <c r="B248" s="24"/>
      <c r="C248" s="7"/>
      <c r="D248" s="16"/>
      <c r="E248" s="16"/>
      <c r="F248" s="16"/>
      <c r="G248" s="16"/>
      <c r="H248" s="16"/>
      <c r="I248" s="16"/>
      <c r="J248" s="16"/>
      <c r="K248" s="16"/>
      <c r="L248" s="16"/>
      <c r="M248" s="16"/>
      <c r="N248" s="16"/>
      <c r="O248" s="16"/>
      <c r="P248" s="16"/>
      <c r="Q248" s="16"/>
      <c r="R248" s="16"/>
      <c r="S248" s="16"/>
      <c r="T248" s="16"/>
      <c r="U248" s="17"/>
    </row>
    <row r="249" spans="2:21" x14ac:dyDescent="0.25">
      <c r="B249" s="24"/>
      <c r="C249" s="7"/>
      <c r="D249" s="16"/>
      <c r="E249" s="16"/>
      <c r="F249" s="16"/>
      <c r="G249" s="16"/>
      <c r="H249" s="16"/>
      <c r="I249" s="16"/>
      <c r="J249" s="16"/>
      <c r="K249" s="16"/>
      <c r="L249" s="16"/>
      <c r="M249" s="16"/>
      <c r="N249" s="16"/>
      <c r="O249" s="16"/>
      <c r="P249" s="16"/>
      <c r="Q249" s="16"/>
      <c r="R249" s="16"/>
      <c r="S249" s="16"/>
      <c r="T249" s="16"/>
      <c r="U249" s="17"/>
    </row>
    <row r="250" spans="2:21" x14ac:dyDescent="0.25">
      <c r="B250" s="24"/>
      <c r="C250" s="7"/>
      <c r="D250" s="16"/>
      <c r="E250" s="16"/>
      <c r="F250" s="16"/>
      <c r="G250" s="16"/>
      <c r="H250" s="16"/>
      <c r="I250" s="16"/>
      <c r="J250" s="16"/>
      <c r="K250" s="16"/>
      <c r="L250" s="16"/>
      <c r="M250" s="16"/>
      <c r="N250" s="16"/>
      <c r="O250" s="16"/>
      <c r="P250" s="16"/>
      <c r="Q250" s="16"/>
      <c r="R250" s="16"/>
      <c r="S250" s="16"/>
      <c r="T250" s="16"/>
      <c r="U250" s="17"/>
    </row>
    <row r="251" spans="2:21" x14ac:dyDescent="0.25">
      <c r="B251" s="24"/>
      <c r="C251" s="7"/>
      <c r="D251" s="16"/>
      <c r="E251" s="16"/>
      <c r="F251" s="16"/>
      <c r="G251" s="16"/>
      <c r="H251" s="16"/>
      <c r="I251" s="16"/>
      <c r="J251" s="16"/>
      <c r="K251" s="16"/>
      <c r="L251" s="16"/>
      <c r="M251" s="16"/>
      <c r="N251" s="16"/>
      <c r="O251" s="16"/>
      <c r="P251" s="16"/>
      <c r="Q251" s="16"/>
      <c r="R251" s="16"/>
      <c r="S251" s="16"/>
      <c r="T251" s="16"/>
      <c r="U251" s="17"/>
    </row>
    <row r="252" spans="2:21" x14ac:dyDescent="0.25">
      <c r="B252" s="24"/>
      <c r="C252" s="7"/>
      <c r="D252" s="16"/>
      <c r="E252" s="16"/>
      <c r="F252" s="16"/>
      <c r="G252" s="16"/>
      <c r="H252" s="16"/>
      <c r="I252" s="16"/>
      <c r="J252" s="16"/>
      <c r="K252" s="16"/>
      <c r="L252" s="16"/>
      <c r="M252" s="16"/>
      <c r="N252" s="16"/>
      <c r="O252" s="16"/>
      <c r="P252" s="16"/>
      <c r="Q252" s="16"/>
      <c r="R252" s="16"/>
      <c r="S252" s="16"/>
      <c r="T252" s="16"/>
      <c r="U252" s="17"/>
    </row>
    <row r="253" spans="2:21" x14ac:dyDescent="0.25">
      <c r="B253" s="24"/>
      <c r="C253" s="7"/>
      <c r="D253" s="16"/>
      <c r="E253" s="16"/>
      <c r="F253" s="16"/>
      <c r="G253" s="16"/>
      <c r="H253" s="16"/>
      <c r="I253" s="16"/>
      <c r="J253" s="16"/>
      <c r="K253" s="16"/>
      <c r="L253" s="16"/>
      <c r="M253" s="16"/>
      <c r="N253" s="16"/>
      <c r="O253" s="16"/>
      <c r="P253" s="16"/>
      <c r="Q253" s="16"/>
      <c r="R253" s="16"/>
      <c r="S253" s="16"/>
      <c r="T253" s="16"/>
      <c r="U253" s="17"/>
    </row>
    <row r="254" spans="2:21" x14ac:dyDescent="0.25">
      <c r="B254" s="24"/>
      <c r="C254" s="7"/>
      <c r="D254" s="16"/>
      <c r="E254" s="16"/>
      <c r="F254" s="16"/>
      <c r="G254" s="16"/>
      <c r="H254" s="16"/>
      <c r="I254" s="16"/>
      <c r="J254" s="16"/>
      <c r="K254" s="16"/>
      <c r="L254" s="16"/>
      <c r="M254" s="16"/>
      <c r="N254" s="16"/>
      <c r="O254" s="16"/>
      <c r="P254" s="16"/>
      <c r="Q254" s="16"/>
      <c r="R254" s="16"/>
      <c r="S254" s="16"/>
      <c r="T254" s="16"/>
      <c r="U254" s="17"/>
    </row>
    <row r="255" spans="2:21" x14ac:dyDescent="0.25">
      <c r="B255" s="24"/>
      <c r="C255" s="7"/>
      <c r="D255" s="16"/>
      <c r="E255" s="16"/>
      <c r="F255" s="16"/>
      <c r="G255" s="16"/>
      <c r="H255" s="16"/>
      <c r="I255" s="16"/>
      <c r="J255" s="16"/>
      <c r="K255" s="16"/>
      <c r="L255" s="16"/>
      <c r="M255" s="16"/>
      <c r="N255" s="16"/>
      <c r="O255" s="16"/>
      <c r="P255" s="16"/>
      <c r="Q255" s="16"/>
      <c r="R255" s="16"/>
      <c r="S255" s="16"/>
      <c r="T255" s="16"/>
      <c r="U255" s="17"/>
    </row>
    <row r="256" spans="2:21" x14ac:dyDescent="0.25">
      <c r="B256" s="24"/>
      <c r="C256" s="7"/>
      <c r="D256" s="16"/>
      <c r="E256" s="16"/>
      <c r="F256" s="16"/>
      <c r="G256" s="16"/>
      <c r="H256" s="16"/>
      <c r="I256" s="16"/>
      <c r="J256" s="16"/>
      <c r="K256" s="16"/>
      <c r="L256" s="16"/>
      <c r="M256" s="16"/>
      <c r="N256" s="16"/>
      <c r="O256" s="16"/>
      <c r="P256" s="16"/>
      <c r="Q256" s="16"/>
      <c r="R256" s="16"/>
      <c r="S256" s="16"/>
      <c r="T256" s="16"/>
      <c r="U256" s="17"/>
    </row>
    <row r="257" spans="2:21" x14ac:dyDescent="0.25">
      <c r="B257" s="24"/>
      <c r="C257" s="7"/>
      <c r="D257" s="16"/>
      <c r="E257" s="16"/>
      <c r="F257" s="16"/>
      <c r="G257" s="16"/>
      <c r="H257" s="16"/>
      <c r="I257" s="16"/>
      <c r="J257" s="16"/>
      <c r="K257" s="16"/>
      <c r="L257" s="16"/>
      <c r="M257" s="16"/>
      <c r="N257" s="16"/>
      <c r="O257" s="16"/>
      <c r="P257" s="16"/>
      <c r="Q257" s="16"/>
      <c r="R257" s="16"/>
      <c r="S257" s="16"/>
      <c r="T257" s="16"/>
      <c r="U257" s="17"/>
    </row>
    <row r="258" spans="2:21" x14ac:dyDescent="0.25">
      <c r="B258" s="24"/>
      <c r="C258" s="7"/>
      <c r="D258" s="16"/>
      <c r="E258" s="16"/>
      <c r="F258" s="16"/>
      <c r="G258" s="16"/>
      <c r="H258" s="16"/>
      <c r="I258" s="16"/>
      <c r="J258" s="16"/>
      <c r="K258" s="16"/>
      <c r="L258" s="16"/>
      <c r="M258" s="16"/>
      <c r="N258" s="16"/>
      <c r="O258" s="16"/>
      <c r="P258" s="16"/>
      <c r="Q258" s="16"/>
      <c r="R258" s="16"/>
      <c r="S258" s="16"/>
      <c r="T258" s="16"/>
      <c r="U258" s="17"/>
    </row>
    <row r="259" spans="2:21" x14ac:dyDescent="0.25">
      <c r="B259" s="24"/>
      <c r="C259" s="7"/>
      <c r="D259" s="16"/>
      <c r="E259" s="16"/>
      <c r="F259" s="16"/>
      <c r="G259" s="16"/>
      <c r="H259" s="16"/>
      <c r="I259" s="16"/>
      <c r="J259" s="16"/>
      <c r="K259" s="16"/>
      <c r="L259" s="16"/>
      <c r="M259" s="16"/>
      <c r="N259" s="16"/>
      <c r="O259" s="16"/>
      <c r="P259" s="16"/>
      <c r="Q259" s="16"/>
      <c r="R259" s="16"/>
      <c r="S259" s="16"/>
      <c r="T259" s="16"/>
      <c r="U259" s="17"/>
    </row>
    <row r="260" spans="2:21" x14ac:dyDescent="0.25">
      <c r="B260" s="24"/>
      <c r="C260" s="7"/>
      <c r="D260" s="16"/>
      <c r="E260" s="16"/>
      <c r="F260" s="16"/>
      <c r="G260" s="16"/>
      <c r="H260" s="16"/>
      <c r="I260" s="16"/>
      <c r="J260" s="16"/>
      <c r="K260" s="16"/>
      <c r="L260" s="16"/>
      <c r="M260" s="16"/>
      <c r="N260" s="16"/>
      <c r="O260" s="16"/>
      <c r="P260" s="16"/>
      <c r="Q260" s="16"/>
      <c r="R260" s="16"/>
      <c r="S260" s="16"/>
      <c r="T260" s="16"/>
      <c r="U260" s="17"/>
    </row>
    <row r="261" spans="2:21" x14ac:dyDescent="0.25">
      <c r="B261" s="24"/>
      <c r="C261" s="7"/>
      <c r="D261" s="16"/>
      <c r="E261" s="16"/>
      <c r="F261" s="16"/>
      <c r="G261" s="16"/>
      <c r="H261" s="16"/>
      <c r="I261" s="16"/>
      <c r="J261" s="16"/>
      <c r="K261" s="16"/>
      <c r="L261" s="16"/>
      <c r="M261" s="16"/>
      <c r="N261" s="16"/>
      <c r="O261" s="16"/>
      <c r="P261" s="16"/>
      <c r="Q261" s="16"/>
      <c r="R261" s="16"/>
      <c r="S261" s="16"/>
      <c r="T261" s="16"/>
      <c r="U261" s="17"/>
    </row>
    <row r="262" spans="2:21" x14ac:dyDescent="0.25">
      <c r="B262" s="24"/>
      <c r="C262" s="7"/>
      <c r="D262" s="16"/>
      <c r="E262" s="16"/>
      <c r="F262" s="16"/>
      <c r="G262" s="16"/>
      <c r="H262" s="16"/>
      <c r="I262" s="16"/>
      <c r="J262" s="16"/>
      <c r="K262" s="16"/>
      <c r="L262" s="16"/>
      <c r="M262" s="16"/>
      <c r="N262" s="16"/>
      <c r="O262" s="16"/>
      <c r="P262" s="16"/>
      <c r="Q262" s="16"/>
      <c r="R262" s="16"/>
      <c r="S262" s="16"/>
      <c r="T262" s="16"/>
      <c r="U262" s="17"/>
    </row>
    <row r="263" spans="2:21" x14ac:dyDescent="0.25">
      <c r="B263" s="24"/>
      <c r="C263" s="7"/>
      <c r="D263" s="16"/>
      <c r="E263" s="16"/>
      <c r="F263" s="16"/>
      <c r="G263" s="16"/>
      <c r="H263" s="16"/>
      <c r="I263" s="16"/>
      <c r="J263" s="16"/>
      <c r="K263" s="16"/>
      <c r="L263" s="16"/>
      <c r="M263" s="16"/>
      <c r="N263" s="16"/>
      <c r="O263" s="16"/>
      <c r="P263" s="16"/>
      <c r="Q263" s="16"/>
      <c r="R263" s="16"/>
      <c r="S263" s="16"/>
      <c r="T263" s="16"/>
      <c r="U263" s="17"/>
    </row>
    <row r="264" spans="2:21" x14ac:dyDescent="0.25">
      <c r="B264" s="24"/>
      <c r="C264" s="7"/>
      <c r="D264" s="16"/>
      <c r="E264" s="16"/>
      <c r="F264" s="16"/>
      <c r="G264" s="16"/>
      <c r="H264" s="16"/>
      <c r="I264" s="16"/>
      <c r="J264" s="16"/>
      <c r="K264" s="16"/>
      <c r="L264" s="16"/>
      <c r="M264" s="16"/>
      <c r="N264" s="16"/>
      <c r="O264" s="16"/>
      <c r="P264" s="16"/>
      <c r="Q264" s="16"/>
      <c r="R264" s="16"/>
      <c r="S264" s="16"/>
      <c r="T264" s="16"/>
      <c r="U264" s="17"/>
    </row>
    <row r="265" spans="2:21" x14ac:dyDescent="0.25">
      <c r="B265" s="24"/>
      <c r="C265" s="7"/>
      <c r="D265" s="16"/>
      <c r="E265" s="16"/>
      <c r="F265" s="16"/>
      <c r="G265" s="16"/>
      <c r="H265" s="16"/>
      <c r="I265" s="16"/>
      <c r="J265" s="16"/>
      <c r="K265" s="16"/>
      <c r="L265" s="16"/>
      <c r="M265" s="16"/>
      <c r="N265" s="16"/>
      <c r="O265" s="16"/>
      <c r="P265" s="16"/>
      <c r="Q265" s="16"/>
      <c r="R265" s="16"/>
      <c r="S265" s="16"/>
      <c r="T265" s="16"/>
      <c r="U265" s="17"/>
    </row>
    <row r="266" spans="2:21" x14ac:dyDescent="0.25">
      <c r="B266" s="24"/>
      <c r="C266" s="7"/>
      <c r="D266" s="16"/>
      <c r="E266" s="16"/>
      <c r="F266" s="16"/>
      <c r="G266" s="16"/>
      <c r="H266" s="16"/>
      <c r="I266" s="16"/>
      <c r="J266" s="16"/>
      <c r="K266" s="16"/>
      <c r="L266" s="16"/>
      <c r="M266" s="16"/>
      <c r="N266" s="16"/>
      <c r="O266" s="16"/>
      <c r="P266" s="16"/>
      <c r="Q266" s="16"/>
      <c r="R266" s="16"/>
      <c r="S266" s="16"/>
      <c r="T266" s="16"/>
      <c r="U266" s="17"/>
    </row>
    <row r="267" spans="2:21" x14ac:dyDescent="0.25">
      <c r="B267" s="24"/>
      <c r="C267" s="7"/>
      <c r="D267" s="16"/>
      <c r="E267" s="16"/>
      <c r="F267" s="16"/>
      <c r="G267" s="16"/>
      <c r="H267" s="16"/>
      <c r="I267" s="16"/>
      <c r="J267" s="16"/>
      <c r="K267" s="16"/>
      <c r="L267" s="16"/>
      <c r="M267" s="16"/>
      <c r="N267" s="16"/>
      <c r="O267" s="16"/>
      <c r="P267" s="16"/>
      <c r="Q267" s="16"/>
      <c r="R267" s="16"/>
      <c r="S267" s="16"/>
      <c r="T267" s="16"/>
      <c r="U267" s="17"/>
    </row>
    <row r="268" spans="2:21" x14ac:dyDescent="0.25">
      <c r="B268" s="24"/>
      <c r="C268" s="7"/>
      <c r="D268" s="16"/>
      <c r="E268" s="16"/>
      <c r="F268" s="16"/>
      <c r="G268" s="16"/>
      <c r="H268" s="16"/>
      <c r="I268" s="16"/>
      <c r="J268" s="16"/>
      <c r="K268" s="16"/>
      <c r="L268" s="16"/>
      <c r="M268" s="16"/>
      <c r="N268" s="16"/>
      <c r="O268" s="16"/>
      <c r="P268" s="16"/>
      <c r="Q268" s="16"/>
      <c r="R268" s="16"/>
      <c r="S268" s="16"/>
      <c r="T268" s="16"/>
      <c r="U268" s="17"/>
    </row>
    <row r="269" spans="2:21" x14ac:dyDescent="0.25">
      <c r="B269" s="24"/>
      <c r="C269" s="7"/>
      <c r="D269" s="16"/>
      <c r="E269" s="16"/>
      <c r="F269" s="16"/>
      <c r="G269" s="16"/>
      <c r="H269" s="16"/>
      <c r="I269" s="16"/>
      <c r="J269" s="16"/>
      <c r="K269" s="16"/>
      <c r="L269" s="16"/>
      <c r="M269" s="16"/>
      <c r="N269" s="16"/>
      <c r="O269" s="16"/>
      <c r="P269" s="16"/>
      <c r="Q269" s="16"/>
      <c r="R269" s="16"/>
      <c r="S269" s="16"/>
      <c r="T269" s="16"/>
      <c r="U269" s="17"/>
    </row>
    <row r="270" spans="2:21" x14ac:dyDescent="0.25">
      <c r="B270" s="24"/>
      <c r="C270" s="7"/>
      <c r="D270" s="16"/>
      <c r="E270" s="16"/>
      <c r="F270" s="16"/>
      <c r="G270" s="16"/>
      <c r="H270" s="16"/>
      <c r="I270" s="16"/>
      <c r="J270" s="16"/>
      <c r="K270" s="16"/>
      <c r="L270" s="16"/>
      <c r="M270" s="16"/>
      <c r="N270" s="16"/>
      <c r="O270" s="16"/>
      <c r="P270" s="16"/>
      <c r="Q270" s="16"/>
      <c r="R270" s="16"/>
      <c r="S270" s="16"/>
      <c r="T270" s="16"/>
      <c r="U270" s="17"/>
    </row>
    <row r="271" spans="2:21" x14ac:dyDescent="0.25">
      <c r="B271" s="24"/>
      <c r="C271" s="7"/>
      <c r="D271" s="16"/>
      <c r="E271" s="16"/>
      <c r="F271" s="16"/>
      <c r="G271" s="16"/>
      <c r="H271" s="16"/>
      <c r="I271" s="16"/>
      <c r="J271" s="16"/>
      <c r="K271" s="16"/>
      <c r="L271" s="16"/>
      <c r="M271" s="16"/>
      <c r="N271" s="16"/>
      <c r="O271" s="16"/>
      <c r="P271" s="16"/>
      <c r="Q271" s="16"/>
      <c r="R271" s="16"/>
      <c r="S271" s="16"/>
      <c r="T271" s="16"/>
      <c r="U271" s="17"/>
    </row>
    <row r="272" spans="2:21" x14ac:dyDescent="0.25">
      <c r="B272" s="24"/>
      <c r="C272" s="7"/>
      <c r="D272" s="16"/>
      <c r="E272" s="16"/>
      <c r="F272" s="16"/>
      <c r="G272" s="16"/>
      <c r="H272" s="16"/>
      <c r="I272" s="16"/>
      <c r="J272" s="16"/>
      <c r="K272" s="16"/>
      <c r="L272" s="16"/>
      <c r="M272" s="16"/>
      <c r="N272" s="16"/>
      <c r="O272" s="16"/>
      <c r="P272" s="16"/>
      <c r="Q272" s="16"/>
      <c r="R272" s="16"/>
      <c r="S272" s="16"/>
      <c r="T272" s="16"/>
      <c r="U272" s="17"/>
    </row>
    <row r="273" spans="2:21" x14ac:dyDescent="0.25">
      <c r="B273" s="24"/>
      <c r="C273" s="7"/>
      <c r="D273" s="16"/>
      <c r="E273" s="16"/>
      <c r="F273" s="16"/>
      <c r="G273" s="16"/>
      <c r="H273" s="16"/>
      <c r="I273" s="16"/>
      <c r="J273" s="16"/>
      <c r="K273" s="16"/>
      <c r="L273" s="16"/>
      <c r="M273" s="16"/>
      <c r="N273" s="16"/>
      <c r="O273" s="16"/>
      <c r="P273" s="16"/>
      <c r="Q273" s="16"/>
      <c r="R273" s="16"/>
      <c r="S273" s="16"/>
      <c r="T273" s="16"/>
      <c r="U273" s="17"/>
    </row>
    <row r="274" spans="2:21" x14ac:dyDescent="0.25">
      <c r="B274" s="24"/>
      <c r="C274" s="7"/>
      <c r="D274" s="16"/>
      <c r="E274" s="16"/>
      <c r="F274" s="16"/>
      <c r="G274" s="16"/>
      <c r="H274" s="16"/>
      <c r="I274" s="16"/>
      <c r="J274" s="16"/>
      <c r="K274" s="16"/>
      <c r="L274" s="16"/>
      <c r="M274" s="16"/>
      <c r="N274" s="16"/>
      <c r="O274" s="16"/>
      <c r="P274" s="16"/>
      <c r="Q274" s="16"/>
      <c r="R274" s="16"/>
      <c r="S274" s="16"/>
      <c r="T274" s="16"/>
      <c r="U274" s="17"/>
    </row>
    <row r="275" spans="2:21" x14ac:dyDescent="0.25">
      <c r="B275" s="24"/>
      <c r="C275" s="7"/>
      <c r="D275" s="16"/>
      <c r="E275" s="16"/>
      <c r="F275" s="16"/>
      <c r="G275" s="16"/>
      <c r="H275" s="16"/>
      <c r="I275" s="16"/>
      <c r="J275" s="16"/>
      <c r="K275" s="16"/>
      <c r="L275" s="16"/>
      <c r="M275" s="16"/>
      <c r="N275" s="16"/>
      <c r="O275" s="16"/>
      <c r="P275" s="16"/>
      <c r="Q275" s="16"/>
      <c r="R275" s="16"/>
      <c r="S275" s="16"/>
      <c r="T275" s="16"/>
      <c r="U275" s="17"/>
    </row>
    <row r="276" spans="2:21" x14ac:dyDescent="0.25">
      <c r="B276" s="24"/>
      <c r="C276" s="7"/>
      <c r="D276" s="16"/>
      <c r="E276" s="16"/>
      <c r="F276" s="16"/>
      <c r="G276" s="16"/>
      <c r="H276" s="16"/>
      <c r="I276" s="16"/>
      <c r="J276" s="16"/>
      <c r="K276" s="16"/>
      <c r="L276" s="16"/>
      <c r="M276" s="16"/>
      <c r="N276" s="16"/>
      <c r="O276" s="16"/>
      <c r="P276" s="16"/>
      <c r="Q276" s="16"/>
      <c r="R276" s="16"/>
      <c r="S276" s="16"/>
      <c r="T276" s="16"/>
      <c r="U276" s="17"/>
    </row>
    <row r="277" spans="2:21" x14ac:dyDescent="0.25">
      <c r="B277" s="24"/>
      <c r="C277" s="7"/>
      <c r="D277" s="16"/>
      <c r="E277" s="16"/>
      <c r="F277" s="16"/>
      <c r="G277" s="16"/>
      <c r="H277" s="16"/>
      <c r="I277" s="16"/>
      <c r="J277" s="16"/>
      <c r="K277" s="16"/>
      <c r="L277" s="16"/>
      <c r="M277" s="16"/>
      <c r="N277" s="16"/>
      <c r="O277" s="16"/>
      <c r="P277" s="16"/>
      <c r="Q277" s="16"/>
      <c r="R277" s="16"/>
      <c r="S277" s="16"/>
      <c r="T277" s="16"/>
      <c r="U277" s="17"/>
    </row>
    <row r="278" spans="2:21" x14ac:dyDescent="0.25">
      <c r="B278" s="24"/>
      <c r="C278" s="7"/>
      <c r="D278" s="16"/>
      <c r="E278" s="16"/>
      <c r="F278" s="16"/>
      <c r="G278" s="16"/>
      <c r="H278" s="16"/>
      <c r="I278" s="16"/>
      <c r="J278" s="16"/>
      <c r="K278" s="16"/>
      <c r="L278" s="16"/>
      <c r="M278" s="16"/>
      <c r="N278" s="16"/>
      <c r="O278" s="16"/>
      <c r="P278" s="16"/>
      <c r="Q278" s="16"/>
      <c r="R278" s="16"/>
      <c r="S278" s="16"/>
      <c r="T278" s="16"/>
      <c r="U278" s="17"/>
    </row>
    <row r="279" spans="2:21" x14ac:dyDescent="0.25">
      <c r="B279" s="24"/>
      <c r="C279" s="7"/>
      <c r="D279" s="16"/>
      <c r="E279" s="16"/>
      <c r="F279" s="16"/>
      <c r="G279" s="16"/>
      <c r="H279" s="16"/>
      <c r="I279" s="16"/>
      <c r="J279" s="16"/>
      <c r="K279" s="16"/>
      <c r="L279" s="16"/>
      <c r="M279" s="16"/>
      <c r="N279" s="16"/>
      <c r="O279" s="16"/>
      <c r="P279" s="16"/>
      <c r="Q279" s="16"/>
      <c r="R279" s="16"/>
      <c r="S279" s="16"/>
      <c r="T279" s="16"/>
      <c r="U279" s="17"/>
    </row>
    <row r="280" spans="2:21" x14ac:dyDescent="0.25">
      <c r="B280" s="24"/>
      <c r="C280" s="7"/>
      <c r="D280" s="16"/>
      <c r="E280" s="16"/>
      <c r="F280" s="16"/>
      <c r="G280" s="16"/>
      <c r="H280" s="16"/>
      <c r="I280" s="16"/>
      <c r="J280" s="16"/>
      <c r="K280" s="16"/>
      <c r="L280" s="16"/>
      <c r="M280" s="16"/>
      <c r="N280" s="16"/>
      <c r="O280" s="16"/>
      <c r="P280" s="16"/>
      <c r="Q280" s="16"/>
      <c r="R280" s="16"/>
      <c r="S280" s="16"/>
      <c r="T280" s="16"/>
      <c r="U280" s="17"/>
    </row>
    <row r="281" spans="2:21" x14ac:dyDescent="0.25">
      <c r="B281" s="24"/>
      <c r="C281" s="7"/>
      <c r="D281" s="16"/>
      <c r="E281" s="16"/>
      <c r="F281" s="16"/>
      <c r="G281" s="16"/>
      <c r="H281" s="16"/>
      <c r="I281" s="16"/>
      <c r="J281" s="16"/>
      <c r="K281" s="16"/>
      <c r="L281" s="16"/>
      <c r="M281" s="16"/>
      <c r="N281" s="16"/>
      <c r="O281" s="16"/>
      <c r="P281" s="16"/>
      <c r="Q281" s="16"/>
      <c r="R281" s="16"/>
      <c r="S281" s="16"/>
      <c r="T281" s="16"/>
      <c r="U281" s="17"/>
    </row>
    <row r="282" spans="2:21" x14ac:dyDescent="0.25">
      <c r="B282" s="24"/>
      <c r="C282" s="7"/>
      <c r="D282" s="16"/>
      <c r="E282" s="16"/>
      <c r="F282" s="16"/>
      <c r="G282" s="16"/>
      <c r="H282" s="16"/>
      <c r="I282" s="16"/>
      <c r="J282" s="16"/>
      <c r="K282" s="16"/>
      <c r="L282" s="16"/>
      <c r="M282" s="16"/>
      <c r="N282" s="16"/>
      <c r="O282" s="16"/>
      <c r="P282" s="16"/>
      <c r="Q282" s="16"/>
      <c r="R282" s="16"/>
      <c r="S282" s="16"/>
      <c r="T282" s="16"/>
      <c r="U282" s="17"/>
    </row>
    <row r="283" spans="2:21" x14ac:dyDescent="0.25">
      <c r="B283" s="24"/>
      <c r="C283" s="7"/>
      <c r="D283" s="16"/>
      <c r="E283" s="16"/>
      <c r="F283" s="16"/>
      <c r="G283" s="16"/>
      <c r="H283" s="16"/>
      <c r="I283" s="16"/>
      <c r="J283" s="16"/>
      <c r="K283" s="16"/>
      <c r="L283" s="16"/>
      <c r="M283" s="16"/>
      <c r="N283" s="16"/>
      <c r="O283" s="16"/>
      <c r="P283" s="16"/>
      <c r="Q283" s="16"/>
      <c r="R283" s="16"/>
      <c r="S283" s="16"/>
      <c r="T283" s="16"/>
      <c r="U283" s="17"/>
    </row>
    <row r="284" spans="2:21" x14ac:dyDescent="0.25">
      <c r="B284" s="24"/>
      <c r="C284" s="7"/>
      <c r="D284" s="16"/>
      <c r="E284" s="16"/>
      <c r="F284" s="16"/>
      <c r="G284" s="16"/>
      <c r="H284" s="16"/>
      <c r="I284" s="16"/>
      <c r="J284" s="16"/>
      <c r="K284" s="16"/>
      <c r="L284" s="16"/>
      <c r="M284" s="16"/>
      <c r="N284" s="16"/>
      <c r="O284" s="16"/>
      <c r="P284" s="16"/>
      <c r="Q284" s="16"/>
      <c r="R284" s="16"/>
      <c r="S284" s="16"/>
      <c r="T284" s="16"/>
      <c r="U284" s="17"/>
    </row>
    <row r="285" spans="2:21" x14ac:dyDescent="0.25">
      <c r="B285" s="24"/>
      <c r="C285" s="7"/>
      <c r="D285" s="16"/>
      <c r="E285" s="16"/>
      <c r="F285" s="16"/>
      <c r="G285" s="16"/>
      <c r="H285" s="16"/>
      <c r="I285" s="16"/>
      <c r="J285" s="16"/>
      <c r="K285" s="16"/>
      <c r="L285" s="16"/>
      <c r="M285" s="16"/>
      <c r="N285" s="16"/>
      <c r="O285" s="16"/>
      <c r="P285" s="16"/>
      <c r="Q285" s="16"/>
      <c r="R285" s="16"/>
      <c r="S285" s="16"/>
      <c r="T285" s="16"/>
      <c r="U285" s="17"/>
    </row>
    <row r="286" spans="2:21" x14ac:dyDescent="0.25">
      <c r="B286" s="24"/>
      <c r="C286" s="7"/>
      <c r="D286" s="16"/>
      <c r="E286" s="16"/>
      <c r="F286" s="16"/>
      <c r="G286" s="16"/>
      <c r="H286" s="16"/>
      <c r="I286" s="16"/>
      <c r="J286" s="16"/>
      <c r="K286" s="16"/>
      <c r="L286" s="16"/>
      <c r="M286" s="16"/>
      <c r="N286" s="16"/>
      <c r="O286" s="16"/>
      <c r="P286" s="16"/>
      <c r="Q286" s="16"/>
      <c r="R286" s="16"/>
      <c r="S286" s="16"/>
      <c r="T286" s="16"/>
      <c r="U286" s="17"/>
    </row>
    <row r="287" spans="2:21" x14ac:dyDescent="0.25">
      <c r="B287" s="24"/>
      <c r="C287" s="7"/>
      <c r="D287" s="16"/>
      <c r="E287" s="16"/>
      <c r="F287" s="16"/>
      <c r="G287" s="16"/>
      <c r="H287" s="16"/>
      <c r="I287" s="16"/>
      <c r="J287" s="16"/>
      <c r="K287" s="16"/>
      <c r="L287" s="16"/>
      <c r="M287" s="16"/>
      <c r="N287" s="16"/>
      <c r="O287" s="16"/>
      <c r="P287" s="16"/>
      <c r="Q287" s="16"/>
      <c r="R287" s="16"/>
      <c r="S287" s="16"/>
      <c r="T287" s="16"/>
      <c r="U287" s="17"/>
    </row>
    <row r="288" spans="2:21" x14ac:dyDescent="0.25">
      <c r="B288" s="24"/>
      <c r="C288" s="7"/>
      <c r="D288" s="16"/>
      <c r="E288" s="16"/>
      <c r="F288" s="16"/>
      <c r="G288" s="16"/>
      <c r="H288" s="16"/>
      <c r="I288" s="16"/>
      <c r="J288" s="16"/>
      <c r="K288" s="16"/>
      <c r="L288" s="16"/>
      <c r="M288" s="16"/>
      <c r="N288" s="16"/>
      <c r="O288" s="16"/>
      <c r="P288" s="16"/>
      <c r="Q288" s="16"/>
      <c r="R288" s="16"/>
      <c r="S288" s="16"/>
      <c r="T288" s="16"/>
      <c r="U288" s="17"/>
    </row>
    <row r="289" spans="2:21" x14ac:dyDescent="0.25">
      <c r="B289" s="24"/>
      <c r="C289" s="7"/>
      <c r="D289" s="16"/>
      <c r="E289" s="16"/>
      <c r="F289" s="16"/>
      <c r="G289" s="16"/>
      <c r="H289" s="16"/>
      <c r="I289" s="16"/>
      <c r="J289" s="16"/>
      <c r="K289" s="16"/>
      <c r="L289" s="16"/>
      <c r="M289" s="16"/>
      <c r="N289" s="16"/>
      <c r="O289" s="16"/>
      <c r="P289" s="16"/>
      <c r="Q289" s="16"/>
      <c r="R289" s="16"/>
      <c r="S289" s="16"/>
      <c r="T289" s="16"/>
      <c r="U289" s="17"/>
    </row>
    <row r="290" spans="2:21" x14ac:dyDescent="0.25">
      <c r="B290" s="24"/>
      <c r="C290" s="7"/>
      <c r="D290" s="16"/>
      <c r="E290" s="16"/>
      <c r="F290" s="16"/>
      <c r="G290" s="16"/>
      <c r="H290" s="16"/>
      <c r="I290" s="16"/>
      <c r="J290" s="16"/>
      <c r="K290" s="16"/>
      <c r="L290" s="16"/>
      <c r="M290" s="16"/>
      <c r="N290" s="16"/>
      <c r="O290" s="16"/>
      <c r="P290" s="16"/>
      <c r="Q290" s="16"/>
      <c r="R290" s="16"/>
      <c r="S290" s="16"/>
      <c r="T290" s="16"/>
      <c r="U290" s="17"/>
    </row>
    <row r="291" spans="2:21" x14ac:dyDescent="0.25">
      <c r="B291" s="24"/>
      <c r="C291" s="7"/>
      <c r="D291" s="16"/>
      <c r="E291" s="16"/>
      <c r="F291" s="16"/>
      <c r="G291" s="16"/>
      <c r="H291" s="16"/>
      <c r="I291" s="16"/>
      <c r="J291" s="16"/>
      <c r="K291" s="16"/>
      <c r="L291" s="16"/>
      <c r="M291" s="16"/>
      <c r="N291" s="16"/>
      <c r="O291" s="16"/>
      <c r="P291" s="16"/>
      <c r="Q291" s="16"/>
      <c r="R291" s="16"/>
      <c r="S291" s="16"/>
      <c r="T291" s="16"/>
      <c r="U291" s="17"/>
    </row>
    <row r="292" spans="2:21" x14ac:dyDescent="0.25">
      <c r="B292" s="24"/>
      <c r="C292" s="7"/>
      <c r="D292" s="16"/>
      <c r="E292" s="16"/>
      <c r="F292" s="16"/>
      <c r="G292" s="16"/>
      <c r="H292" s="16"/>
      <c r="I292" s="16"/>
      <c r="J292" s="16"/>
      <c r="K292" s="16"/>
      <c r="L292" s="16"/>
      <c r="M292" s="16"/>
      <c r="N292" s="16"/>
      <c r="O292" s="16"/>
      <c r="P292" s="16"/>
      <c r="Q292" s="16"/>
      <c r="R292" s="16"/>
      <c r="S292" s="16"/>
      <c r="T292" s="16"/>
      <c r="U292" s="17"/>
    </row>
    <row r="293" spans="2:21" x14ac:dyDescent="0.25">
      <c r="B293" s="24"/>
      <c r="C293" s="7"/>
      <c r="D293" s="16"/>
      <c r="E293" s="16"/>
      <c r="F293" s="16"/>
      <c r="G293" s="16"/>
      <c r="H293" s="16"/>
      <c r="I293" s="16"/>
      <c r="J293" s="16"/>
      <c r="K293" s="16"/>
      <c r="L293" s="16"/>
      <c r="M293" s="16"/>
      <c r="N293" s="16"/>
      <c r="O293" s="16"/>
      <c r="P293" s="16"/>
      <c r="Q293" s="16"/>
      <c r="R293" s="16"/>
      <c r="S293" s="16"/>
      <c r="T293" s="16"/>
      <c r="U293" s="17"/>
    </row>
    <row r="294" spans="2:21" x14ac:dyDescent="0.25">
      <c r="B294" s="24"/>
      <c r="C294" s="7"/>
      <c r="D294" s="16"/>
      <c r="E294" s="16"/>
      <c r="F294" s="16"/>
      <c r="G294" s="16"/>
      <c r="H294" s="16"/>
      <c r="I294" s="16"/>
      <c r="J294" s="16"/>
      <c r="K294" s="16"/>
      <c r="L294" s="16"/>
      <c r="M294" s="16"/>
      <c r="N294" s="16"/>
      <c r="O294" s="16"/>
      <c r="P294" s="16"/>
      <c r="Q294" s="16"/>
      <c r="R294" s="16"/>
      <c r="S294" s="16"/>
      <c r="T294" s="16"/>
      <c r="U294" s="17"/>
    </row>
    <row r="295" spans="2:21" x14ac:dyDescent="0.25">
      <c r="B295" s="24"/>
      <c r="C295" s="7"/>
      <c r="D295" s="16"/>
      <c r="E295" s="16"/>
      <c r="F295" s="16"/>
      <c r="G295" s="16"/>
      <c r="H295" s="16"/>
      <c r="I295" s="16"/>
      <c r="J295" s="16"/>
      <c r="K295" s="16"/>
      <c r="L295" s="16"/>
      <c r="M295" s="16"/>
      <c r="N295" s="16"/>
      <c r="O295" s="16"/>
      <c r="P295" s="16"/>
      <c r="Q295" s="16"/>
      <c r="R295" s="16"/>
      <c r="S295" s="16"/>
      <c r="T295" s="16"/>
      <c r="U295" s="17"/>
    </row>
    <row r="296" spans="2:21" x14ac:dyDescent="0.25">
      <c r="B296" s="24"/>
      <c r="C296" s="7"/>
      <c r="D296" s="16"/>
      <c r="E296" s="16"/>
      <c r="F296" s="16"/>
      <c r="G296" s="16"/>
      <c r="H296" s="16"/>
      <c r="I296" s="16"/>
      <c r="J296" s="16"/>
      <c r="K296" s="16"/>
      <c r="L296" s="16"/>
      <c r="M296" s="16"/>
      <c r="N296" s="16"/>
      <c r="O296" s="16"/>
      <c r="P296" s="16"/>
      <c r="Q296" s="16"/>
      <c r="R296" s="16"/>
      <c r="S296" s="16"/>
      <c r="T296" s="16"/>
      <c r="U296" s="17"/>
    </row>
    <row r="297" spans="2:21" x14ac:dyDescent="0.25">
      <c r="B297" s="24"/>
      <c r="C297" s="7"/>
      <c r="D297" s="16"/>
      <c r="E297" s="16"/>
      <c r="F297" s="16"/>
      <c r="G297" s="16"/>
      <c r="H297" s="16"/>
      <c r="I297" s="16"/>
      <c r="J297" s="16"/>
      <c r="K297" s="16"/>
      <c r="L297" s="16"/>
      <c r="M297" s="16"/>
      <c r="N297" s="16"/>
      <c r="O297" s="16"/>
      <c r="P297" s="16"/>
      <c r="Q297" s="16"/>
      <c r="R297" s="16"/>
      <c r="S297" s="16"/>
      <c r="T297" s="16"/>
      <c r="U297" s="17"/>
    </row>
    <row r="298" spans="2:21" x14ac:dyDescent="0.25">
      <c r="B298" s="24"/>
      <c r="C298" s="7"/>
      <c r="D298" s="16"/>
      <c r="E298" s="16"/>
      <c r="F298" s="16"/>
      <c r="G298" s="16"/>
      <c r="H298" s="16"/>
      <c r="I298" s="16"/>
      <c r="J298" s="16"/>
      <c r="K298" s="16"/>
      <c r="L298" s="16"/>
      <c r="M298" s="16"/>
      <c r="N298" s="16"/>
      <c r="O298" s="16"/>
      <c r="P298" s="16"/>
      <c r="Q298" s="16"/>
      <c r="R298" s="16"/>
      <c r="S298" s="16"/>
      <c r="T298" s="16"/>
      <c r="U298" s="17"/>
    </row>
    <row r="299" spans="2:21" x14ac:dyDescent="0.25">
      <c r="B299" s="24"/>
      <c r="C299" s="7"/>
      <c r="D299" s="16"/>
      <c r="E299" s="16"/>
      <c r="F299" s="16"/>
      <c r="G299" s="16"/>
      <c r="H299" s="16"/>
      <c r="I299" s="16"/>
      <c r="J299" s="16"/>
      <c r="K299" s="16"/>
      <c r="L299" s="16"/>
      <c r="M299" s="16"/>
      <c r="N299" s="16"/>
      <c r="O299" s="16"/>
      <c r="P299" s="16"/>
      <c r="Q299" s="16"/>
      <c r="R299" s="16"/>
      <c r="S299" s="16"/>
      <c r="T299" s="16"/>
      <c r="U299" s="17"/>
    </row>
    <row r="300" spans="2:21" x14ac:dyDescent="0.25">
      <c r="B300" s="24"/>
      <c r="C300" s="7"/>
      <c r="D300" s="16"/>
      <c r="E300" s="16"/>
      <c r="F300" s="16"/>
      <c r="G300" s="16"/>
      <c r="H300" s="16"/>
      <c r="I300" s="16"/>
      <c r="J300" s="16"/>
      <c r="K300" s="16"/>
      <c r="L300" s="16"/>
      <c r="M300" s="16"/>
      <c r="N300" s="16"/>
      <c r="O300" s="16"/>
      <c r="P300" s="16"/>
      <c r="Q300" s="16"/>
      <c r="R300" s="16"/>
      <c r="S300" s="16"/>
      <c r="T300" s="16"/>
      <c r="U300" s="17"/>
    </row>
    <row r="301" spans="2:21" x14ac:dyDescent="0.25">
      <c r="B301" s="24"/>
      <c r="C301" s="7"/>
      <c r="D301" s="16"/>
      <c r="E301" s="16"/>
      <c r="F301" s="16"/>
      <c r="G301" s="16"/>
      <c r="H301" s="16"/>
      <c r="I301" s="16"/>
      <c r="J301" s="16"/>
      <c r="K301" s="16"/>
      <c r="L301" s="16"/>
      <c r="M301" s="16"/>
      <c r="N301" s="16"/>
      <c r="O301" s="16"/>
      <c r="P301" s="16"/>
      <c r="Q301" s="16"/>
      <c r="R301" s="16"/>
      <c r="S301" s="16"/>
      <c r="T301" s="16"/>
      <c r="U301" s="17"/>
    </row>
    <row r="302" spans="2:21" x14ac:dyDescent="0.25">
      <c r="B302" s="24"/>
      <c r="C302" s="7"/>
      <c r="D302" s="16"/>
      <c r="E302" s="16"/>
      <c r="F302" s="16"/>
      <c r="G302" s="16"/>
      <c r="H302" s="16"/>
      <c r="I302" s="16"/>
      <c r="J302" s="16"/>
      <c r="K302" s="16"/>
      <c r="L302" s="16"/>
      <c r="M302" s="16"/>
      <c r="N302" s="16"/>
      <c r="O302" s="16"/>
      <c r="P302" s="16"/>
      <c r="Q302" s="16"/>
      <c r="R302" s="16"/>
      <c r="S302" s="16"/>
      <c r="T302" s="16"/>
      <c r="U302" s="17"/>
    </row>
    <row r="303" spans="2:21" x14ac:dyDescent="0.25">
      <c r="B303" s="24"/>
      <c r="C303" s="7"/>
      <c r="D303" s="16"/>
      <c r="E303" s="16"/>
      <c r="F303" s="16"/>
      <c r="G303" s="16"/>
      <c r="H303" s="16"/>
      <c r="I303" s="16"/>
      <c r="J303" s="16"/>
      <c r="K303" s="16"/>
      <c r="L303" s="16"/>
      <c r="M303" s="16"/>
      <c r="N303" s="16"/>
      <c r="O303" s="16"/>
      <c r="P303" s="16"/>
      <c r="Q303" s="16"/>
      <c r="R303" s="16"/>
      <c r="S303" s="16"/>
      <c r="T303" s="16"/>
      <c r="U303" s="17"/>
    </row>
    <row r="304" spans="2:21" x14ac:dyDescent="0.25">
      <c r="B304" s="24"/>
      <c r="C304" s="7"/>
      <c r="D304" s="16"/>
      <c r="E304" s="16"/>
      <c r="F304" s="16"/>
      <c r="G304" s="16"/>
      <c r="H304" s="16"/>
      <c r="I304" s="16"/>
      <c r="J304" s="16"/>
      <c r="K304" s="16"/>
      <c r="L304" s="16"/>
      <c r="M304" s="16"/>
      <c r="N304" s="16"/>
      <c r="O304" s="16"/>
      <c r="P304" s="16"/>
      <c r="Q304" s="16"/>
      <c r="R304" s="16"/>
      <c r="S304" s="16"/>
      <c r="T304" s="16"/>
      <c r="U304" s="17"/>
    </row>
    <row r="305" spans="2:21" x14ac:dyDescent="0.25">
      <c r="B305" s="24"/>
      <c r="C305" s="7"/>
      <c r="D305" s="16"/>
      <c r="E305" s="16"/>
      <c r="F305" s="16"/>
      <c r="G305" s="16"/>
      <c r="H305" s="16"/>
      <c r="I305" s="16"/>
      <c r="J305" s="16"/>
      <c r="K305" s="16"/>
      <c r="L305" s="16"/>
      <c r="M305" s="16"/>
      <c r="N305" s="16"/>
      <c r="O305" s="16"/>
      <c r="P305" s="16"/>
      <c r="Q305" s="16"/>
      <c r="R305" s="16"/>
      <c r="S305" s="16"/>
      <c r="T305" s="16"/>
      <c r="U305" s="17"/>
    </row>
    <row r="306" spans="2:21" x14ac:dyDescent="0.25">
      <c r="B306" s="24"/>
      <c r="C306" s="7"/>
      <c r="D306" s="16"/>
      <c r="E306" s="16"/>
      <c r="F306" s="16"/>
      <c r="G306" s="16"/>
      <c r="H306" s="16"/>
      <c r="I306" s="16"/>
      <c r="J306" s="16"/>
      <c r="K306" s="16"/>
      <c r="L306" s="16"/>
      <c r="M306" s="16"/>
      <c r="N306" s="16"/>
      <c r="O306" s="16"/>
      <c r="P306" s="16"/>
      <c r="Q306" s="16"/>
      <c r="R306" s="16"/>
      <c r="S306" s="16"/>
      <c r="T306" s="16"/>
      <c r="U306" s="17"/>
    </row>
    <row r="307" spans="2:21" x14ac:dyDescent="0.25">
      <c r="B307" s="24"/>
      <c r="C307" s="7"/>
      <c r="D307" s="16"/>
      <c r="E307" s="16"/>
      <c r="F307" s="16"/>
      <c r="G307" s="16"/>
      <c r="H307" s="16"/>
      <c r="I307" s="16"/>
      <c r="J307" s="16"/>
      <c r="K307" s="16"/>
      <c r="L307" s="16"/>
      <c r="M307" s="16"/>
      <c r="N307" s="16"/>
      <c r="O307" s="16"/>
      <c r="P307" s="16"/>
      <c r="Q307" s="16"/>
      <c r="R307" s="16"/>
      <c r="S307" s="16"/>
      <c r="T307" s="16"/>
      <c r="U307" s="17"/>
    </row>
    <row r="308" spans="2:21" x14ac:dyDescent="0.25">
      <c r="B308" s="24"/>
      <c r="C308" s="7"/>
      <c r="D308" s="16"/>
      <c r="E308" s="16"/>
      <c r="F308" s="16"/>
      <c r="G308" s="16"/>
      <c r="H308" s="16"/>
      <c r="I308" s="16"/>
      <c r="J308" s="16"/>
      <c r="K308" s="16"/>
      <c r="L308" s="16"/>
      <c r="M308" s="16"/>
      <c r="N308" s="16"/>
      <c r="O308" s="16"/>
      <c r="P308" s="16"/>
      <c r="Q308" s="16"/>
      <c r="R308" s="16"/>
      <c r="S308" s="16"/>
      <c r="T308" s="16"/>
      <c r="U308" s="17"/>
    </row>
    <row r="309" spans="2:21" x14ac:dyDescent="0.25">
      <c r="B309" s="24"/>
      <c r="C309" s="7"/>
      <c r="D309" s="16"/>
      <c r="E309" s="16"/>
      <c r="F309" s="16"/>
      <c r="G309" s="16"/>
      <c r="H309" s="16"/>
      <c r="I309" s="16"/>
      <c r="J309" s="16"/>
      <c r="K309" s="16"/>
      <c r="L309" s="16"/>
      <c r="M309" s="16"/>
      <c r="N309" s="16"/>
      <c r="O309" s="16"/>
      <c r="P309" s="16"/>
      <c r="Q309" s="16"/>
      <c r="R309" s="16"/>
      <c r="S309" s="16"/>
      <c r="T309" s="16"/>
      <c r="U309" s="17"/>
    </row>
    <row r="310" spans="2:21" x14ac:dyDescent="0.25">
      <c r="B310" s="24"/>
      <c r="C310" s="7"/>
      <c r="D310" s="16"/>
      <c r="E310" s="16"/>
      <c r="F310" s="16"/>
      <c r="G310" s="16"/>
      <c r="H310" s="16"/>
      <c r="I310" s="16"/>
      <c r="J310" s="16"/>
      <c r="K310" s="16"/>
      <c r="L310" s="16"/>
      <c r="M310" s="16"/>
      <c r="N310" s="16"/>
      <c r="O310" s="16"/>
      <c r="P310" s="16"/>
      <c r="Q310" s="16"/>
      <c r="R310" s="16"/>
      <c r="S310" s="16"/>
      <c r="T310" s="16"/>
      <c r="U310" s="17"/>
    </row>
    <row r="311" spans="2:21" x14ac:dyDescent="0.25">
      <c r="B311" s="24"/>
      <c r="C311" s="7"/>
      <c r="D311" s="16"/>
      <c r="E311" s="16"/>
      <c r="F311" s="16"/>
      <c r="G311" s="16"/>
      <c r="H311" s="16"/>
      <c r="I311" s="16"/>
      <c r="J311" s="16"/>
      <c r="K311" s="16"/>
      <c r="L311" s="16"/>
      <c r="M311" s="16"/>
      <c r="N311" s="16"/>
      <c r="O311" s="16"/>
      <c r="P311" s="16"/>
      <c r="Q311" s="16"/>
      <c r="R311" s="16"/>
      <c r="S311" s="16"/>
      <c r="T311" s="16"/>
      <c r="U311" s="17"/>
    </row>
    <row r="312" spans="2:21" x14ac:dyDescent="0.25">
      <c r="B312" s="24"/>
      <c r="C312" s="7"/>
      <c r="D312" s="16"/>
      <c r="E312" s="16"/>
      <c r="F312" s="16"/>
      <c r="G312" s="16"/>
      <c r="H312" s="16"/>
      <c r="I312" s="16"/>
      <c r="J312" s="16"/>
      <c r="K312" s="16"/>
      <c r="L312" s="16"/>
      <c r="M312" s="16"/>
      <c r="N312" s="16"/>
      <c r="O312" s="16"/>
      <c r="P312" s="16"/>
      <c r="Q312" s="16"/>
      <c r="R312" s="16"/>
      <c r="S312" s="16"/>
      <c r="T312" s="16"/>
      <c r="U312" s="17"/>
    </row>
    <row r="313" spans="2:21" x14ac:dyDescent="0.25">
      <c r="B313" s="24"/>
      <c r="C313" s="7"/>
      <c r="D313" s="16"/>
      <c r="E313" s="16"/>
      <c r="F313" s="16"/>
      <c r="G313" s="16"/>
      <c r="H313" s="16"/>
      <c r="I313" s="16"/>
      <c r="J313" s="16"/>
      <c r="K313" s="16"/>
      <c r="L313" s="16"/>
      <c r="M313" s="16"/>
      <c r="N313" s="16"/>
      <c r="O313" s="16"/>
      <c r="P313" s="16"/>
      <c r="Q313" s="16"/>
      <c r="R313" s="16"/>
      <c r="S313" s="16"/>
      <c r="T313" s="16"/>
      <c r="U313" s="17"/>
    </row>
    <row r="314" spans="2:21" x14ac:dyDescent="0.25">
      <c r="B314" s="24"/>
      <c r="C314" s="7"/>
      <c r="D314" s="16"/>
      <c r="E314" s="16"/>
      <c r="F314" s="16"/>
      <c r="G314" s="16"/>
      <c r="H314" s="16"/>
      <c r="I314" s="16"/>
      <c r="J314" s="16"/>
      <c r="K314" s="16"/>
      <c r="L314" s="16"/>
      <c r="M314" s="16"/>
      <c r="N314" s="16"/>
      <c r="O314" s="16"/>
      <c r="P314" s="16"/>
      <c r="Q314" s="16"/>
      <c r="R314" s="16"/>
      <c r="S314" s="16"/>
      <c r="T314" s="16"/>
      <c r="U314" s="17"/>
    </row>
    <row r="315" spans="2:21" x14ac:dyDescent="0.25">
      <c r="B315" s="24"/>
      <c r="C315" s="7"/>
      <c r="D315" s="16"/>
      <c r="E315" s="16"/>
      <c r="F315" s="16"/>
      <c r="G315" s="16"/>
      <c r="H315" s="16"/>
      <c r="I315" s="16"/>
      <c r="J315" s="16"/>
      <c r="K315" s="16"/>
      <c r="L315" s="16"/>
      <c r="M315" s="16"/>
      <c r="N315" s="16"/>
      <c r="O315" s="16"/>
      <c r="P315" s="16"/>
      <c r="Q315" s="16"/>
      <c r="R315" s="16"/>
      <c r="S315" s="16"/>
      <c r="T315" s="16"/>
      <c r="U315" s="17"/>
    </row>
    <row r="316" spans="2:21" x14ac:dyDescent="0.25">
      <c r="B316" s="24"/>
      <c r="C316" s="7"/>
      <c r="D316" s="16"/>
      <c r="E316" s="16"/>
      <c r="F316" s="16"/>
      <c r="G316" s="16"/>
      <c r="H316" s="16"/>
      <c r="I316" s="16"/>
      <c r="J316" s="16"/>
      <c r="K316" s="16"/>
      <c r="L316" s="16"/>
      <c r="M316" s="16"/>
      <c r="N316" s="16"/>
      <c r="O316" s="16"/>
      <c r="P316" s="16"/>
      <c r="Q316" s="16"/>
      <c r="R316" s="16"/>
      <c r="S316" s="16"/>
      <c r="T316" s="16"/>
      <c r="U316" s="17"/>
    </row>
    <row r="317" spans="2:21" x14ac:dyDescent="0.25">
      <c r="B317" s="24"/>
      <c r="C317" s="7"/>
      <c r="D317" s="16"/>
      <c r="E317" s="16"/>
      <c r="F317" s="16"/>
      <c r="G317" s="16"/>
      <c r="H317" s="16"/>
      <c r="I317" s="16"/>
      <c r="J317" s="16"/>
      <c r="K317" s="16"/>
      <c r="L317" s="16"/>
      <c r="M317" s="16"/>
      <c r="N317" s="16"/>
      <c r="O317" s="16"/>
      <c r="P317" s="16"/>
      <c r="Q317" s="16"/>
      <c r="R317" s="16"/>
      <c r="S317" s="16"/>
      <c r="T317" s="16"/>
      <c r="U317" s="17"/>
    </row>
    <row r="318" spans="2:21" x14ac:dyDescent="0.25">
      <c r="B318" s="24"/>
      <c r="C318" s="7"/>
      <c r="D318" s="16"/>
      <c r="E318" s="16"/>
      <c r="F318" s="16"/>
      <c r="G318" s="16"/>
      <c r="H318" s="16"/>
      <c r="I318" s="16"/>
      <c r="J318" s="16"/>
      <c r="K318" s="16"/>
      <c r="L318" s="16"/>
      <c r="M318" s="16"/>
      <c r="N318" s="16"/>
      <c r="O318" s="16"/>
      <c r="P318" s="16"/>
      <c r="Q318" s="16"/>
      <c r="R318" s="16"/>
      <c r="S318" s="16"/>
      <c r="T318" s="16"/>
      <c r="U318" s="17"/>
    </row>
    <row r="319" spans="2:21" x14ac:dyDescent="0.25">
      <c r="B319" s="24"/>
      <c r="C319" s="7"/>
      <c r="D319" s="16"/>
      <c r="E319" s="16"/>
      <c r="F319" s="16"/>
      <c r="G319" s="16"/>
      <c r="H319" s="16"/>
      <c r="I319" s="16"/>
      <c r="J319" s="16"/>
      <c r="K319" s="16"/>
      <c r="L319" s="16"/>
      <c r="M319" s="16"/>
      <c r="N319" s="16"/>
      <c r="O319" s="16"/>
      <c r="P319" s="16"/>
      <c r="Q319" s="16"/>
      <c r="R319" s="16"/>
      <c r="S319" s="16"/>
      <c r="T319" s="16"/>
      <c r="U319" s="17"/>
    </row>
    <row r="320" spans="2:21" x14ac:dyDescent="0.25">
      <c r="B320" s="24"/>
      <c r="C320" s="7"/>
      <c r="D320" s="16"/>
      <c r="E320" s="16"/>
      <c r="F320" s="16"/>
      <c r="G320" s="16"/>
      <c r="H320" s="16"/>
      <c r="I320" s="16"/>
      <c r="J320" s="16"/>
      <c r="K320" s="16"/>
      <c r="L320" s="16"/>
      <c r="M320" s="16"/>
      <c r="N320" s="16"/>
      <c r="O320" s="16"/>
      <c r="P320" s="16"/>
      <c r="Q320" s="16"/>
      <c r="R320" s="16"/>
      <c r="S320" s="16"/>
      <c r="T320" s="16"/>
      <c r="U320" s="17"/>
    </row>
    <row r="321" spans="2:21" x14ac:dyDescent="0.25">
      <c r="B321" s="24"/>
      <c r="C321" s="7"/>
      <c r="D321" s="16"/>
      <c r="E321" s="16"/>
      <c r="F321" s="16"/>
      <c r="G321" s="16"/>
      <c r="H321" s="16"/>
      <c r="I321" s="16"/>
      <c r="J321" s="16"/>
      <c r="K321" s="16"/>
      <c r="L321" s="16"/>
      <c r="M321" s="16"/>
      <c r="N321" s="16"/>
      <c r="O321" s="16"/>
      <c r="P321" s="16"/>
      <c r="Q321" s="16"/>
      <c r="R321" s="16"/>
      <c r="S321" s="16"/>
      <c r="T321" s="16"/>
      <c r="U321" s="17"/>
    </row>
    <row r="322" spans="2:21" x14ac:dyDescent="0.25">
      <c r="B322" s="24"/>
      <c r="C322" s="7"/>
      <c r="D322" s="16"/>
      <c r="E322" s="16"/>
      <c r="F322" s="16"/>
      <c r="G322" s="16"/>
      <c r="H322" s="16"/>
      <c r="I322" s="16"/>
      <c r="J322" s="16"/>
      <c r="K322" s="16"/>
      <c r="L322" s="16"/>
      <c r="M322" s="16"/>
      <c r="N322" s="16"/>
      <c r="O322" s="16"/>
      <c r="P322" s="16"/>
      <c r="Q322" s="16"/>
      <c r="R322" s="16"/>
      <c r="S322" s="16"/>
      <c r="T322" s="16"/>
      <c r="U322" s="17"/>
    </row>
    <row r="323" spans="2:21" x14ac:dyDescent="0.25">
      <c r="B323" s="24"/>
      <c r="C323" s="7"/>
      <c r="D323" s="16"/>
      <c r="E323" s="16"/>
      <c r="F323" s="16"/>
      <c r="G323" s="16"/>
      <c r="H323" s="16"/>
      <c r="I323" s="16"/>
      <c r="J323" s="16"/>
      <c r="K323" s="16"/>
      <c r="L323" s="16"/>
      <c r="M323" s="16"/>
      <c r="N323" s="16"/>
      <c r="O323" s="16"/>
      <c r="P323" s="16"/>
      <c r="Q323" s="16"/>
      <c r="R323" s="16"/>
      <c r="S323" s="16"/>
      <c r="T323" s="16"/>
      <c r="U323" s="17"/>
    </row>
    <row r="324" spans="2:21" x14ac:dyDescent="0.25">
      <c r="B324" s="24"/>
      <c r="C324" s="7"/>
      <c r="D324" s="16"/>
      <c r="E324" s="16"/>
      <c r="F324" s="16"/>
      <c r="G324" s="16"/>
      <c r="H324" s="16"/>
      <c r="I324" s="16"/>
      <c r="J324" s="16"/>
      <c r="K324" s="16"/>
      <c r="L324" s="16"/>
      <c r="M324" s="16"/>
      <c r="N324" s="16"/>
      <c r="O324" s="16"/>
      <c r="P324" s="16"/>
      <c r="Q324" s="16"/>
      <c r="R324" s="16"/>
      <c r="S324" s="16"/>
      <c r="T324" s="16"/>
      <c r="U324" s="17"/>
    </row>
    <row r="325" spans="2:21" x14ac:dyDescent="0.25">
      <c r="B325" s="24"/>
      <c r="C325" s="7"/>
      <c r="D325" s="16"/>
      <c r="E325" s="16"/>
      <c r="F325" s="16"/>
      <c r="G325" s="16"/>
      <c r="H325" s="16"/>
      <c r="I325" s="16"/>
      <c r="J325" s="16"/>
      <c r="K325" s="16"/>
      <c r="L325" s="16"/>
      <c r="M325" s="16"/>
      <c r="N325" s="16"/>
      <c r="O325" s="16"/>
      <c r="P325" s="16"/>
      <c r="Q325" s="16"/>
      <c r="R325" s="16"/>
      <c r="S325" s="16"/>
      <c r="T325" s="16"/>
      <c r="U325" s="17"/>
    </row>
    <row r="326" spans="2:21" x14ac:dyDescent="0.25">
      <c r="B326" s="24"/>
      <c r="C326" s="7"/>
      <c r="D326" s="16"/>
      <c r="E326" s="16"/>
      <c r="F326" s="16"/>
      <c r="G326" s="16"/>
      <c r="H326" s="16"/>
      <c r="I326" s="16"/>
      <c r="J326" s="16"/>
      <c r="K326" s="16"/>
      <c r="L326" s="16"/>
      <c r="M326" s="16"/>
      <c r="N326" s="16"/>
      <c r="O326" s="16"/>
      <c r="P326" s="16"/>
      <c r="Q326" s="16"/>
      <c r="R326" s="16"/>
      <c r="S326" s="16"/>
      <c r="T326" s="16"/>
      <c r="U326" s="17"/>
    </row>
    <row r="327" spans="2:21" x14ac:dyDescent="0.25">
      <c r="B327" s="24"/>
      <c r="C327" s="7"/>
      <c r="D327" s="16"/>
      <c r="E327" s="16"/>
      <c r="F327" s="16"/>
      <c r="G327" s="16"/>
      <c r="H327" s="16"/>
      <c r="I327" s="16"/>
      <c r="J327" s="16"/>
      <c r="K327" s="16"/>
      <c r="L327" s="16"/>
      <c r="M327" s="16"/>
      <c r="N327" s="16"/>
      <c r="O327" s="16"/>
      <c r="P327" s="16"/>
      <c r="Q327" s="16"/>
      <c r="R327" s="16"/>
      <c r="S327" s="16"/>
      <c r="T327" s="16"/>
      <c r="U327" s="17"/>
    </row>
    <row r="328" spans="2:21" x14ac:dyDescent="0.25">
      <c r="B328" s="24"/>
      <c r="C328" s="7"/>
      <c r="D328" s="16"/>
      <c r="E328" s="16"/>
      <c r="F328" s="16"/>
      <c r="G328" s="16"/>
      <c r="H328" s="16"/>
      <c r="I328" s="16"/>
      <c r="J328" s="16"/>
      <c r="K328" s="16"/>
      <c r="L328" s="16"/>
      <c r="M328" s="16"/>
      <c r="N328" s="16"/>
      <c r="O328" s="16"/>
      <c r="P328" s="16"/>
      <c r="Q328" s="16"/>
      <c r="R328" s="16"/>
      <c r="S328" s="16"/>
      <c r="T328" s="16"/>
      <c r="U328" s="17"/>
    </row>
    <row r="329" spans="2:21" x14ac:dyDescent="0.25">
      <c r="B329" s="24"/>
      <c r="C329" s="7"/>
      <c r="D329" s="16"/>
      <c r="E329" s="16"/>
      <c r="F329" s="16"/>
      <c r="G329" s="16"/>
      <c r="H329" s="16"/>
      <c r="I329" s="16"/>
      <c r="J329" s="16"/>
      <c r="K329" s="16"/>
      <c r="L329" s="16"/>
      <c r="M329" s="16"/>
      <c r="N329" s="16"/>
      <c r="O329" s="16"/>
      <c r="P329" s="16"/>
      <c r="Q329" s="16"/>
      <c r="R329" s="16"/>
      <c r="S329" s="16"/>
      <c r="T329" s="16"/>
      <c r="U329" s="17"/>
    </row>
    <row r="330" spans="2:21" x14ac:dyDescent="0.25">
      <c r="B330" s="24"/>
      <c r="C330" s="7"/>
      <c r="D330" s="16"/>
      <c r="E330" s="16"/>
      <c r="F330" s="16"/>
      <c r="G330" s="16"/>
      <c r="H330" s="16"/>
      <c r="I330" s="16"/>
      <c r="J330" s="16"/>
      <c r="K330" s="16"/>
      <c r="L330" s="16"/>
      <c r="M330" s="16"/>
      <c r="N330" s="16"/>
      <c r="O330" s="16"/>
      <c r="P330" s="16"/>
      <c r="Q330" s="16"/>
      <c r="R330" s="16"/>
      <c r="S330" s="16"/>
      <c r="T330" s="16"/>
      <c r="U330" s="17"/>
    </row>
    <row r="331" spans="2:21" x14ac:dyDescent="0.25">
      <c r="B331" s="24"/>
      <c r="C331" s="7"/>
      <c r="D331" s="16"/>
      <c r="E331" s="16"/>
      <c r="F331" s="16"/>
      <c r="G331" s="16"/>
      <c r="H331" s="16"/>
      <c r="I331" s="16"/>
      <c r="J331" s="16"/>
      <c r="K331" s="16"/>
      <c r="L331" s="16"/>
      <c r="M331" s="16"/>
      <c r="N331" s="16"/>
      <c r="O331" s="16"/>
      <c r="P331" s="16"/>
      <c r="Q331" s="16"/>
      <c r="R331" s="16"/>
      <c r="S331" s="16"/>
      <c r="T331" s="16"/>
      <c r="U331" s="17"/>
    </row>
    <row r="332" spans="2:21" x14ac:dyDescent="0.25">
      <c r="B332" s="24"/>
      <c r="C332" s="7"/>
      <c r="D332" s="16"/>
      <c r="E332" s="16"/>
      <c r="F332" s="16"/>
      <c r="G332" s="16"/>
      <c r="H332" s="16"/>
      <c r="I332" s="16"/>
      <c r="J332" s="16"/>
      <c r="K332" s="16"/>
      <c r="L332" s="16"/>
      <c r="M332" s="16"/>
      <c r="N332" s="16"/>
      <c r="O332" s="16"/>
      <c r="P332" s="16"/>
      <c r="Q332" s="16"/>
      <c r="R332" s="16"/>
      <c r="S332" s="16"/>
      <c r="T332" s="16"/>
      <c r="U332" s="17"/>
    </row>
    <row r="333" spans="2:21" x14ac:dyDescent="0.25">
      <c r="B333" s="24"/>
      <c r="C333" s="7"/>
      <c r="D333" s="16"/>
      <c r="E333" s="16"/>
      <c r="F333" s="16"/>
      <c r="G333" s="16"/>
      <c r="H333" s="16"/>
      <c r="I333" s="16"/>
      <c r="J333" s="16"/>
      <c r="K333" s="16"/>
      <c r="L333" s="16"/>
      <c r="M333" s="16"/>
      <c r="N333" s="16"/>
      <c r="O333" s="16"/>
      <c r="P333" s="16"/>
      <c r="Q333" s="16"/>
      <c r="R333" s="16"/>
      <c r="S333" s="16"/>
      <c r="T333" s="16"/>
      <c r="U333" s="17"/>
    </row>
    <row r="334" spans="2:21" x14ac:dyDescent="0.25">
      <c r="B334" s="24"/>
      <c r="C334" s="7"/>
      <c r="D334" s="16"/>
      <c r="E334" s="16"/>
      <c r="F334" s="16"/>
      <c r="G334" s="16"/>
      <c r="H334" s="16"/>
      <c r="I334" s="16"/>
      <c r="J334" s="16"/>
      <c r="K334" s="16"/>
      <c r="L334" s="16"/>
      <c r="M334" s="16"/>
      <c r="N334" s="16"/>
      <c r="O334" s="16"/>
      <c r="P334" s="16"/>
      <c r="Q334" s="16"/>
      <c r="R334" s="16"/>
      <c r="S334" s="16"/>
      <c r="T334" s="16"/>
      <c r="U334" s="17"/>
    </row>
    <row r="335" spans="2:21" x14ac:dyDescent="0.25">
      <c r="B335" s="24"/>
      <c r="C335" s="7"/>
      <c r="D335" s="16"/>
      <c r="E335" s="16"/>
      <c r="F335" s="16"/>
      <c r="G335" s="16"/>
      <c r="H335" s="16"/>
      <c r="I335" s="16"/>
      <c r="J335" s="16"/>
      <c r="K335" s="16"/>
      <c r="L335" s="16"/>
      <c r="M335" s="16"/>
      <c r="N335" s="16"/>
      <c r="O335" s="16"/>
      <c r="P335" s="16"/>
      <c r="Q335" s="16"/>
      <c r="R335" s="16"/>
      <c r="S335" s="16"/>
      <c r="T335" s="16"/>
      <c r="U335" s="17"/>
    </row>
    <row r="336" spans="2:21" x14ac:dyDescent="0.25">
      <c r="B336" s="24"/>
      <c r="C336" s="7"/>
      <c r="D336" s="16"/>
      <c r="E336" s="16"/>
      <c r="F336" s="16"/>
      <c r="G336" s="16"/>
      <c r="H336" s="16"/>
      <c r="I336" s="16"/>
      <c r="J336" s="16"/>
      <c r="K336" s="16"/>
      <c r="L336" s="16"/>
      <c r="M336" s="16"/>
      <c r="N336" s="16"/>
      <c r="O336" s="16"/>
      <c r="P336" s="16"/>
      <c r="Q336" s="16"/>
      <c r="R336" s="16"/>
      <c r="S336" s="16"/>
      <c r="T336" s="16"/>
      <c r="U336" s="17"/>
    </row>
    <row r="337" spans="2:21" x14ac:dyDescent="0.25">
      <c r="B337" s="24"/>
      <c r="C337" s="7"/>
      <c r="D337" s="16"/>
      <c r="E337" s="16"/>
      <c r="F337" s="16"/>
      <c r="G337" s="16"/>
      <c r="H337" s="16"/>
      <c r="I337" s="16"/>
      <c r="J337" s="16"/>
      <c r="K337" s="16"/>
      <c r="L337" s="16"/>
      <c r="M337" s="16"/>
      <c r="N337" s="16"/>
      <c r="O337" s="16"/>
      <c r="P337" s="16"/>
      <c r="Q337" s="16"/>
      <c r="R337" s="16"/>
      <c r="S337" s="16"/>
      <c r="T337" s="16"/>
      <c r="U337" s="17"/>
    </row>
    <row r="338" spans="2:21" x14ac:dyDescent="0.25">
      <c r="B338" s="24"/>
      <c r="C338" s="7"/>
      <c r="D338" s="16"/>
      <c r="E338" s="16"/>
      <c r="F338" s="16"/>
      <c r="G338" s="16"/>
      <c r="H338" s="16"/>
      <c r="I338" s="16"/>
      <c r="J338" s="16"/>
      <c r="K338" s="16"/>
      <c r="L338" s="16"/>
      <c r="M338" s="16"/>
      <c r="N338" s="16"/>
      <c r="O338" s="16"/>
      <c r="P338" s="16"/>
      <c r="Q338" s="16"/>
      <c r="R338" s="16"/>
      <c r="S338" s="16"/>
      <c r="T338" s="16"/>
      <c r="U338" s="17"/>
    </row>
    <row r="339" spans="2:21" x14ac:dyDescent="0.25">
      <c r="B339" s="24"/>
      <c r="C339" s="7"/>
      <c r="D339" s="16"/>
      <c r="E339" s="16"/>
      <c r="F339" s="16"/>
      <c r="G339" s="16"/>
      <c r="H339" s="16"/>
      <c r="I339" s="16"/>
      <c r="J339" s="16"/>
      <c r="K339" s="16"/>
      <c r="L339" s="16"/>
      <c r="M339" s="16"/>
      <c r="N339" s="16"/>
      <c r="O339" s="16"/>
      <c r="P339" s="16"/>
      <c r="Q339" s="16"/>
      <c r="R339" s="16"/>
      <c r="S339" s="16"/>
      <c r="T339" s="16"/>
      <c r="U339" s="17"/>
    </row>
    <row r="340" spans="2:21" x14ac:dyDescent="0.25">
      <c r="B340" s="24"/>
      <c r="C340" s="7"/>
      <c r="D340" s="16"/>
      <c r="E340" s="16"/>
      <c r="F340" s="16"/>
      <c r="G340" s="16"/>
      <c r="H340" s="16"/>
      <c r="I340" s="16"/>
      <c r="J340" s="16"/>
      <c r="K340" s="16"/>
      <c r="L340" s="16"/>
      <c r="M340" s="16"/>
      <c r="N340" s="16"/>
      <c r="O340" s="16"/>
      <c r="P340" s="16"/>
      <c r="Q340" s="16"/>
      <c r="R340" s="16"/>
      <c r="S340" s="16"/>
      <c r="T340" s="16"/>
      <c r="U340" s="17"/>
    </row>
    <row r="341" spans="2:21" x14ac:dyDescent="0.25">
      <c r="B341" s="24"/>
      <c r="C341" s="7"/>
      <c r="D341" s="16"/>
      <c r="E341" s="16"/>
      <c r="F341" s="16"/>
      <c r="G341" s="16"/>
      <c r="H341" s="16"/>
      <c r="I341" s="16"/>
      <c r="J341" s="16"/>
      <c r="K341" s="16"/>
      <c r="L341" s="16"/>
      <c r="M341" s="16"/>
      <c r="N341" s="16"/>
      <c r="O341" s="16"/>
      <c r="P341" s="16"/>
      <c r="Q341" s="16"/>
      <c r="R341" s="16"/>
      <c r="S341" s="16"/>
      <c r="T341" s="16"/>
      <c r="U341" s="17"/>
    </row>
    <row r="342" spans="2:21" x14ac:dyDescent="0.25">
      <c r="B342" s="24"/>
      <c r="C342" s="7"/>
      <c r="D342" s="16"/>
      <c r="E342" s="16"/>
      <c r="F342" s="16"/>
      <c r="G342" s="16"/>
      <c r="H342" s="16"/>
      <c r="I342" s="16"/>
      <c r="J342" s="16"/>
      <c r="K342" s="16"/>
      <c r="L342" s="16"/>
      <c r="M342" s="16"/>
      <c r="N342" s="16"/>
      <c r="O342" s="16"/>
      <c r="P342" s="16"/>
      <c r="Q342" s="16"/>
      <c r="R342" s="16"/>
      <c r="S342" s="16"/>
      <c r="T342" s="16"/>
      <c r="U342" s="17"/>
    </row>
    <row r="343" spans="2:21" x14ac:dyDescent="0.25">
      <c r="B343" s="24"/>
      <c r="C343" s="7"/>
      <c r="D343" s="16"/>
      <c r="E343" s="16"/>
      <c r="F343" s="16"/>
      <c r="G343" s="16"/>
      <c r="H343" s="16"/>
      <c r="I343" s="16"/>
      <c r="J343" s="16"/>
      <c r="K343" s="16"/>
      <c r="L343" s="16"/>
      <c r="M343" s="16"/>
      <c r="N343" s="16"/>
      <c r="O343" s="16"/>
      <c r="P343" s="16"/>
      <c r="Q343" s="16"/>
      <c r="R343" s="16"/>
      <c r="S343" s="16"/>
      <c r="T343" s="16"/>
      <c r="U343" s="17"/>
    </row>
    <row r="344" spans="2:21" x14ac:dyDescent="0.25">
      <c r="B344" s="24"/>
      <c r="C344" s="7"/>
      <c r="D344" s="16"/>
      <c r="E344" s="16"/>
      <c r="F344" s="16"/>
      <c r="G344" s="16"/>
      <c r="H344" s="16"/>
      <c r="I344" s="16"/>
      <c r="J344" s="16"/>
      <c r="K344" s="16"/>
      <c r="L344" s="16"/>
      <c r="M344" s="16"/>
      <c r="N344" s="16"/>
      <c r="O344" s="16"/>
      <c r="P344" s="16"/>
      <c r="Q344" s="16"/>
      <c r="R344" s="16"/>
      <c r="S344" s="16"/>
      <c r="T344" s="16"/>
      <c r="U344" s="17"/>
    </row>
    <row r="345" spans="2:21" x14ac:dyDescent="0.25">
      <c r="B345" s="24"/>
      <c r="C345" s="7"/>
      <c r="D345" s="16"/>
      <c r="E345" s="16"/>
      <c r="F345" s="16"/>
      <c r="G345" s="16"/>
      <c r="H345" s="16"/>
      <c r="I345" s="16"/>
      <c r="J345" s="16"/>
      <c r="K345" s="16"/>
      <c r="L345" s="16"/>
      <c r="M345" s="16"/>
      <c r="N345" s="16"/>
      <c r="O345" s="16"/>
      <c r="P345" s="16"/>
      <c r="Q345" s="16"/>
      <c r="R345" s="16"/>
      <c r="S345" s="16"/>
      <c r="T345" s="16"/>
      <c r="U345" s="17"/>
    </row>
    <row r="346" spans="2:21" x14ac:dyDescent="0.25">
      <c r="B346" s="24"/>
      <c r="C346" s="7"/>
      <c r="D346" s="16"/>
      <c r="E346" s="16"/>
      <c r="F346" s="16"/>
      <c r="G346" s="16"/>
      <c r="H346" s="16"/>
      <c r="I346" s="16"/>
      <c r="J346" s="16"/>
      <c r="K346" s="16"/>
      <c r="L346" s="16"/>
      <c r="M346" s="16"/>
      <c r="N346" s="16"/>
      <c r="O346" s="16"/>
      <c r="P346" s="16"/>
      <c r="Q346" s="16"/>
      <c r="R346" s="16"/>
      <c r="S346" s="16"/>
      <c r="T346" s="16"/>
      <c r="U346" s="17"/>
    </row>
    <row r="347" spans="2:21" x14ac:dyDescent="0.25">
      <c r="B347" s="24"/>
      <c r="C347" s="7"/>
      <c r="D347" s="16"/>
      <c r="E347" s="16"/>
      <c r="F347" s="16"/>
      <c r="G347" s="16"/>
      <c r="H347" s="16"/>
      <c r="I347" s="16"/>
      <c r="J347" s="16"/>
      <c r="K347" s="16"/>
      <c r="L347" s="16"/>
      <c r="M347" s="16"/>
      <c r="N347" s="16"/>
      <c r="O347" s="16"/>
      <c r="P347" s="16"/>
      <c r="Q347" s="16"/>
      <c r="R347" s="16"/>
      <c r="S347" s="16"/>
      <c r="T347" s="16"/>
      <c r="U347" s="17"/>
    </row>
    <row r="348" spans="2:21" x14ac:dyDescent="0.25">
      <c r="B348" s="24"/>
      <c r="C348" s="7"/>
      <c r="D348" s="16"/>
      <c r="E348" s="16"/>
      <c r="F348" s="16"/>
      <c r="G348" s="16"/>
      <c r="H348" s="16"/>
      <c r="I348" s="16"/>
      <c r="J348" s="16"/>
      <c r="K348" s="16"/>
      <c r="L348" s="16"/>
      <c r="M348" s="16"/>
      <c r="N348" s="16"/>
      <c r="O348" s="16"/>
      <c r="P348" s="16"/>
      <c r="Q348" s="16"/>
      <c r="R348" s="16"/>
      <c r="S348" s="16"/>
      <c r="T348" s="16"/>
      <c r="U348" s="17"/>
    </row>
    <row r="349" spans="2:21" x14ac:dyDescent="0.25">
      <c r="B349" s="24"/>
      <c r="C349" s="7"/>
      <c r="D349" s="16"/>
      <c r="E349" s="16"/>
      <c r="F349" s="16"/>
      <c r="G349" s="16"/>
      <c r="H349" s="16"/>
      <c r="I349" s="16"/>
      <c r="J349" s="16"/>
      <c r="K349" s="16"/>
      <c r="L349" s="16"/>
      <c r="M349" s="16"/>
      <c r="N349" s="16"/>
      <c r="O349" s="16"/>
      <c r="P349" s="16"/>
      <c r="Q349" s="16"/>
      <c r="R349" s="16"/>
      <c r="S349" s="16"/>
      <c r="T349" s="16"/>
      <c r="U349" s="17"/>
    </row>
    <row r="350" spans="2:21" x14ac:dyDescent="0.25">
      <c r="B350" s="24"/>
      <c r="C350" s="7"/>
      <c r="D350" s="16"/>
      <c r="E350" s="16"/>
      <c r="F350" s="16"/>
      <c r="G350" s="16"/>
      <c r="H350" s="16"/>
      <c r="I350" s="16"/>
      <c r="J350" s="16"/>
      <c r="K350" s="16"/>
      <c r="L350" s="16"/>
      <c r="M350" s="16"/>
      <c r="N350" s="16"/>
      <c r="O350" s="16"/>
      <c r="P350" s="16"/>
      <c r="Q350" s="16"/>
      <c r="R350" s="16"/>
      <c r="S350" s="16"/>
      <c r="T350" s="16"/>
      <c r="U350" s="17"/>
    </row>
    <row r="351" spans="2:21" x14ac:dyDescent="0.25">
      <c r="B351" s="24"/>
      <c r="C351" s="7"/>
      <c r="D351" s="16"/>
      <c r="E351" s="16"/>
      <c r="F351" s="16"/>
      <c r="G351" s="16"/>
      <c r="H351" s="16"/>
      <c r="I351" s="16"/>
      <c r="J351" s="16"/>
      <c r="K351" s="16"/>
      <c r="L351" s="16"/>
      <c r="M351" s="16"/>
      <c r="N351" s="16"/>
      <c r="O351" s="16"/>
      <c r="P351" s="16"/>
      <c r="Q351" s="16"/>
      <c r="R351" s="16"/>
      <c r="S351" s="16"/>
      <c r="T351" s="16"/>
      <c r="U351" s="17"/>
    </row>
    <row r="352" spans="2:21" x14ac:dyDescent="0.25">
      <c r="B352" s="24"/>
      <c r="C352" s="7"/>
      <c r="D352" s="16"/>
      <c r="E352" s="16"/>
      <c r="F352" s="16"/>
      <c r="G352" s="16"/>
      <c r="H352" s="16"/>
      <c r="I352" s="16"/>
      <c r="J352" s="16"/>
      <c r="K352" s="16"/>
      <c r="L352" s="16"/>
      <c r="M352" s="16"/>
      <c r="N352" s="16"/>
      <c r="O352" s="16"/>
      <c r="P352" s="16"/>
      <c r="Q352" s="16"/>
      <c r="R352" s="16"/>
      <c r="S352" s="16"/>
      <c r="T352" s="16"/>
      <c r="U352" s="17"/>
    </row>
    <row r="353" spans="2:21" x14ac:dyDescent="0.25">
      <c r="B353" s="24"/>
      <c r="C353" s="7"/>
      <c r="D353" s="16"/>
      <c r="E353" s="16"/>
      <c r="F353" s="16"/>
      <c r="G353" s="16"/>
      <c r="H353" s="16"/>
      <c r="I353" s="16"/>
      <c r="J353" s="16"/>
      <c r="K353" s="16"/>
      <c r="L353" s="16"/>
      <c r="M353" s="16"/>
      <c r="N353" s="16"/>
      <c r="O353" s="16"/>
      <c r="P353" s="16"/>
      <c r="Q353" s="16"/>
      <c r="R353" s="16"/>
      <c r="S353" s="16"/>
      <c r="T353" s="16"/>
      <c r="U353" s="17"/>
    </row>
    <row r="354" spans="2:21" x14ac:dyDescent="0.25">
      <c r="B354" s="24"/>
      <c r="C354" s="7"/>
      <c r="D354" s="16"/>
      <c r="E354" s="16"/>
      <c r="F354" s="16"/>
      <c r="G354" s="16"/>
      <c r="H354" s="16"/>
      <c r="I354" s="16"/>
      <c r="J354" s="16"/>
      <c r="K354" s="16"/>
      <c r="L354" s="16"/>
      <c r="M354" s="16"/>
      <c r="N354" s="16"/>
      <c r="O354" s="16"/>
      <c r="P354" s="16"/>
      <c r="Q354" s="16"/>
      <c r="R354" s="16"/>
      <c r="S354" s="16"/>
      <c r="T354" s="16"/>
      <c r="U354" s="17"/>
    </row>
    <row r="355" spans="2:21" x14ac:dyDescent="0.25">
      <c r="B355" s="24"/>
      <c r="C355" s="7"/>
      <c r="D355" s="16"/>
      <c r="E355" s="16"/>
      <c r="F355" s="16"/>
      <c r="G355" s="16"/>
      <c r="H355" s="16"/>
      <c r="I355" s="16"/>
      <c r="J355" s="16"/>
      <c r="K355" s="16"/>
      <c r="L355" s="16"/>
      <c r="M355" s="16"/>
      <c r="N355" s="16"/>
      <c r="O355" s="16"/>
      <c r="P355" s="16"/>
      <c r="Q355" s="16"/>
      <c r="R355" s="16"/>
      <c r="S355" s="16"/>
      <c r="T355" s="16"/>
      <c r="U355" s="17"/>
    </row>
    <row r="356" spans="2:21" x14ac:dyDescent="0.25">
      <c r="B356" s="24"/>
      <c r="C356" s="7"/>
      <c r="D356" s="16"/>
      <c r="E356" s="16"/>
      <c r="F356" s="16"/>
      <c r="G356" s="16"/>
      <c r="H356" s="16"/>
      <c r="I356" s="16"/>
      <c r="J356" s="16"/>
      <c r="K356" s="16"/>
      <c r="L356" s="16"/>
      <c r="M356" s="16"/>
      <c r="N356" s="16"/>
      <c r="O356" s="16"/>
      <c r="P356" s="16"/>
      <c r="Q356" s="16"/>
      <c r="R356" s="16"/>
      <c r="S356" s="16"/>
      <c r="T356" s="16"/>
      <c r="U356" s="17"/>
    </row>
    <row r="357" spans="2:21" x14ac:dyDescent="0.25">
      <c r="B357" s="24"/>
      <c r="C357" s="7"/>
      <c r="D357" s="16"/>
      <c r="E357" s="16"/>
      <c r="F357" s="16"/>
      <c r="G357" s="16"/>
      <c r="H357" s="16"/>
      <c r="I357" s="16"/>
      <c r="J357" s="16"/>
      <c r="K357" s="16"/>
      <c r="L357" s="16"/>
      <c r="M357" s="16"/>
      <c r="N357" s="16"/>
      <c r="O357" s="16"/>
      <c r="P357" s="16"/>
      <c r="Q357" s="16"/>
      <c r="R357" s="16"/>
      <c r="S357" s="16"/>
      <c r="T357" s="16"/>
      <c r="U357" s="17"/>
    </row>
    <row r="358" spans="2:21" x14ac:dyDescent="0.25">
      <c r="B358" s="24"/>
      <c r="C358" s="7"/>
      <c r="D358" s="16"/>
      <c r="E358" s="16"/>
      <c r="F358" s="16"/>
      <c r="G358" s="16"/>
      <c r="H358" s="16"/>
      <c r="I358" s="16"/>
      <c r="J358" s="16"/>
      <c r="K358" s="16"/>
      <c r="L358" s="16"/>
      <c r="M358" s="16"/>
      <c r="N358" s="16"/>
      <c r="O358" s="16"/>
      <c r="P358" s="16"/>
      <c r="Q358" s="16"/>
      <c r="R358" s="16"/>
      <c r="S358" s="16"/>
      <c r="T358" s="16"/>
      <c r="U358" s="17"/>
    </row>
    <row r="359" spans="2:21" x14ac:dyDescent="0.25">
      <c r="B359" s="24"/>
      <c r="C359" s="7"/>
      <c r="D359" s="16"/>
      <c r="E359" s="16"/>
      <c r="F359" s="16"/>
      <c r="G359" s="16"/>
      <c r="H359" s="16"/>
      <c r="I359" s="16"/>
      <c r="J359" s="16"/>
      <c r="K359" s="16"/>
      <c r="L359" s="16"/>
      <c r="M359" s="16"/>
      <c r="N359" s="16"/>
      <c r="O359" s="16"/>
      <c r="P359" s="16"/>
      <c r="Q359" s="16"/>
      <c r="R359" s="16"/>
      <c r="S359" s="16"/>
      <c r="T359" s="16"/>
      <c r="U359" s="17"/>
    </row>
    <row r="360" spans="2:21" x14ac:dyDescent="0.25">
      <c r="B360" s="24"/>
      <c r="C360" s="7"/>
      <c r="D360" s="16"/>
      <c r="E360" s="16"/>
      <c r="F360" s="16"/>
      <c r="G360" s="16"/>
      <c r="H360" s="16"/>
      <c r="I360" s="16"/>
      <c r="J360" s="16"/>
      <c r="K360" s="16"/>
      <c r="L360" s="16"/>
      <c r="M360" s="16"/>
      <c r="N360" s="16"/>
      <c r="O360" s="16"/>
      <c r="P360" s="16"/>
      <c r="Q360" s="16"/>
      <c r="R360" s="16"/>
      <c r="S360" s="16"/>
      <c r="T360" s="16"/>
      <c r="U360" s="17"/>
    </row>
    <row r="361" spans="2:21" x14ac:dyDescent="0.25">
      <c r="B361" s="24"/>
      <c r="C361" s="7"/>
      <c r="D361" s="16"/>
      <c r="E361" s="16"/>
      <c r="F361" s="16"/>
      <c r="G361" s="16"/>
      <c r="H361" s="16"/>
      <c r="I361" s="16"/>
      <c r="J361" s="16"/>
      <c r="K361" s="16"/>
      <c r="L361" s="16"/>
      <c r="M361" s="16"/>
      <c r="N361" s="16"/>
      <c r="O361" s="16"/>
      <c r="P361" s="16"/>
      <c r="Q361" s="16"/>
      <c r="R361" s="16"/>
      <c r="S361" s="16"/>
      <c r="T361" s="16"/>
      <c r="U361" s="17"/>
    </row>
    <row r="362" spans="2:21" x14ac:dyDescent="0.25">
      <c r="B362" s="24"/>
      <c r="C362" s="7"/>
      <c r="D362" s="16"/>
      <c r="E362" s="16"/>
      <c r="F362" s="16"/>
      <c r="G362" s="16"/>
      <c r="H362" s="16"/>
      <c r="I362" s="16"/>
      <c r="J362" s="16"/>
      <c r="K362" s="16"/>
      <c r="L362" s="16"/>
      <c r="M362" s="16"/>
      <c r="N362" s="16"/>
      <c r="O362" s="16"/>
      <c r="P362" s="16"/>
      <c r="Q362" s="16"/>
      <c r="R362" s="16"/>
      <c r="S362" s="16"/>
      <c r="T362" s="16"/>
      <c r="U362" s="17"/>
    </row>
    <row r="363" spans="2:21" x14ac:dyDescent="0.25">
      <c r="B363" s="24"/>
      <c r="C363" s="7"/>
      <c r="D363" s="16"/>
      <c r="E363" s="16"/>
      <c r="F363" s="16"/>
      <c r="G363" s="16"/>
      <c r="H363" s="16"/>
      <c r="I363" s="16"/>
      <c r="J363" s="16"/>
      <c r="K363" s="16"/>
      <c r="L363" s="16"/>
      <c r="M363" s="16"/>
      <c r="N363" s="16"/>
      <c r="O363" s="16"/>
      <c r="P363" s="16"/>
      <c r="Q363" s="16"/>
      <c r="R363" s="16"/>
      <c r="S363" s="16"/>
      <c r="T363" s="16"/>
      <c r="U363" s="17"/>
    </row>
    <row r="364" spans="2:21" x14ac:dyDescent="0.25">
      <c r="B364" s="24"/>
      <c r="C364" s="7"/>
      <c r="D364" s="16"/>
      <c r="E364" s="16"/>
      <c r="F364" s="16"/>
      <c r="G364" s="16"/>
      <c r="H364" s="16"/>
      <c r="I364" s="16"/>
      <c r="J364" s="16"/>
      <c r="K364" s="16"/>
      <c r="L364" s="16"/>
      <c r="M364" s="16"/>
      <c r="N364" s="16"/>
      <c r="O364" s="16"/>
      <c r="P364" s="16"/>
      <c r="Q364" s="16"/>
      <c r="R364" s="16"/>
      <c r="S364" s="16"/>
      <c r="T364" s="16"/>
      <c r="U364" s="17"/>
    </row>
    <row r="365" spans="2:21" x14ac:dyDescent="0.25">
      <c r="B365" s="24"/>
      <c r="C365" s="7"/>
      <c r="D365" s="16"/>
      <c r="E365" s="16"/>
      <c r="F365" s="16"/>
      <c r="G365" s="16"/>
      <c r="H365" s="16"/>
      <c r="I365" s="16"/>
      <c r="J365" s="16"/>
      <c r="K365" s="16"/>
      <c r="L365" s="16"/>
      <c r="M365" s="16"/>
      <c r="N365" s="16"/>
      <c r="O365" s="16"/>
      <c r="P365" s="16"/>
      <c r="Q365" s="16"/>
      <c r="R365" s="16"/>
      <c r="S365" s="16"/>
      <c r="T365" s="16"/>
      <c r="U365" s="17"/>
    </row>
    <row r="366" spans="2:21" x14ac:dyDescent="0.25">
      <c r="B366" s="24"/>
      <c r="C366" s="7"/>
      <c r="D366" s="16"/>
      <c r="E366" s="16"/>
      <c r="F366" s="16"/>
      <c r="G366" s="16"/>
      <c r="H366" s="16"/>
      <c r="I366" s="16"/>
      <c r="J366" s="16"/>
      <c r="K366" s="16"/>
      <c r="L366" s="16"/>
      <c r="M366" s="16"/>
      <c r="N366" s="16"/>
      <c r="O366" s="16"/>
      <c r="P366" s="16"/>
      <c r="Q366" s="16"/>
      <c r="R366" s="16"/>
      <c r="S366" s="16"/>
      <c r="T366" s="16"/>
      <c r="U366" s="17"/>
    </row>
    <row r="367" spans="2:21" x14ac:dyDescent="0.25">
      <c r="B367" s="24"/>
      <c r="C367" s="7"/>
      <c r="D367" s="16"/>
      <c r="E367" s="16"/>
      <c r="F367" s="16"/>
      <c r="G367" s="16"/>
      <c r="H367" s="16"/>
      <c r="I367" s="16"/>
      <c r="J367" s="16"/>
      <c r="K367" s="16"/>
      <c r="L367" s="16"/>
      <c r="M367" s="16"/>
      <c r="N367" s="16"/>
      <c r="O367" s="16"/>
      <c r="P367" s="16"/>
      <c r="Q367" s="16"/>
      <c r="R367" s="16"/>
      <c r="S367" s="16"/>
      <c r="T367" s="16"/>
      <c r="U367" s="17"/>
    </row>
    <row r="368" spans="2:21" x14ac:dyDescent="0.25">
      <c r="B368" s="24"/>
      <c r="C368" s="7"/>
      <c r="D368" s="16"/>
      <c r="E368" s="16"/>
      <c r="F368" s="16"/>
      <c r="G368" s="16"/>
      <c r="H368" s="16"/>
      <c r="I368" s="16"/>
      <c r="J368" s="16"/>
      <c r="K368" s="16"/>
      <c r="L368" s="16"/>
      <c r="M368" s="16"/>
      <c r="N368" s="16"/>
      <c r="O368" s="16"/>
      <c r="P368" s="16"/>
      <c r="Q368" s="16"/>
      <c r="R368" s="16"/>
      <c r="S368" s="16"/>
      <c r="T368" s="16"/>
      <c r="U368" s="17"/>
    </row>
    <row r="369" spans="2:21" x14ac:dyDescent="0.25">
      <c r="B369" s="24"/>
      <c r="C369" s="7"/>
      <c r="D369" s="16"/>
      <c r="E369" s="16"/>
      <c r="F369" s="16"/>
      <c r="G369" s="16"/>
      <c r="H369" s="16"/>
      <c r="I369" s="16"/>
      <c r="J369" s="16"/>
      <c r="K369" s="16"/>
      <c r="L369" s="16"/>
      <c r="M369" s="16"/>
      <c r="N369" s="16"/>
      <c r="O369" s="16"/>
      <c r="P369" s="16"/>
      <c r="Q369" s="16"/>
      <c r="R369" s="16"/>
      <c r="S369" s="16"/>
      <c r="T369" s="16"/>
      <c r="U369" s="17"/>
    </row>
    <row r="370" spans="2:21" x14ac:dyDescent="0.25">
      <c r="B370" s="24"/>
      <c r="C370" s="7"/>
      <c r="D370" s="16"/>
      <c r="E370" s="16"/>
      <c r="F370" s="16"/>
      <c r="G370" s="16"/>
      <c r="H370" s="16"/>
      <c r="I370" s="16"/>
      <c r="J370" s="16"/>
      <c r="K370" s="16"/>
      <c r="L370" s="16"/>
      <c r="M370" s="16"/>
      <c r="N370" s="16"/>
      <c r="O370" s="16"/>
      <c r="P370" s="16"/>
      <c r="Q370" s="16"/>
      <c r="R370" s="16"/>
      <c r="S370" s="16"/>
      <c r="T370" s="16"/>
      <c r="U370" s="17"/>
    </row>
    <row r="371" spans="2:21" x14ac:dyDescent="0.25">
      <c r="B371" s="24"/>
      <c r="C371" s="7"/>
      <c r="D371" s="16"/>
      <c r="E371" s="16"/>
      <c r="F371" s="16"/>
      <c r="G371" s="16"/>
      <c r="H371" s="16"/>
      <c r="I371" s="16"/>
      <c r="J371" s="16"/>
      <c r="K371" s="16"/>
      <c r="L371" s="16"/>
      <c r="M371" s="16"/>
      <c r="N371" s="16"/>
      <c r="O371" s="16"/>
      <c r="P371" s="16"/>
      <c r="Q371" s="16"/>
      <c r="R371" s="16"/>
      <c r="S371" s="16"/>
      <c r="T371" s="16"/>
      <c r="U371" s="17"/>
    </row>
    <row r="372" spans="2:21" x14ac:dyDescent="0.25">
      <c r="B372" s="24"/>
      <c r="C372" s="7"/>
      <c r="D372" s="16"/>
      <c r="E372" s="16"/>
      <c r="F372" s="16"/>
      <c r="G372" s="16"/>
      <c r="H372" s="16"/>
      <c r="I372" s="16"/>
      <c r="J372" s="16"/>
      <c r="K372" s="16"/>
      <c r="L372" s="16"/>
      <c r="M372" s="16"/>
      <c r="N372" s="16"/>
      <c r="O372" s="16"/>
      <c r="P372" s="16"/>
      <c r="Q372" s="16"/>
      <c r="R372" s="16"/>
      <c r="S372" s="16"/>
      <c r="T372" s="16"/>
      <c r="U372" s="17"/>
    </row>
    <row r="373" spans="2:21" x14ac:dyDescent="0.25">
      <c r="B373" s="24"/>
      <c r="C373" s="7"/>
      <c r="D373" s="16"/>
      <c r="E373" s="16"/>
      <c r="F373" s="16"/>
      <c r="G373" s="16"/>
      <c r="H373" s="16"/>
      <c r="I373" s="16"/>
      <c r="J373" s="16"/>
      <c r="K373" s="16"/>
      <c r="L373" s="16"/>
      <c r="M373" s="16"/>
      <c r="N373" s="16"/>
      <c r="O373" s="16"/>
      <c r="P373" s="16"/>
      <c r="Q373" s="16"/>
      <c r="R373" s="16"/>
      <c r="S373" s="16"/>
      <c r="T373" s="16"/>
      <c r="U373" s="17"/>
    </row>
    <row r="374" spans="2:21" x14ac:dyDescent="0.25">
      <c r="B374" s="24"/>
      <c r="C374" s="7"/>
      <c r="D374" s="16"/>
      <c r="E374" s="16"/>
      <c r="F374" s="16"/>
      <c r="G374" s="16"/>
      <c r="H374" s="16"/>
      <c r="I374" s="16"/>
      <c r="J374" s="16"/>
      <c r="K374" s="16"/>
      <c r="L374" s="16"/>
      <c r="M374" s="16"/>
      <c r="N374" s="16"/>
      <c r="O374" s="16"/>
      <c r="P374" s="16"/>
      <c r="Q374" s="16"/>
      <c r="R374" s="16"/>
      <c r="S374" s="16"/>
      <c r="T374" s="16"/>
      <c r="U374" s="17"/>
    </row>
    <row r="375" spans="2:21" x14ac:dyDescent="0.25">
      <c r="B375" s="24"/>
      <c r="C375" s="7"/>
      <c r="D375" s="16"/>
      <c r="E375" s="16"/>
      <c r="F375" s="16"/>
      <c r="G375" s="16"/>
      <c r="H375" s="16"/>
      <c r="I375" s="16"/>
      <c r="J375" s="16"/>
      <c r="K375" s="16"/>
      <c r="L375" s="16"/>
      <c r="M375" s="16"/>
      <c r="N375" s="16"/>
      <c r="O375" s="16"/>
      <c r="P375" s="16"/>
      <c r="Q375" s="16"/>
      <c r="R375" s="16"/>
      <c r="S375" s="16"/>
      <c r="T375" s="16"/>
      <c r="U375" s="17"/>
    </row>
    <row r="376" spans="2:21" x14ac:dyDescent="0.25">
      <c r="B376" s="24"/>
      <c r="C376" s="7"/>
      <c r="D376" s="16"/>
      <c r="E376" s="16"/>
      <c r="F376" s="16"/>
      <c r="G376" s="16"/>
      <c r="H376" s="16"/>
      <c r="I376" s="16"/>
      <c r="J376" s="16"/>
      <c r="K376" s="16"/>
      <c r="L376" s="16"/>
      <c r="M376" s="16"/>
      <c r="N376" s="16"/>
      <c r="O376" s="16"/>
      <c r="P376" s="16"/>
      <c r="Q376" s="16"/>
      <c r="R376" s="16"/>
      <c r="S376" s="16"/>
      <c r="T376" s="16"/>
      <c r="U376" s="17"/>
    </row>
    <row r="377" spans="2:21" x14ac:dyDescent="0.25">
      <c r="B377" s="24"/>
      <c r="C377" s="7"/>
      <c r="D377" s="16"/>
      <c r="E377" s="16"/>
      <c r="F377" s="16"/>
      <c r="G377" s="16"/>
      <c r="H377" s="16"/>
      <c r="I377" s="16"/>
      <c r="J377" s="16"/>
      <c r="K377" s="16"/>
      <c r="L377" s="16"/>
      <c r="M377" s="16"/>
      <c r="N377" s="16"/>
      <c r="O377" s="16"/>
      <c r="P377" s="16"/>
      <c r="Q377" s="16"/>
      <c r="R377" s="16"/>
      <c r="S377" s="16"/>
      <c r="T377" s="16"/>
      <c r="U377" s="17"/>
    </row>
    <row r="378" spans="2:21" x14ac:dyDescent="0.25">
      <c r="B378" s="24"/>
      <c r="C378" s="7"/>
      <c r="D378" s="16"/>
      <c r="E378" s="16"/>
      <c r="F378" s="16"/>
      <c r="G378" s="16"/>
      <c r="H378" s="16"/>
      <c r="I378" s="16"/>
      <c r="J378" s="16"/>
      <c r="K378" s="16"/>
      <c r="L378" s="16"/>
      <c r="M378" s="16"/>
      <c r="N378" s="16"/>
      <c r="O378" s="16"/>
      <c r="P378" s="16"/>
      <c r="Q378" s="16"/>
      <c r="R378" s="16"/>
      <c r="S378" s="16"/>
      <c r="T378" s="16"/>
      <c r="U378" s="17"/>
    </row>
    <row r="379" spans="2:21" x14ac:dyDescent="0.25">
      <c r="B379" s="24"/>
      <c r="C379" s="7"/>
      <c r="D379" s="16"/>
      <c r="E379" s="16"/>
      <c r="F379" s="16"/>
      <c r="G379" s="16"/>
      <c r="H379" s="16"/>
      <c r="I379" s="16"/>
      <c r="J379" s="16"/>
      <c r="K379" s="16"/>
      <c r="L379" s="16"/>
      <c r="M379" s="16"/>
      <c r="N379" s="16"/>
      <c r="O379" s="16"/>
      <c r="P379" s="16"/>
      <c r="Q379" s="16"/>
      <c r="R379" s="16"/>
      <c r="S379" s="16"/>
      <c r="T379" s="16"/>
      <c r="U379" s="17"/>
    </row>
    <row r="380" spans="2:21" x14ac:dyDescent="0.25">
      <c r="B380" s="24"/>
      <c r="C380" s="7"/>
      <c r="D380" s="16"/>
      <c r="E380" s="16"/>
      <c r="F380" s="16"/>
      <c r="G380" s="16"/>
      <c r="H380" s="16"/>
      <c r="I380" s="16"/>
      <c r="J380" s="16"/>
      <c r="K380" s="16"/>
      <c r="L380" s="16"/>
      <c r="M380" s="16"/>
      <c r="N380" s="16"/>
      <c r="O380" s="16"/>
      <c r="P380" s="16"/>
      <c r="Q380" s="16"/>
      <c r="R380" s="16"/>
      <c r="S380" s="16"/>
      <c r="T380" s="16"/>
      <c r="U380" s="17"/>
    </row>
    <row r="381" spans="2:21" x14ac:dyDescent="0.25">
      <c r="B381" s="24"/>
      <c r="C381" s="7"/>
      <c r="D381" s="16"/>
      <c r="E381" s="16"/>
      <c r="F381" s="16"/>
      <c r="G381" s="16"/>
      <c r="H381" s="16"/>
      <c r="I381" s="16"/>
      <c r="J381" s="16"/>
      <c r="K381" s="16"/>
      <c r="L381" s="16"/>
      <c r="M381" s="16"/>
      <c r="N381" s="16"/>
      <c r="O381" s="16"/>
      <c r="P381" s="16"/>
      <c r="Q381" s="16"/>
      <c r="R381" s="16"/>
      <c r="S381" s="16"/>
      <c r="T381" s="16"/>
      <c r="U381" s="17"/>
    </row>
    <row r="382" spans="2:21" x14ac:dyDescent="0.25">
      <c r="B382" s="24"/>
      <c r="C382" s="7"/>
      <c r="D382" s="16"/>
      <c r="E382" s="16"/>
      <c r="F382" s="16"/>
      <c r="G382" s="16"/>
      <c r="H382" s="16"/>
      <c r="I382" s="16"/>
      <c r="J382" s="16"/>
      <c r="K382" s="16"/>
      <c r="L382" s="16"/>
      <c r="M382" s="16"/>
      <c r="N382" s="16"/>
      <c r="O382" s="16"/>
      <c r="P382" s="16"/>
      <c r="Q382" s="16"/>
      <c r="R382" s="16"/>
      <c r="S382" s="16"/>
      <c r="T382" s="16"/>
      <c r="U382" s="17"/>
    </row>
    <row r="383" spans="2:21" x14ac:dyDescent="0.25">
      <c r="B383" s="24"/>
      <c r="C383" s="7"/>
      <c r="D383" s="16"/>
      <c r="E383" s="16"/>
      <c r="F383" s="16"/>
      <c r="G383" s="16"/>
      <c r="H383" s="16"/>
      <c r="I383" s="16"/>
      <c r="J383" s="16"/>
      <c r="K383" s="16"/>
      <c r="L383" s="16"/>
      <c r="M383" s="16"/>
      <c r="N383" s="16"/>
      <c r="O383" s="16"/>
      <c r="P383" s="16"/>
      <c r="Q383" s="16"/>
      <c r="R383" s="16"/>
      <c r="S383" s="16"/>
      <c r="T383" s="16"/>
      <c r="U383" s="17"/>
    </row>
    <row r="384" spans="2:21" x14ac:dyDescent="0.25">
      <c r="B384" s="24"/>
      <c r="C384" s="7"/>
      <c r="D384" s="16"/>
      <c r="E384" s="16"/>
      <c r="F384" s="16"/>
      <c r="G384" s="16"/>
      <c r="H384" s="16"/>
      <c r="I384" s="16"/>
      <c r="J384" s="16"/>
      <c r="K384" s="16"/>
      <c r="L384" s="16"/>
      <c r="M384" s="16"/>
      <c r="N384" s="16"/>
      <c r="O384" s="16"/>
      <c r="P384" s="16"/>
      <c r="Q384" s="16"/>
      <c r="R384" s="16"/>
      <c r="S384" s="16"/>
      <c r="T384" s="16"/>
      <c r="U384" s="17"/>
    </row>
    <row r="385" spans="2:21" x14ac:dyDescent="0.25">
      <c r="B385" s="24"/>
      <c r="C385" s="7"/>
      <c r="D385" s="16"/>
      <c r="E385" s="16"/>
      <c r="F385" s="16"/>
      <c r="G385" s="16"/>
      <c r="H385" s="16"/>
      <c r="I385" s="16"/>
      <c r="J385" s="16"/>
      <c r="K385" s="16"/>
      <c r="L385" s="16"/>
      <c r="M385" s="16"/>
      <c r="N385" s="16"/>
      <c r="O385" s="16"/>
      <c r="P385" s="16"/>
      <c r="Q385" s="16"/>
      <c r="R385" s="16"/>
      <c r="S385" s="16"/>
      <c r="T385" s="16"/>
      <c r="U385" s="17"/>
    </row>
    <row r="386" spans="2:21" x14ac:dyDescent="0.25">
      <c r="B386" s="24"/>
      <c r="C386" s="7"/>
      <c r="D386" s="16"/>
      <c r="E386" s="16"/>
      <c r="F386" s="16"/>
      <c r="G386" s="16"/>
      <c r="H386" s="16"/>
      <c r="I386" s="16"/>
      <c r="J386" s="16"/>
      <c r="K386" s="16"/>
      <c r="L386" s="16"/>
      <c r="M386" s="16"/>
      <c r="N386" s="16"/>
      <c r="O386" s="16"/>
      <c r="P386" s="16"/>
      <c r="Q386" s="16"/>
      <c r="R386" s="16"/>
      <c r="S386" s="16"/>
      <c r="T386" s="16"/>
      <c r="U386" s="17"/>
    </row>
    <row r="387" spans="2:21" x14ac:dyDescent="0.25">
      <c r="B387" s="24"/>
      <c r="C387" s="7"/>
      <c r="D387" s="16"/>
      <c r="E387" s="16"/>
      <c r="F387" s="16"/>
      <c r="G387" s="16"/>
      <c r="H387" s="16"/>
      <c r="I387" s="16"/>
      <c r="J387" s="16"/>
      <c r="K387" s="16"/>
      <c r="L387" s="16"/>
      <c r="M387" s="16"/>
      <c r="N387" s="16"/>
      <c r="O387" s="16"/>
      <c r="P387" s="16"/>
      <c r="Q387" s="16"/>
      <c r="R387" s="16"/>
      <c r="S387" s="16"/>
      <c r="T387" s="16"/>
      <c r="U387" s="17"/>
    </row>
    <row r="388" spans="2:21" x14ac:dyDescent="0.25">
      <c r="B388" s="24"/>
      <c r="C388" s="7"/>
      <c r="D388" s="16"/>
      <c r="E388" s="16"/>
      <c r="F388" s="16"/>
      <c r="G388" s="16"/>
      <c r="H388" s="16"/>
      <c r="I388" s="16"/>
      <c r="J388" s="16"/>
      <c r="K388" s="16"/>
      <c r="L388" s="16"/>
      <c r="M388" s="16"/>
      <c r="N388" s="16"/>
      <c r="O388" s="16"/>
      <c r="P388" s="16"/>
      <c r="Q388" s="16"/>
      <c r="R388" s="16"/>
      <c r="S388" s="16"/>
      <c r="T388" s="16"/>
      <c r="U388" s="17"/>
    </row>
    <row r="389" spans="2:21" x14ac:dyDescent="0.25">
      <c r="B389" s="24"/>
      <c r="C389" s="7"/>
      <c r="D389" s="16"/>
      <c r="E389" s="16"/>
      <c r="F389" s="16"/>
      <c r="G389" s="16"/>
      <c r="H389" s="16"/>
      <c r="I389" s="16"/>
      <c r="J389" s="16"/>
      <c r="K389" s="16"/>
      <c r="L389" s="16"/>
      <c r="M389" s="16"/>
      <c r="N389" s="16"/>
      <c r="O389" s="16"/>
      <c r="P389" s="16"/>
      <c r="Q389" s="16"/>
      <c r="R389" s="16"/>
      <c r="S389" s="16"/>
      <c r="T389" s="16"/>
      <c r="U389" s="17"/>
    </row>
    <row r="390" spans="2:21" x14ac:dyDescent="0.25">
      <c r="B390" s="24"/>
      <c r="C390" s="7"/>
      <c r="D390" s="16"/>
      <c r="E390" s="16"/>
      <c r="F390" s="16"/>
      <c r="G390" s="16"/>
      <c r="H390" s="16"/>
      <c r="I390" s="16"/>
      <c r="J390" s="16"/>
      <c r="K390" s="16"/>
      <c r="L390" s="16"/>
      <c r="M390" s="16"/>
      <c r="N390" s="16"/>
      <c r="O390" s="16"/>
      <c r="P390" s="16"/>
      <c r="Q390" s="16"/>
      <c r="R390" s="16"/>
      <c r="S390" s="16"/>
      <c r="T390" s="16"/>
      <c r="U390" s="17"/>
    </row>
    <row r="391" spans="2:21" x14ac:dyDescent="0.25">
      <c r="B391" s="24"/>
      <c r="C391" s="7"/>
      <c r="D391" s="16"/>
      <c r="E391" s="16"/>
      <c r="F391" s="16"/>
      <c r="G391" s="16"/>
      <c r="H391" s="16"/>
      <c r="I391" s="16"/>
      <c r="J391" s="16"/>
      <c r="K391" s="16"/>
      <c r="L391" s="16"/>
      <c r="M391" s="16"/>
      <c r="N391" s="16"/>
      <c r="O391" s="16"/>
      <c r="P391" s="16"/>
      <c r="Q391" s="16"/>
      <c r="R391" s="16"/>
      <c r="S391" s="16"/>
      <c r="T391" s="16"/>
      <c r="U391" s="17"/>
    </row>
    <row r="392" spans="2:21" x14ac:dyDescent="0.25">
      <c r="B392" s="24"/>
      <c r="C392" s="7"/>
      <c r="D392" s="16"/>
      <c r="E392" s="16"/>
      <c r="F392" s="16"/>
      <c r="G392" s="16"/>
      <c r="H392" s="16"/>
      <c r="I392" s="16"/>
      <c r="J392" s="16"/>
      <c r="K392" s="16"/>
      <c r="L392" s="16"/>
      <c r="M392" s="16"/>
      <c r="N392" s="16"/>
      <c r="O392" s="16"/>
      <c r="P392" s="16"/>
      <c r="Q392" s="16"/>
      <c r="R392" s="16"/>
      <c r="S392" s="16"/>
      <c r="T392" s="16"/>
      <c r="U392" s="17"/>
    </row>
    <row r="393" spans="2:21" x14ac:dyDescent="0.25">
      <c r="B393" s="24"/>
      <c r="C393" s="7"/>
      <c r="D393" s="16"/>
      <c r="E393" s="16"/>
      <c r="F393" s="16"/>
      <c r="G393" s="16"/>
      <c r="H393" s="16"/>
      <c r="I393" s="16"/>
      <c r="J393" s="16"/>
      <c r="K393" s="16"/>
      <c r="L393" s="16"/>
      <c r="M393" s="16"/>
      <c r="N393" s="16"/>
      <c r="O393" s="16"/>
      <c r="P393" s="16"/>
      <c r="Q393" s="16"/>
      <c r="R393" s="16"/>
      <c r="S393" s="16"/>
      <c r="T393" s="16"/>
      <c r="U393" s="17"/>
    </row>
    <row r="394" spans="2:21" x14ac:dyDescent="0.25">
      <c r="B394" s="24"/>
      <c r="C394" s="7"/>
      <c r="D394" s="16"/>
      <c r="E394" s="16"/>
      <c r="F394" s="16"/>
      <c r="G394" s="16"/>
      <c r="H394" s="16"/>
      <c r="I394" s="16"/>
      <c r="J394" s="16"/>
      <c r="K394" s="16"/>
      <c r="L394" s="16"/>
      <c r="M394" s="16"/>
      <c r="N394" s="16"/>
      <c r="O394" s="16"/>
      <c r="P394" s="16"/>
      <c r="Q394" s="16"/>
      <c r="R394" s="16"/>
      <c r="S394" s="16"/>
      <c r="T394" s="16"/>
      <c r="U394" s="17"/>
    </row>
    <row r="395" spans="2:21" x14ac:dyDescent="0.25">
      <c r="B395" s="24"/>
      <c r="C395" s="7"/>
      <c r="D395" s="16"/>
      <c r="E395" s="16"/>
      <c r="F395" s="16"/>
      <c r="G395" s="16"/>
      <c r="H395" s="16"/>
      <c r="I395" s="16"/>
      <c r="J395" s="16"/>
      <c r="K395" s="16"/>
      <c r="L395" s="16"/>
      <c r="M395" s="16"/>
      <c r="N395" s="16"/>
      <c r="O395" s="16"/>
      <c r="P395" s="16"/>
      <c r="Q395" s="16"/>
      <c r="R395" s="16"/>
      <c r="S395" s="16"/>
      <c r="T395" s="16"/>
      <c r="U395" s="17"/>
    </row>
    <row r="396" spans="2:21" x14ac:dyDescent="0.25">
      <c r="B396" s="24"/>
      <c r="C396" s="7"/>
      <c r="D396" s="16"/>
      <c r="E396" s="16"/>
      <c r="F396" s="16"/>
      <c r="G396" s="16"/>
      <c r="H396" s="16"/>
      <c r="I396" s="16"/>
      <c r="J396" s="16"/>
      <c r="K396" s="16"/>
      <c r="L396" s="16"/>
      <c r="M396" s="16"/>
      <c r="N396" s="16"/>
      <c r="O396" s="16"/>
      <c r="P396" s="16"/>
      <c r="Q396" s="16"/>
      <c r="R396" s="16"/>
      <c r="S396" s="16"/>
      <c r="T396" s="16"/>
      <c r="U396" s="17"/>
    </row>
    <row r="397" spans="2:21" x14ac:dyDescent="0.25">
      <c r="B397" s="24"/>
      <c r="C397" s="7"/>
      <c r="D397" s="16"/>
      <c r="E397" s="16"/>
      <c r="F397" s="16"/>
      <c r="G397" s="16"/>
      <c r="H397" s="16"/>
      <c r="I397" s="16"/>
      <c r="J397" s="16"/>
      <c r="K397" s="16"/>
      <c r="L397" s="16"/>
      <c r="M397" s="16"/>
      <c r="N397" s="16"/>
      <c r="O397" s="16"/>
      <c r="P397" s="16"/>
      <c r="Q397" s="16"/>
      <c r="R397" s="16"/>
      <c r="S397" s="16"/>
      <c r="T397" s="16"/>
      <c r="U397" s="17"/>
    </row>
    <row r="398" spans="2:21" x14ac:dyDescent="0.25">
      <c r="B398" s="24"/>
      <c r="C398" s="7"/>
      <c r="D398" s="16"/>
      <c r="E398" s="16"/>
      <c r="F398" s="16"/>
      <c r="G398" s="16"/>
      <c r="H398" s="16"/>
      <c r="I398" s="16"/>
      <c r="J398" s="16"/>
      <c r="K398" s="16"/>
      <c r="L398" s="16"/>
      <c r="M398" s="16"/>
      <c r="N398" s="16"/>
      <c r="O398" s="16"/>
      <c r="P398" s="16"/>
      <c r="Q398" s="16"/>
      <c r="R398" s="16"/>
      <c r="S398" s="16"/>
      <c r="T398" s="16"/>
      <c r="U398" s="17"/>
    </row>
    <row r="399" spans="2:21" x14ac:dyDescent="0.25">
      <c r="B399" s="24"/>
      <c r="C399" s="7"/>
      <c r="D399" s="16"/>
      <c r="E399" s="16"/>
      <c r="F399" s="16"/>
      <c r="G399" s="16"/>
      <c r="H399" s="16"/>
      <c r="I399" s="16"/>
      <c r="J399" s="16"/>
      <c r="K399" s="16"/>
      <c r="L399" s="16"/>
      <c r="M399" s="16"/>
      <c r="N399" s="16"/>
      <c r="O399" s="16"/>
      <c r="P399" s="16"/>
      <c r="Q399" s="16"/>
      <c r="R399" s="16"/>
      <c r="S399" s="16"/>
      <c r="T399" s="16"/>
      <c r="U399" s="17"/>
    </row>
    <row r="400" spans="2:21" x14ac:dyDescent="0.25">
      <c r="B400" s="24"/>
      <c r="C400" s="7"/>
      <c r="D400" s="16"/>
      <c r="E400" s="16"/>
      <c r="F400" s="16"/>
      <c r="G400" s="16"/>
      <c r="H400" s="16"/>
      <c r="I400" s="16"/>
      <c r="J400" s="16"/>
      <c r="K400" s="16"/>
      <c r="L400" s="16"/>
      <c r="M400" s="16"/>
      <c r="N400" s="16"/>
      <c r="O400" s="16"/>
      <c r="P400" s="16"/>
      <c r="Q400" s="16"/>
      <c r="R400" s="16"/>
      <c r="S400" s="16"/>
      <c r="T400" s="16"/>
      <c r="U400" s="17"/>
    </row>
    <row r="401" spans="2:21" x14ac:dyDescent="0.25">
      <c r="B401" s="24"/>
      <c r="C401" s="7"/>
      <c r="D401" s="16"/>
      <c r="E401" s="16"/>
      <c r="F401" s="16"/>
      <c r="G401" s="16"/>
      <c r="H401" s="16"/>
      <c r="I401" s="16"/>
      <c r="J401" s="16"/>
      <c r="K401" s="16"/>
      <c r="L401" s="16"/>
      <c r="M401" s="16"/>
      <c r="N401" s="16"/>
      <c r="O401" s="16"/>
      <c r="P401" s="16"/>
      <c r="Q401" s="16"/>
      <c r="R401" s="16"/>
      <c r="S401" s="16"/>
      <c r="T401" s="16"/>
      <c r="U401" s="17"/>
    </row>
    <row r="402" spans="2:21" x14ac:dyDescent="0.25">
      <c r="B402" s="24"/>
      <c r="C402" s="7"/>
      <c r="D402" s="16"/>
      <c r="E402" s="16"/>
      <c r="F402" s="16"/>
      <c r="G402" s="16"/>
      <c r="H402" s="16"/>
      <c r="I402" s="16"/>
      <c r="J402" s="16"/>
      <c r="K402" s="16"/>
      <c r="L402" s="16"/>
      <c r="M402" s="16"/>
      <c r="N402" s="16"/>
      <c r="O402" s="16"/>
      <c r="P402" s="16"/>
      <c r="Q402" s="16"/>
      <c r="R402" s="16"/>
      <c r="S402" s="16"/>
      <c r="T402" s="16"/>
      <c r="U402" s="17"/>
    </row>
    <row r="403" spans="2:21" x14ac:dyDescent="0.25">
      <c r="B403" s="24"/>
      <c r="C403" s="7"/>
      <c r="D403" s="16"/>
      <c r="E403" s="16"/>
      <c r="F403" s="16"/>
      <c r="G403" s="16"/>
      <c r="H403" s="16"/>
      <c r="I403" s="16"/>
      <c r="J403" s="16"/>
      <c r="K403" s="16"/>
      <c r="L403" s="16"/>
      <c r="M403" s="16"/>
      <c r="N403" s="16"/>
      <c r="O403" s="16"/>
      <c r="P403" s="16"/>
      <c r="Q403" s="16"/>
      <c r="R403" s="16"/>
      <c r="S403" s="16"/>
      <c r="T403" s="16"/>
      <c r="U403" s="17"/>
    </row>
    <row r="404" spans="2:21" x14ac:dyDescent="0.25">
      <c r="B404" s="24"/>
      <c r="C404" s="7"/>
      <c r="D404" s="16"/>
      <c r="E404" s="16"/>
      <c r="F404" s="16"/>
      <c r="G404" s="16"/>
      <c r="H404" s="16"/>
      <c r="I404" s="16"/>
      <c r="J404" s="16"/>
      <c r="K404" s="16"/>
      <c r="L404" s="16"/>
      <c r="M404" s="16"/>
      <c r="N404" s="16"/>
      <c r="O404" s="16"/>
      <c r="P404" s="16"/>
      <c r="Q404" s="16"/>
      <c r="R404" s="16"/>
      <c r="S404" s="16"/>
      <c r="T404" s="16"/>
      <c r="U404" s="17"/>
    </row>
    <row r="405" spans="2:21" x14ac:dyDescent="0.25">
      <c r="B405" s="24"/>
      <c r="C405" s="7"/>
      <c r="D405" s="16"/>
      <c r="E405" s="16"/>
      <c r="F405" s="16"/>
      <c r="G405" s="16"/>
      <c r="H405" s="16"/>
      <c r="I405" s="16"/>
      <c r="J405" s="16"/>
      <c r="K405" s="16"/>
      <c r="L405" s="16"/>
      <c r="M405" s="16"/>
      <c r="N405" s="16"/>
      <c r="O405" s="16"/>
      <c r="P405" s="16"/>
      <c r="Q405" s="16"/>
      <c r="R405" s="16"/>
      <c r="S405" s="16"/>
      <c r="T405" s="16"/>
      <c r="U405" s="17"/>
    </row>
    <row r="406" spans="2:21" x14ac:dyDescent="0.25">
      <c r="B406" s="24"/>
      <c r="C406" s="7"/>
      <c r="D406" s="16"/>
      <c r="E406" s="16"/>
      <c r="F406" s="16"/>
      <c r="G406" s="16"/>
      <c r="H406" s="16"/>
      <c r="I406" s="16"/>
      <c r="J406" s="16"/>
      <c r="K406" s="16"/>
      <c r="L406" s="16"/>
      <c r="M406" s="16"/>
      <c r="N406" s="16"/>
      <c r="O406" s="16"/>
      <c r="P406" s="16"/>
      <c r="Q406" s="16"/>
      <c r="R406" s="16"/>
      <c r="S406" s="16"/>
      <c r="T406" s="16"/>
      <c r="U406" s="17"/>
    </row>
    <row r="407" spans="2:21" x14ac:dyDescent="0.25">
      <c r="B407" s="24"/>
      <c r="C407" s="7"/>
      <c r="D407" s="16"/>
      <c r="E407" s="16"/>
      <c r="F407" s="16"/>
      <c r="G407" s="16"/>
      <c r="H407" s="16"/>
      <c r="I407" s="16"/>
      <c r="J407" s="16"/>
      <c r="K407" s="16"/>
      <c r="L407" s="16"/>
      <c r="M407" s="16"/>
      <c r="N407" s="16"/>
      <c r="O407" s="16"/>
      <c r="P407" s="16"/>
      <c r="Q407" s="16"/>
      <c r="R407" s="16"/>
      <c r="S407" s="16"/>
      <c r="T407" s="16"/>
      <c r="U407" s="17"/>
    </row>
    <row r="408" spans="2:21" x14ac:dyDescent="0.25">
      <c r="B408" s="24"/>
      <c r="C408" s="7"/>
      <c r="D408" s="16"/>
      <c r="E408" s="16"/>
      <c r="F408" s="16"/>
      <c r="G408" s="16"/>
      <c r="H408" s="16"/>
      <c r="I408" s="16"/>
      <c r="J408" s="16"/>
      <c r="K408" s="16"/>
      <c r="L408" s="16"/>
      <c r="M408" s="16"/>
      <c r="N408" s="16"/>
      <c r="O408" s="16"/>
      <c r="P408" s="16"/>
      <c r="Q408" s="16"/>
      <c r="R408" s="16"/>
      <c r="S408" s="16"/>
      <c r="T408" s="16"/>
      <c r="U408" s="17"/>
    </row>
    <row r="409" spans="2:21" x14ac:dyDescent="0.25">
      <c r="B409" s="24"/>
      <c r="C409" s="7"/>
      <c r="D409" s="16"/>
      <c r="E409" s="16"/>
      <c r="F409" s="16"/>
      <c r="G409" s="16"/>
      <c r="H409" s="16"/>
      <c r="I409" s="16"/>
      <c r="J409" s="16"/>
      <c r="K409" s="16"/>
      <c r="L409" s="16"/>
      <c r="M409" s="16"/>
      <c r="N409" s="16"/>
      <c r="O409" s="16"/>
      <c r="P409" s="16"/>
      <c r="Q409" s="16"/>
      <c r="R409" s="16"/>
      <c r="S409" s="16"/>
      <c r="T409" s="16"/>
      <c r="U409" s="17"/>
    </row>
    <row r="410" spans="2:21" x14ac:dyDescent="0.25">
      <c r="B410" s="24"/>
      <c r="C410" s="7"/>
      <c r="D410" s="16"/>
      <c r="E410" s="16"/>
      <c r="F410" s="16"/>
      <c r="G410" s="16"/>
      <c r="H410" s="16"/>
      <c r="I410" s="16"/>
      <c r="J410" s="16"/>
      <c r="K410" s="16"/>
      <c r="L410" s="16"/>
      <c r="M410" s="16"/>
      <c r="N410" s="16"/>
      <c r="O410" s="16"/>
      <c r="P410" s="16"/>
      <c r="Q410" s="16"/>
      <c r="R410" s="16"/>
      <c r="S410" s="16"/>
      <c r="T410" s="16"/>
      <c r="U410" s="17"/>
    </row>
    <row r="411" spans="2:21" x14ac:dyDescent="0.25">
      <c r="B411" s="24"/>
      <c r="C411" s="7"/>
      <c r="D411" s="16"/>
      <c r="E411" s="16"/>
      <c r="F411" s="16"/>
      <c r="G411" s="16"/>
      <c r="H411" s="16"/>
      <c r="I411" s="16"/>
      <c r="J411" s="16"/>
      <c r="K411" s="16"/>
      <c r="L411" s="16"/>
      <c r="M411" s="16"/>
      <c r="N411" s="16"/>
      <c r="O411" s="16"/>
      <c r="P411" s="16"/>
      <c r="Q411" s="16"/>
      <c r="R411" s="16"/>
      <c r="S411" s="16"/>
      <c r="T411" s="16"/>
      <c r="U411" s="17"/>
    </row>
    <row r="412" spans="2:21" x14ac:dyDescent="0.25">
      <c r="B412" s="24"/>
      <c r="C412" s="7"/>
      <c r="D412" s="16"/>
      <c r="E412" s="16"/>
      <c r="F412" s="16"/>
      <c r="G412" s="16"/>
      <c r="H412" s="16"/>
      <c r="I412" s="16"/>
      <c r="J412" s="16"/>
      <c r="K412" s="16"/>
      <c r="L412" s="16"/>
      <c r="M412" s="16"/>
      <c r="N412" s="16"/>
      <c r="O412" s="16"/>
      <c r="P412" s="16"/>
      <c r="Q412" s="16"/>
      <c r="R412" s="16"/>
      <c r="S412" s="16"/>
      <c r="T412" s="16"/>
      <c r="U412" s="17"/>
    </row>
    <row r="413" spans="2:21" x14ac:dyDescent="0.25">
      <c r="B413" s="24"/>
      <c r="C413" s="7"/>
      <c r="D413" s="16"/>
      <c r="E413" s="16"/>
      <c r="F413" s="16"/>
      <c r="G413" s="16"/>
      <c r="H413" s="16"/>
      <c r="I413" s="16"/>
      <c r="J413" s="16"/>
      <c r="K413" s="16"/>
      <c r="L413" s="16"/>
      <c r="M413" s="16"/>
      <c r="N413" s="16"/>
      <c r="O413" s="16"/>
      <c r="P413" s="16"/>
      <c r="Q413" s="16"/>
      <c r="R413" s="16"/>
      <c r="S413" s="16"/>
      <c r="T413" s="16"/>
      <c r="U413" s="17"/>
    </row>
    <row r="414" spans="2:21" x14ac:dyDescent="0.25">
      <c r="B414" s="24"/>
      <c r="C414" s="7"/>
      <c r="D414" s="16"/>
      <c r="E414" s="16"/>
      <c r="F414" s="16"/>
      <c r="G414" s="16"/>
      <c r="H414" s="16"/>
      <c r="I414" s="16"/>
      <c r="J414" s="16"/>
      <c r="K414" s="16"/>
      <c r="L414" s="16"/>
      <c r="M414" s="16"/>
      <c r="N414" s="16"/>
      <c r="O414" s="16"/>
      <c r="P414" s="16"/>
      <c r="Q414" s="16"/>
      <c r="R414" s="16"/>
      <c r="S414" s="16"/>
      <c r="T414" s="16"/>
      <c r="U414" s="17"/>
    </row>
    <row r="415" spans="2:21" x14ac:dyDescent="0.25">
      <c r="B415" s="24"/>
      <c r="C415" s="7"/>
      <c r="D415" s="16"/>
      <c r="E415" s="16"/>
      <c r="F415" s="16"/>
      <c r="G415" s="16"/>
      <c r="H415" s="16"/>
      <c r="I415" s="16"/>
      <c r="J415" s="16"/>
      <c r="K415" s="16"/>
      <c r="L415" s="16"/>
      <c r="M415" s="16"/>
      <c r="N415" s="16"/>
      <c r="O415" s="16"/>
      <c r="P415" s="16"/>
      <c r="Q415" s="16"/>
      <c r="R415" s="16"/>
      <c r="S415" s="16"/>
      <c r="T415" s="16"/>
      <c r="U415" s="17"/>
    </row>
    <row r="416" spans="2:21" x14ac:dyDescent="0.25">
      <c r="B416" s="24"/>
      <c r="C416" s="7"/>
      <c r="D416" s="16"/>
      <c r="E416" s="16"/>
      <c r="F416" s="16"/>
      <c r="G416" s="16"/>
      <c r="H416" s="16"/>
      <c r="I416" s="16"/>
      <c r="J416" s="16"/>
      <c r="K416" s="16"/>
      <c r="L416" s="16"/>
      <c r="M416" s="16"/>
      <c r="N416" s="16"/>
      <c r="O416" s="16"/>
      <c r="P416" s="16"/>
      <c r="Q416" s="16"/>
      <c r="R416" s="16"/>
      <c r="S416" s="16"/>
      <c r="T416" s="16"/>
      <c r="U416" s="17"/>
    </row>
    <row r="417" spans="2:21" x14ac:dyDescent="0.25">
      <c r="B417" s="24"/>
      <c r="C417" s="7"/>
      <c r="D417" s="16"/>
      <c r="E417" s="16"/>
      <c r="F417" s="16"/>
      <c r="G417" s="16"/>
      <c r="H417" s="16"/>
      <c r="I417" s="16"/>
      <c r="J417" s="16"/>
      <c r="K417" s="16"/>
      <c r="L417" s="16"/>
      <c r="M417" s="16"/>
      <c r="N417" s="16"/>
      <c r="O417" s="16"/>
      <c r="P417" s="16"/>
      <c r="Q417" s="16"/>
      <c r="R417" s="16"/>
      <c r="S417" s="16"/>
      <c r="T417" s="16"/>
      <c r="U417" s="17"/>
    </row>
    <row r="418" spans="2:21" x14ac:dyDescent="0.25">
      <c r="B418" s="24"/>
      <c r="C418" s="7"/>
      <c r="D418" s="16"/>
      <c r="E418" s="16"/>
      <c r="F418" s="16"/>
      <c r="G418" s="16"/>
      <c r="H418" s="16"/>
      <c r="I418" s="16"/>
      <c r="J418" s="16"/>
      <c r="K418" s="16"/>
      <c r="L418" s="16"/>
      <c r="M418" s="16"/>
      <c r="N418" s="16"/>
      <c r="O418" s="16"/>
      <c r="P418" s="16"/>
      <c r="Q418" s="16"/>
      <c r="R418" s="16"/>
      <c r="S418" s="16"/>
      <c r="T418" s="16"/>
      <c r="U418" s="17"/>
    </row>
    <row r="419" spans="2:21" x14ac:dyDescent="0.25">
      <c r="B419" s="24"/>
      <c r="C419" s="7"/>
      <c r="D419" s="16"/>
      <c r="E419" s="16"/>
      <c r="F419" s="16"/>
      <c r="G419" s="16"/>
      <c r="H419" s="16"/>
      <c r="I419" s="16"/>
      <c r="J419" s="16"/>
      <c r="K419" s="16"/>
      <c r="L419" s="16"/>
      <c r="M419" s="16"/>
      <c r="N419" s="16"/>
      <c r="O419" s="16"/>
      <c r="P419" s="16"/>
      <c r="Q419" s="16"/>
      <c r="R419" s="16"/>
      <c r="S419" s="16"/>
      <c r="T419" s="16"/>
      <c r="U419" s="17"/>
    </row>
    <row r="420" spans="2:21" x14ac:dyDescent="0.25">
      <c r="B420" s="24"/>
      <c r="C420" s="7"/>
      <c r="D420" s="16"/>
      <c r="E420" s="16"/>
      <c r="F420" s="16"/>
      <c r="G420" s="16"/>
      <c r="H420" s="16"/>
      <c r="I420" s="16"/>
      <c r="J420" s="16"/>
      <c r="K420" s="16"/>
      <c r="L420" s="16"/>
      <c r="M420" s="16"/>
      <c r="N420" s="16"/>
      <c r="O420" s="16"/>
      <c r="P420" s="16"/>
      <c r="Q420" s="16"/>
      <c r="R420" s="16"/>
      <c r="S420" s="16"/>
      <c r="T420" s="16"/>
      <c r="U420" s="17"/>
    </row>
    <row r="421" spans="2:21" x14ac:dyDescent="0.25">
      <c r="B421" s="24"/>
      <c r="C421" s="7"/>
      <c r="D421" s="16"/>
      <c r="E421" s="16"/>
      <c r="F421" s="16"/>
      <c r="G421" s="16"/>
      <c r="H421" s="16"/>
      <c r="I421" s="16"/>
      <c r="J421" s="16"/>
      <c r="K421" s="16"/>
      <c r="L421" s="16"/>
      <c r="M421" s="16"/>
      <c r="N421" s="16"/>
      <c r="O421" s="16"/>
      <c r="P421" s="16"/>
      <c r="Q421" s="16"/>
      <c r="R421" s="16"/>
      <c r="S421" s="16"/>
      <c r="T421" s="16"/>
      <c r="U421" s="17"/>
    </row>
    <row r="422" spans="2:21" x14ac:dyDescent="0.25">
      <c r="B422" s="24"/>
      <c r="C422" s="7"/>
      <c r="D422" s="16"/>
      <c r="E422" s="16"/>
      <c r="F422" s="16"/>
      <c r="G422" s="16"/>
      <c r="H422" s="16"/>
      <c r="I422" s="16"/>
      <c r="J422" s="16"/>
      <c r="K422" s="16"/>
      <c r="L422" s="16"/>
      <c r="M422" s="16"/>
      <c r="N422" s="16"/>
      <c r="O422" s="16"/>
      <c r="P422" s="16"/>
      <c r="Q422" s="16"/>
      <c r="R422" s="16"/>
      <c r="S422" s="16"/>
      <c r="T422" s="16"/>
      <c r="U422" s="17"/>
    </row>
    <row r="423" spans="2:21" x14ac:dyDescent="0.25">
      <c r="B423" s="24"/>
      <c r="C423" s="7"/>
      <c r="D423" s="16"/>
      <c r="E423" s="16"/>
      <c r="F423" s="16"/>
      <c r="G423" s="16"/>
      <c r="H423" s="16"/>
      <c r="I423" s="16"/>
      <c r="J423" s="16"/>
      <c r="K423" s="16"/>
      <c r="L423" s="16"/>
      <c r="M423" s="16"/>
      <c r="N423" s="16"/>
      <c r="O423" s="16"/>
      <c r="P423" s="16"/>
      <c r="Q423" s="16"/>
      <c r="R423" s="16"/>
      <c r="S423" s="16"/>
      <c r="T423" s="16"/>
      <c r="U423" s="17"/>
    </row>
    <row r="424" spans="2:21" x14ac:dyDescent="0.25">
      <c r="B424" s="24"/>
      <c r="C424" s="7"/>
      <c r="D424" s="16"/>
      <c r="E424" s="16"/>
      <c r="F424" s="16"/>
      <c r="G424" s="16"/>
      <c r="H424" s="16"/>
      <c r="I424" s="16"/>
      <c r="J424" s="16"/>
      <c r="K424" s="16"/>
      <c r="L424" s="16"/>
      <c r="M424" s="16"/>
      <c r="N424" s="16"/>
      <c r="O424" s="16"/>
      <c r="P424" s="16"/>
      <c r="Q424" s="16"/>
      <c r="R424" s="16"/>
      <c r="S424" s="16"/>
      <c r="T424" s="16"/>
      <c r="U424" s="17"/>
    </row>
    <row r="425" spans="2:21" x14ac:dyDescent="0.25">
      <c r="B425" s="24"/>
      <c r="C425" s="7"/>
      <c r="D425" s="16"/>
      <c r="E425" s="16"/>
      <c r="F425" s="16"/>
      <c r="G425" s="16"/>
      <c r="H425" s="16"/>
      <c r="I425" s="16"/>
      <c r="J425" s="16"/>
      <c r="K425" s="16"/>
      <c r="L425" s="16"/>
      <c r="M425" s="16"/>
      <c r="N425" s="16"/>
      <c r="O425" s="16"/>
      <c r="P425" s="16"/>
      <c r="Q425" s="16"/>
      <c r="R425" s="16"/>
      <c r="S425" s="16"/>
      <c r="T425" s="16"/>
      <c r="U425" s="17"/>
    </row>
    <row r="426" spans="2:21" x14ac:dyDescent="0.25">
      <c r="B426" s="24"/>
      <c r="C426" s="7"/>
      <c r="D426" s="16"/>
      <c r="E426" s="16"/>
      <c r="F426" s="16"/>
      <c r="G426" s="16"/>
      <c r="H426" s="16"/>
      <c r="I426" s="16"/>
      <c r="J426" s="16"/>
      <c r="K426" s="16"/>
      <c r="L426" s="16"/>
      <c r="M426" s="16"/>
      <c r="N426" s="16"/>
      <c r="O426" s="16"/>
      <c r="P426" s="16"/>
      <c r="Q426" s="16"/>
      <c r="R426" s="16"/>
      <c r="S426" s="16"/>
      <c r="T426" s="16"/>
      <c r="U426" s="17"/>
    </row>
    <row r="427" spans="2:21" x14ac:dyDescent="0.25">
      <c r="B427" s="24"/>
      <c r="C427" s="7"/>
      <c r="D427" s="16"/>
      <c r="E427" s="16"/>
      <c r="F427" s="16"/>
      <c r="G427" s="16"/>
      <c r="H427" s="16"/>
      <c r="I427" s="16"/>
      <c r="J427" s="16"/>
      <c r="K427" s="16"/>
      <c r="L427" s="16"/>
      <c r="M427" s="16"/>
      <c r="N427" s="16"/>
      <c r="O427" s="16"/>
      <c r="P427" s="16"/>
      <c r="Q427" s="16"/>
      <c r="R427" s="16"/>
      <c r="S427" s="16"/>
      <c r="T427" s="16"/>
      <c r="U427" s="17"/>
    </row>
    <row r="428" spans="2:21" x14ac:dyDescent="0.25">
      <c r="B428" s="24"/>
      <c r="C428" s="7"/>
      <c r="D428" s="16"/>
      <c r="E428" s="16"/>
      <c r="F428" s="16"/>
      <c r="G428" s="16"/>
      <c r="H428" s="16"/>
      <c r="I428" s="16"/>
      <c r="J428" s="16"/>
      <c r="K428" s="16"/>
      <c r="L428" s="16"/>
      <c r="M428" s="16"/>
      <c r="N428" s="16"/>
      <c r="O428" s="16"/>
      <c r="P428" s="16"/>
      <c r="Q428" s="16"/>
      <c r="R428" s="16"/>
      <c r="S428" s="16"/>
      <c r="T428" s="16"/>
      <c r="U428" s="17"/>
    </row>
    <row r="429" spans="2:21" x14ac:dyDescent="0.25">
      <c r="B429" s="24"/>
      <c r="C429" s="7"/>
      <c r="D429" s="16"/>
      <c r="E429" s="16"/>
      <c r="F429" s="16"/>
      <c r="G429" s="16"/>
      <c r="H429" s="16"/>
      <c r="I429" s="16"/>
      <c r="J429" s="16"/>
      <c r="K429" s="16"/>
      <c r="L429" s="16"/>
      <c r="M429" s="16"/>
      <c r="N429" s="16"/>
      <c r="O429" s="16"/>
      <c r="P429" s="16"/>
      <c r="Q429" s="16"/>
      <c r="R429" s="16"/>
      <c r="S429" s="16"/>
      <c r="T429" s="16"/>
      <c r="U429" s="17"/>
    </row>
    <row r="430" spans="2:21" x14ac:dyDescent="0.25">
      <c r="B430" s="24"/>
      <c r="C430" s="7"/>
      <c r="D430" s="16"/>
      <c r="E430" s="16"/>
      <c r="F430" s="16"/>
      <c r="G430" s="16"/>
      <c r="H430" s="16"/>
      <c r="I430" s="16"/>
      <c r="J430" s="16"/>
      <c r="K430" s="16"/>
      <c r="L430" s="16"/>
      <c r="M430" s="16"/>
      <c r="N430" s="16"/>
      <c r="O430" s="16"/>
      <c r="P430" s="16"/>
      <c r="Q430" s="16"/>
      <c r="R430" s="16"/>
      <c r="S430" s="16"/>
      <c r="T430" s="16"/>
      <c r="U430" s="17"/>
    </row>
    <row r="431" spans="2:21" x14ac:dyDescent="0.25">
      <c r="B431" s="24"/>
      <c r="C431" s="7"/>
      <c r="D431" s="16"/>
      <c r="E431" s="16"/>
      <c r="F431" s="16"/>
      <c r="G431" s="16"/>
      <c r="H431" s="16"/>
      <c r="I431" s="16"/>
      <c r="J431" s="16"/>
      <c r="K431" s="16"/>
      <c r="L431" s="16"/>
      <c r="M431" s="16"/>
      <c r="N431" s="16"/>
      <c r="O431" s="16"/>
      <c r="P431" s="16"/>
      <c r="Q431" s="16"/>
      <c r="R431" s="16"/>
      <c r="S431" s="16"/>
      <c r="T431" s="16"/>
      <c r="U431" s="17"/>
    </row>
    <row r="432" spans="2:21" x14ac:dyDescent="0.25">
      <c r="B432" s="24"/>
      <c r="C432" s="7"/>
      <c r="D432" s="16"/>
      <c r="E432" s="16"/>
      <c r="F432" s="16"/>
      <c r="G432" s="16"/>
      <c r="H432" s="16"/>
      <c r="I432" s="16"/>
      <c r="J432" s="16"/>
      <c r="K432" s="16"/>
      <c r="L432" s="16"/>
      <c r="M432" s="16"/>
      <c r="N432" s="16"/>
      <c r="O432" s="16"/>
      <c r="P432" s="16"/>
      <c r="Q432" s="16"/>
      <c r="R432" s="16"/>
      <c r="S432" s="16"/>
      <c r="T432" s="16"/>
      <c r="U432" s="17"/>
    </row>
    <row r="433" spans="2:21" x14ac:dyDescent="0.25">
      <c r="B433" s="24"/>
      <c r="C433" s="7"/>
      <c r="D433" s="16"/>
      <c r="E433" s="16"/>
      <c r="F433" s="16"/>
      <c r="G433" s="16"/>
      <c r="H433" s="16"/>
      <c r="I433" s="16"/>
      <c r="J433" s="16"/>
      <c r="K433" s="16"/>
      <c r="L433" s="16"/>
      <c r="M433" s="16"/>
      <c r="N433" s="16"/>
      <c r="O433" s="16"/>
      <c r="P433" s="16"/>
      <c r="Q433" s="16"/>
      <c r="R433" s="16"/>
      <c r="S433" s="16"/>
      <c r="T433" s="16"/>
      <c r="U433" s="17"/>
    </row>
    <row r="434" spans="2:21" x14ac:dyDescent="0.25">
      <c r="B434" s="24"/>
      <c r="C434" s="7"/>
      <c r="D434" s="16"/>
      <c r="E434" s="16"/>
      <c r="F434" s="16"/>
      <c r="G434" s="16"/>
      <c r="H434" s="16"/>
      <c r="I434" s="16"/>
      <c r="J434" s="16"/>
      <c r="K434" s="16"/>
      <c r="L434" s="16"/>
      <c r="M434" s="16"/>
      <c r="N434" s="16"/>
      <c r="O434" s="16"/>
      <c r="P434" s="16"/>
      <c r="Q434" s="16"/>
      <c r="R434" s="16"/>
      <c r="S434" s="16"/>
      <c r="T434" s="16"/>
      <c r="U434" s="17"/>
    </row>
    <row r="435" spans="2:21" x14ac:dyDescent="0.25">
      <c r="B435" s="24"/>
      <c r="C435" s="7"/>
      <c r="D435" s="16"/>
      <c r="E435" s="16"/>
      <c r="F435" s="16"/>
      <c r="G435" s="16"/>
      <c r="H435" s="16"/>
      <c r="I435" s="16"/>
      <c r="J435" s="16"/>
      <c r="K435" s="16"/>
      <c r="L435" s="16"/>
      <c r="M435" s="16"/>
      <c r="N435" s="16"/>
      <c r="O435" s="16"/>
      <c r="P435" s="16"/>
      <c r="Q435" s="16"/>
      <c r="R435" s="16"/>
      <c r="S435" s="16"/>
      <c r="T435" s="16"/>
      <c r="U435" s="17"/>
    </row>
    <row r="436" spans="2:21" x14ac:dyDescent="0.25">
      <c r="B436" s="24"/>
      <c r="C436" s="7"/>
      <c r="D436" s="16"/>
      <c r="E436" s="16"/>
      <c r="F436" s="16"/>
      <c r="G436" s="16"/>
      <c r="H436" s="16"/>
      <c r="I436" s="16"/>
      <c r="J436" s="16"/>
      <c r="K436" s="16"/>
      <c r="L436" s="16"/>
      <c r="M436" s="16"/>
      <c r="N436" s="16"/>
      <c r="O436" s="16"/>
      <c r="P436" s="16"/>
      <c r="Q436" s="16"/>
      <c r="R436" s="16"/>
      <c r="S436" s="16"/>
      <c r="T436" s="16"/>
      <c r="U436" s="17"/>
    </row>
    <row r="437" spans="2:21" x14ac:dyDescent="0.25">
      <c r="B437" s="24"/>
      <c r="C437" s="7"/>
      <c r="D437" s="16"/>
      <c r="E437" s="16"/>
      <c r="F437" s="16"/>
      <c r="G437" s="16"/>
      <c r="H437" s="16"/>
      <c r="I437" s="16"/>
      <c r="J437" s="16"/>
      <c r="K437" s="16"/>
      <c r="L437" s="16"/>
      <c r="M437" s="16"/>
      <c r="N437" s="16"/>
      <c r="O437" s="16"/>
      <c r="P437" s="16"/>
      <c r="Q437" s="16"/>
      <c r="R437" s="16"/>
      <c r="S437" s="16"/>
      <c r="T437" s="16"/>
      <c r="U437" s="17"/>
    </row>
    <row r="438" spans="2:21" x14ac:dyDescent="0.25">
      <c r="B438" s="24"/>
      <c r="C438" s="7"/>
      <c r="D438" s="16"/>
      <c r="E438" s="16"/>
      <c r="F438" s="16"/>
      <c r="G438" s="16"/>
      <c r="H438" s="16"/>
      <c r="I438" s="16"/>
      <c r="J438" s="16"/>
      <c r="K438" s="16"/>
      <c r="L438" s="16"/>
      <c r="M438" s="16"/>
      <c r="N438" s="16"/>
      <c r="O438" s="16"/>
      <c r="P438" s="16"/>
      <c r="Q438" s="16"/>
      <c r="R438" s="16"/>
      <c r="S438" s="16"/>
      <c r="T438" s="16"/>
      <c r="U438" s="17"/>
    </row>
    <row r="439" spans="2:21" x14ac:dyDescent="0.25">
      <c r="B439" s="24"/>
      <c r="C439" s="7"/>
      <c r="D439" s="16"/>
      <c r="E439" s="16"/>
      <c r="F439" s="16"/>
      <c r="G439" s="16"/>
      <c r="H439" s="16"/>
      <c r="I439" s="16"/>
      <c r="J439" s="16"/>
      <c r="K439" s="16"/>
      <c r="L439" s="16"/>
      <c r="M439" s="16"/>
      <c r="N439" s="16"/>
      <c r="O439" s="16"/>
      <c r="P439" s="16"/>
      <c r="Q439" s="16"/>
      <c r="R439" s="16"/>
      <c r="S439" s="16"/>
      <c r="T439" s="16"/>
      <c r="U439" s="17"/>
    </row>
    <row r="440" spans="2:21" x14ac:dyDescent="0.25">
      <c r="B440" s="24"/>
      <c r="C440" s="7"/>
      <c r="D440" s="16"/>
      <c r="E440" s="16"/>
      <c r="F440" s="16"/>
      <c r="G440" s="16"/>
      <c r="H440" s="16"/>
      <c r="I440" s="16"/>
      <c r="J440" s="16"/>
      <c r="K440" s="16"/>
      <c r="L440" s="16"/>
      <c r="M440" s="16"/>
      <c r="N440" s="16"/>
      <c r="O440" s="16"/>
      <c r="P440" s="16"/>
      <c r="Q440" s="16"/>
      <c r="R440" s="16"/>
      <c r="S440" s="16"/>
      <c r="T440" s="16"/>
      <c r="U440" s="17"/>
    </row>
    <row r="441" spans="2:21" x14ac:dyDescent="0.25">
      <c r="B441" s="24"/>
      <c r="C441" s="7"/>
      <c r="D441" s="16"/>
      <c r="E441" s="16"/>
      <c r="F441" s="16"/>
      <c r="G441" s="16"/>
      <c r="H441" s="16"/>
      <c r="I441" s="16"/>
      <c r="J441" s="16"/>
      <c r="K441" s="16"/>
      <c r="L441" s="16"/>
      <c r="M441" s="16"/>
      <c r="N441" s="16"/>
      <c r="O441" s="16"/>
      <c r="P441" s="16"/>
      <c r="Q441" s="16"/>
      <c r="R441" s="16"/>
      <c r="S441" s="16"/>
      <c r="T441" s="16"/>
      <c r="U441" s="17"/>
    </row>
    <row r="442" spans="2:21" x14ac:dyDescent="0.25">
      <c r="B442" s="24"/>
      <c r="C442" s="7"/>
      <c r="D442" s="16"/>
      <c r="E442" s="16"/>
      <c r="F442" s="16"/>
      <c r="G442" s="16"/>
      <c r="H442" s="16"/>
      <c r="I442" s="16"/>
      <c r="J442" s="16"/>
      <c r="K442" s="16"/>
      <c r="L442" s="16"/>
      <c r="M442" s="16"/>
      <c r="N442" s="16"/>
      <c r="O442" s="16"/>
      <c r="P442" s="16"/>
      <c r="Q442" s="16"/>
      <c r="R442" s="16"/>
      <c r="S442" s="16"/>
      <c r="T442" s="16"/>
      <c r="U442" s="17"/>
    </row>
    <row r="443" spans="2:21" x14ac:dyDescent="0.25">
      <c r="B443" s="24"/>
      <c r="C443" s="7"/>
      <c r="D443" s="16"/>
      <c r="E443" s="16"/>
      <c r="F443" s="16"/>
      <c r="G443" s="16"/>
      <c r="H443" s="16"/>
      <c r="I443" s="16"/>
      <c r="J443" s="16"/>
      <c r="K443" s="16"/>
      <c r="L443" s="16"/>
      <c r="M443" s="16"/>
      <c r="N443" s="16"/>
      <c r="O443" s="16"/>
      <c r="P443" s="16"/>
      <c r="Q443" s="16"/>
      <c r="R443" s="16"/>
      <c r="S443" s="16"/>
      <c r="T443" s="16"/>
      <c r="U443" s="17"/>
    </row>
    <row r="444" spans="2:21" x14ac:dyDescent="0.25">
      <c r="B444" s="24"/>
      <c r="C444" s="7"/>
      <c r="D444" s="16"/>
      <c r="E444" s="16"/>
      <c r="F444" s="16"/>
      <c r="G444" s="16"/>
      <c r="H444" s="16"/>
      <c r="I444" s="16"/>
      <c r="J444" s="16"/>
      <c r="K444" s="16"/>
      <c r="L444" s="16"/>
      <c r="M444" s="16"/>
      <c r="N444" s="16"/>
      <c r="O444" s="16"/>
      <c r="P444" s="16"/>
      <c r="Q444" s="16"/>
      <c r="R444" s="16"/>
      <c r="S444" s="16"/>
      <c r="T444" s="16"/>
      <c r="U444" s="17"/>
    </row>
    <row r="445" spans="2:21" x14ac:dyDescent="0.25">
      <c r="B445" s="24"/>
      <c r="C445" s="7"/>
      <c r="D445" s="16"/>
      <c r="E445" s="16"/>
      <c r="F445" s="16"/>
      <c r="G445" s="16"/>
      <c r="H445" s="16"/>
      <c r="I445" s="16"/>
      <c r="J445" s="16"/>
      <c r="K445" s="16"/>
      <c r="L445" s="16"/>
      <c r="M445" s="16"/>
      <c r="N445" s="16"/>
      <c r="O445" s="16"/>
      <c r="P445" s="16"/>
      <c r="Q445" s="16"/>
      <c r="R445" s="16"/>
      <c r="S445" s="16"/>
      <c r="T445" s="16"/>
      <c r="U445" s="17"/>
    </row>
    <row r="446" spans="2:21" x14ac:dyDescent="0.25">
      <c r="B446" s="24"/>
      <c r="C446" s="7"/>
      <c r="D446" s="16"/>
      <c r="E446" s="16"/>
      <c r="F446" s="16"/>
      <c r="G446" s="16"/>
      <c r="H446" s="16"/>
      <c r="I446" s="16"/>
      <c r="J446" s="16"/>
      <c r="K446" s="16"/>
      <c r="L446" s="16"/>
      <c r="M446" s="16"/>
      <c r="N446" s="16"/>
      <c r="O446" s="16"/>
      <c r="P446" s="16"/>
      <c r="Q446" s="16"/>
      <c r="R446" s="16"/>
      <c r="S446" s="16"/>
      <c r="T446" s="16"/>
      <c r="U446" s="17"/>
    </row>
    <row r="447" spans="2:21" x14ac:dyDescent="0.25">
      <c r="B447" s="24"/>
      <c r="C447" s="7"/>
      <c r="D447" s="16"/>
      <c r="E447" s="16"/>
      <c r="F447" s="16"/>
      <c r="G447" s="16"/>
      <c r="H447" s="16"/>
      <c r="I447" s="16"/>
      <c r="J447" s="16"/>
      <c r="K447" s="16"/>
      <c r="L447" s="16"/>
      <c r="M447" s="16"/>
      <c r="N447" s="16"/>
      <c r="O447" s="16"/>
      <c r="P447" s="16"/>
      <c r="Q447" s="16"/>
      <c r="R447" s="16"/>
      <c r="S447" s="16"/>
      <c r="T447" s="16"/>
      <c r="U447" s="17"/>
    </row>
    <row r="448" spans="2:21" x14ac:dyDescent="0.25">
      <c r="B448" s="24"/>
      <c r="C448" s="7"/>
      <c r="D448" s="16"/>
      <c r="E448" s="16"/>
      <c r="F448" s="16"/>
      <c r="G448" s="16"/>
      <c r="H448" s="16"/>
      <c r="I448" s="16"/>
      <c r="J448" s="16"/>
      <c r="K448" s="16"/>
      <c r="L448" s="16"/>
      <c r="M448" s="16"/>
      <c r="N448" s="16"/>
      <c r="O448" s="16"/>
      <c r="P448" s="16"/>
      <c r="Q448" s="16"/>
      <c r="R448" s="16"/>
      <c r="S448" s="16"/>
      <c r="T448" s="16"/>
      <c r="U448" s="17"/>
    </row>
    <row r="449" spans="2:21" x14ac:dyDescent="0.25">
      <c r="B449" s="24"/>
      <c r="C449" s="7"/>
      <c r="D449" s="16"/>
      <c r="E449" s="16"/>
      <c r="F449" s="16"/>
      <c r="G449" s="16"/>
      <c r="H449" s="16"/>
      <c r="I449" s="16"/>
      <c r="J449" s="16"/>
      <c r="K449" s="16"/>
      <c r="L449" s="16"/>
      <c r="M449" s="16"/>
      <c r="N449" s="16"/>
      <c r="O449" s="16"/>
      <c r="P449" s="16"/>
      <c r="Q449" s="16"/>
      <c r="R449" s="16"/>
      <c r="S449" s="16"/>
      <c r="T449" s="16"/>
      <c r="U449" s="17"/>
    </row>
    <row r="450" spans="2:21" x14ac:dyDescent="0.25">
      <c r="B450" s="24"/>
      <c r="C450" s="7"/>
      <c r="D450" s="16"/>
      <c r="E450" s="16"/>
      <c r="F450" s="16"/>
      <c r="G450" s="16"/>
      <c r="H450" s="16"/>
      <c r="I450" s="16"/>
      <c r="J450" s="16"/>
      <c r="K450" s="16"/>
      <c r="L450" s="16"/>
      <c r="M450" s="16"/>
      <c r="N450" s="16"/>
      <c r="O450" s="16"/>
      <c r="P450" s="16"/>
      <c r="Q450" s="16"/>
      <c r="R450" s="16"/>
      <c r="S450" s="16"/>
      <c r="T450" s="16"/>
      <c r="U450" s="17"/>
    </row>
    <row r="451" spans="2:21" x14ac:dyDescent="0.25">
      <c r="B451" s="24"/>
      <c r="C451" s="7"/>
      <c r="D451" s="16"/>
      <c r="E451" s="16"/>
      <c r="F451" s="16"/>
      <c r="G451" s="16"/>
      <c r="H451" s="16"/>
      <c r="I451" s="16"/>
      <c r="J451" s="16"/>
      <c r="K451" s="16"/>
      <c r="L451" s="16"/>
      <c r="M451" s="16"/>
      <c r="N451" s="16"/>
      <c r="O451" s="16"/>
      <c r="P451" s="16"/>
      <c r="Q451" s="16"/>
      <c r="R451" s="16"/>
      <c r="S451" s="16"/>
      <c r="T451" s="16"/>
      <c r="U451" s="17"/>
    </row>
    <row r="452" spans="2:21" x14ac:dyDescent="0.25">
      <c r="B452" s="24"/>
      <c r="C452" s="7"/>
      <c r="D452" s="16"/>
      <c r="E452" s="16"/>
      <c r="F452" s="16"/>
      <c r="G452" s="16"/>
      <c r="H452" s="16"/>
      <c r="I452" s="16"/>
      <c r="J452" s="16"/>
      <c r="K452" s="16"/>
      <c r="L452" s="16"/>
      <c r="M452" s="16"/>
      <c r="N452" s="16"/>
      <c r="O452" s="16"/>
      <c r="P452" s="16"/>
      <c r="Q452" s="16"/>
      <c r="R452" s="16"/>
      <c r="S452" s="16"/>
      <c r="T452" s="16"/>
      <c r="U452" s="17"/>
    </row>
    <row r="453" spans="2:21" x14ac:dyDescent="0.25">
      <c r="B453" s="24"/>
      <c r="C453" s="7"/>
      <c r="D453" s="16"/>
      <c r="E453" s="16"/>
      <c r="F453" s="16"/>
      <c r="G453" s="16"/>
      <c r="H453" s="16"/>
      <c r="I453" s="16"/>
      <c r="J453" s="16"/>
      <c r="K453" s="16"/>
      <c r="L453" s="16"/>
      <c r="M453" s="16"/>
      <c r="N453" s="16"/>
      <c r="O453" s="16"/>
      <c r="P453" s="16"/>
      <c r="Q453" s="16"/>
      <c r="R453" s="16"/>
      <c r="S453" s="16"/>
      <c r="T453" s="16"/>
      <c r="U453" s="17"/>
    </row>
    <row r="454" spans="2:21" x14ac:dyDescent="0.25">
      <c r="B454" s="24"/>
      <c r="C454" s="7"/>
      <c r="D454" s="16"/>
      <c r="E454" s="16"/>
      <c r="F454" s="16"/>
      <c r="G454" s="16"/>
      <c r="H454" s="16"/>
      <c r="I454" s="16"/>
      <c r="J454" s="16"/>
      <c r="K454" s="16"/>
      <c r="L454" s="16"/>
      <c r="M454" s="16"/>
      <c r="N454" s="16"/>
      <c r="O454" s="16"/>
      <c r="P454" s="16"/>
      <c r="Q454" s="16"/>
      <c r="R454" s="16"/>
      <c r="S454" s="16"/>
      <c r="T454" s="16"/>
      <c r="U454" s="17"/>
    </row>
    <row r="455" spans="2:21" x14ac:dyDescent="0.25">
      <c r="B455" s="24"/>
      <c r="C455" s="7"/>
      <c r="D455" s="16"/>
      <c r="E455" s="16"/>
      <c r="F455" s="16"/>
      <c r="G455" s="16"/>
      <c r="H455" s="16"/>
      <c r="I455" s="16"/>
      <c r="J455" s="16"/>
      <c r="K455" s="16"/>
      <c r="L455" s="16"/>
      <c r="M455" s="16"/>
      <c r="N455" s="16"/>
      <c r="O455" s="16"/>
      <c r="P455" s="16"/>
      <c r="Q455" s="16"/>
      <c r="R455" s="16"/>
      <c r="S455" s="16"/>
      <c r="T455" s="16"/>
      <c r="U455" s="17"/>
    </row>
    <row r="456" spans="2:21" x14ac:dyDescent="0.25">
      <c r="B456" s="24"/>
      <c r="C456" s="7"/>
      <c r="D456" s="16"/>
      <c r="E456" s="16"/>
      <c r="F456" s="16"/>
      <c r="G456" s="16"/>
      <c r="H456" s="16"/>
      <c r="I456" s="16"/>
      <c r="J456" s="16"/>
      <c r="K456" s="16"/>
      <c r="L456" s="16"/>
      <c r="M456" s="16"/>
      <c r="N456" s="16"/>
      <c r="O456" s="16"/>
      <c r="P456" s="16"/>
      <c r="Q456" s="16"/>
      <c r="R456" s="16"/>
      <c r="S456" s="16"/>
      <c r="T456" s="16"/>
      <c r="U456" s="17"/>
    </row>
    <row r="457" spans="2:21" x14ac:dyDescent="0.25">
      <c r="B457" s="24"/>
      <c r="C457" s="7"/>
      <c r="D457" s="16"/>
      <c r="E457" s="16"/>
      <c r="F457" s="16"/>
      <c r="G457" s="16"/>
      <c r="H457" s="16"/>
      <c r="I457" s="16"/>
      <c r="J457" s="16"/>
      <c r="K457" s="16"/>
      <c r="L457" s="16"/>
      <c r="M457" s="16"/>
      <c r="N457" s="16"/>
      <c r="O457" s="16"/>
      <c r="P457" s="16"/>
      <c r="Q457" s="16"/>
      <c r="R457" s="16"/>
      <c r="S457" s="16"/>
      <c r="T457" s="16"/>
      <c r="U457" s="17"/>
    </row>
    <row r="458" spans="2:21" x14ac:dyDescent="0.25">
      <c r="B458" s="24"/>
      <c r="C458" s="7"/>
      <c r="D458" s="16"/>
      <c r="E458" s="16"/>
      <c r="F458" s="16"/>
      <c r="G458" s="16"/>
      <c r="H458" s="16"/>
      <c r="I458" s="16"/>
      <c r="J458" s="16"/>
      <c r="K458" s="16"/>
      <c r="L458" s="16"/>
      <c r="M458" s="16"/>
      <c r="N458" s="16"/>
      <c r="O458" s="16"/>
      <c r="P458" s="16"/>
      <c r="Q458" s="16"/>
      <c r="R458" s="16"/>
      <c r="S458" s="16"/>
      <c r="T458" s="16"/>
      <c r="U458" s="17"/>
    </row>
    <row r="459" spans="2:21" x14ac:dyDescent="0.25">
      <c r="B459" s="24"/>
      <c r="C459" s="7"/>
      <c r="D459" s="16"/>
      <c r="E459" s="16"/>
      <c r="F459" s="16"/>
      <c r="G459" s="16"/>
      <c r="H459" s="16"/>
      <c r="I459" s="16"/>
      <c r="J459" s="16"/>
      <c r="K459" s="16"/>
      <c r="L459" s="16"/>
      <c r="M459" s="16"/>
      <c r="N459" s="16"/>
      <c r="O459" s="16"/>
      <c r="P459" s="16"/>
      <c r="Q459" s="16"/>
      <c r="R459" s="16"/>
      <c r="S459" s="16"/>
      <c r="T459" s="16"/>
      <c r="U459" s="17"/>
    </row>
    <row r="460" spans="2:21" x14ac:dyDescent="0.25">
      <c r="B460" s="24"/>
      <c r="C460" s="7"/>
      <c r="D460" s="16"/>
      <c r="E460" s="16"/>
      <c r="F460" s="16"/>
      <c r="G460" s="16"/>
      <c r="H460" s="16"/>
      <c r="I460" s="16"/>
      <c r="J460" s="16"/>
      <c r="K460" s="16"/>
      <c r="L460" s="16"/>
      <c r="M460" s="16"/>
      <c r="N460" s="16"/>
      <c r="O460" s="16"/>
      <c r="P460" s="16"/>
      <c r="Q460" s="16"/>
      <c r="R460" s="16"/>
      <c r="S460" s="16"/>
      <c r="T460" s="16"/>
      <c r="U460" s="17"/>
    </row>
    <row r="461" spans="2:21" x14ac:dyDescent="0.25">
      <c r="B461" s="24"/>
      <c r="C461" s="7"/>
      <c r="D461" s="16"/>
      <c r="E461" s="16"/>
      <c r="F461" s="16"/>
      <c r="G461" s="16"/>
      <c r="H461" s="16"/>
      <c r="I461" s="16"/>
      <c r="J461" s="16"/>
      <c r="K461" s="16"/>
      <c r="L461" s="16"/>
      <c r="M461" s="16"/>
      <c r="N461" s="16"/>
      <c r="O461" s="16"/>
      <c r="P461" s="16"/>
      <c r="Q461" s="16"/>
      <c r="R461" s="16"/>
      <c r="S461" s="16"/>
      <c r="T461" s="16"/>
      <c r="U461" s="17"/>
    </row>
    <row r="462" spans="2:21" x14ac:dyDescent="0.25">
      <c r="B462" s="24"/>
      <c r="C462" s="7"/>
      <c r="D462" s="16"/>
      <c r="E462" s="16"/>
      <c r="F462" s="16"/>
      <c r="G462" s="16"/>
      <c r="H462" s="16"/>
      <c r="I462" s="16"/>
      <c r="J462" s="16"/>
      <c r="K462" s="16"/>
      <c r="L462" s="16"/>
      <c r="M462" s="16"/>
      <c r="N462" s="16"/>
      <c r="O462" s="16"/>
      <c r="P462" s="16"/>
      <c r="Q462" s="16"/>
      <c r="R462" s="16"/>
      <c r="S462" s="16"/>
      <c r="T462" s="16"/>
      <c r="U462" s="17"/>
    </row>
    <row r="463" spans="2:21" x14ac:dyDescent="0.25">
      <c r="B463" s="24"/>
      <c r="C463" s="7"/>
      <c r="D463" s="16"/>
      <c r="E463" s="16"/>
      <c r="F463" s="16"/>
      <c r="G463" s="16"/>
      <c r="H463" s="16"/>
      <c r="I463" s="16"/>
      <c r="J463" s="16"/>
      <c r="K463" s="16"/>
      <c r="L463" s="16"/>
      <c r="M463" s="16"/>
      <c r="N463" s="16"/>
      <c r="O463" s="16"/>
      <c r="P463" s="16"/>
      <c r="Q463" s="16"/>
      <c r="R463" s="16"/>
      <c r="S463" s="16"/>
      <c r="T463" s="16"/>
      <c r="U463" s="17"/>
    </row>
    <row r="464" spans="2:21" x14ac:dyDescent="0.25">
      <c r="B464" s="24"/>
      <c r="C464" s="7"/>
      <c r="D464" s="16"/>
      <c r="E464" s="16"/>
      <c r="F464" s="16"/>
      <c r="G464" s="16"/>
      <c r="H464" s="16"/>
      <c r="I464" s="16"/>
      <c r="J464" s="16"/>
      <c r="K464" s="16"/>
      <c r="L464" s="16"/>
      <c r="M464" s="16"/>
      <c r="N464" s="16"/>
      <c r="O464" s="16"/>
      <c r="P464" s="16"/>
      <c r="Q464" s="16"/>
      <c r="R464" s="16"/>
      <c r="S464" s="16"/>
      <c r="T464" s="16"/>
      <c r="U464" s="17"/>
    </row>
    <row r="465" spans="2:21" x14ac:dyDescent="0.25">
      <c r="B465" s="24"/>
      <c r="C465" s="7"/>
      <c r="D465" s="16"/>
      <c r="E465" s="16"/>
      <c r="F465" s="16"/>
      <c r="G465" s="16"/>
      <c r="H465" s="16"/>
      <c r="I465" s="16"/>
      <c r="J465" s="16"/>
      <c r="K465" s="16"/>
      <c r="L465" s="16"/>
      <c r="M465" s="16"/>
      <c r="N465" s="16"/>
      <c r="O465" s="16"/>
      <c r="P465" s="16"/>
      <c r="Q465" s="16"/>
      <c r="R465" s="16"/>
      <c r="S465" s="16"/>
      <c r="T465" s="16"/>
      <c r="U465" s="17"/>
    </row>
    <row r="466" spans="2:21" x14ac:dyDescent="0.25">
      <c r="B466" s="24"/>
      <c r="C466" s="7"/>
      <c r="D466" s="16"/>
      <c r="E466" s="16"/>
      <c r="F466" s="16"/>
      <c r="G466" s="16"/>
      <c r="H466" s="16"/>
      <c r="I466" s="16"/>
      <c r="J466" s="16"/>
      <c r="K466" s="16"/>
      <c r="L466" s="16"/>
      <c r="M466" s="16"/>
      <c r="N466" s="16"/>
      <c r="O466" s="16"/>
      <c r="P466" s="16"/>
      <c r="Q466" s="16"/>
      <c r="R466" s="16"/>
      <c r="S466" s="16"/>
      <c r="T466" s="16"/>
      <c r="U466" s="17"/>
    </row>
    <row r="467" spans="2:21" x14ac:dyDescent="0.25">
      <c r="B467" s="24"/>
      <c r="C467" s="7"/>
      <c r="D467" s="16"/>
      <c r="E467" s="16"/>
      <c r="F467" s="16"/>
      <c r="G467" s="16"/>
      <c r="H467" s="16"/>
      <c r="I467" s="16"/>
      <c r="J467" s="16"/>
      <c r="K467" s="16"/>
      <c r="L467" s="16"/>
      <c r="M467" s="16"/>
      <c r="N467" s="16"/>
      <c r="O467" s="16"/>
      <c r="P467" s="16"/>
      <c r="Q467" s="16"/>
      <c r="R467" s="16"/>
      <c r="S467" s="16"/>
      <c r="T467" s="16"/>
      <c r="U467" s="17"/>
    </row>
    <row r="468" spans="2:21" x14ac:dyDescent="0.25">
      <c r="B468" s="24"/>
      <c r="C468" s="7"/>
      <c r="D468" s="16"/>
      <c r="E468" s="16"/>
      <c r="F468" s="16"/>
      <c r="G468" s="16"/>
      <c r="H468" s="16"/>
      <c r="I468" s="16"/>
      <c r="J468" s="16"/>
      <c r="K468" s="16"/>
      <c r="L468" s="16"/>
      <c r="M468" s="16"/>
      <c r="N468" s="16"/>
      <c r="O468" s="16"/>
      <c r="P468" s="16"/>
      <c r="Q468" s="16"/>
      <c r="R468" s="16"/>
      <c r="S468" s="16"/>
      <c r="T468" s="16"/>
      <c r="U468" s="17"/>
    </row>
    <row r="469" spans="2:21" x14ac:dyDescent="0.25">
      <c r="B469" s="24"/>
      <c r="C469" s="7"/>
      <c r="D469" s="16"/>
      <c r="E469" s="16"/>
      <c r="F469" s="16"/>
      <c r="G469" s="16"/>
      <c r="H469" s="16"/>
      <c r="I469" s="16"/>
      <c r="J469" s="16"/>
      <c r="K469" s="16"/>
      <c r="L469" s="16"/>
      <c r="M469" s="16"/>
      <c r="N469" s="16"/>
      <c r="O469" s="16"/>
      <c r="P469" s="16"/>
      <c r="Q469" s="16"/>
      <c r="R469" s="16"/>
      <c r="S469" s="16"/>
      <c r="T469" s="16"/>
      <c r="U469" s="17"/>
    </row>
    <row r="470" spans="2:21" x14ac:dyDescent="0.25">
      <c r="B470" s="24"/>
      <c r="C470" s="7"/>
      <c r="D470" s="16"/>
      <c r="E470" s="16"/>
      <c r="F470" s="16"/>
      <c r="G470" s="16"/>
      <c r="H470" s="16"/>
      <c r="I470" s="16"/>
      <c r="J470" s="16"/>
      <c r="K470" s="16"/>
      <c r="L470" s="16"/>
      <c r="M470" s="16"/>
      <c r="N470" s="16"/>
      <c r="O470" s="16"/>
      <c r="P470" s="16"/>
      <c r="Q470" s="16"/>
      <c r="R470" s="16"/>
      <c r="S470" s="16"/>
      <c r="T470" s="16"/>
      <c r="U470" s="17"/>
    </row>
    <row r="471" spans="2:21" x14ac:dyDescent="0.25">
      <c r="B471" s="24"/>
      <c r="C471" s="7"/>
      <c r="D471" s="16"/>
      <c r="E471" s="16"/>
      <c r="F471" s="16"/>
      <c r="G471" s="16"/>
      <c r="H471" s="16"/>
      <c r="I471" s="16"/>
      <c r="J471" s="16"/>
      <c r="K471" s="16"/>
      <c r="L471" s="16"/>
      <c r="M471" s="16"/>
      <c r="N471" s="16"/>
      <c r="O471" s="16"/>
      <c r="P471" s="16"/>
      <c r="Q471" s="16"/>
      <c r="R471" s="16"/>
      <c r="S471" s="16"/>
      <c r="T471" s="16"/>
      <c r="U471" s="17"/>
    </row>
    <row r="472" spans="2:21" x14ac:dyDescent="0.25">
      <c r="B472" s="24"/>
      <c r="C472" s="7"/>
      <c r="D472" s="16"/>
      <c r="E472" s="16"/>
      <c r="F472" s="16"/>
      <c r="G472" s="16"/>
      <c r="H472" s="16"/>
      <c r="I472" s="16"/>
      <c r="J472" s="16"/>
      <c r="K472" s="16"/>
      <c r="L472" s="16"/>
      <c r="M472" s="16"/>
      <c r="N472" s="16"/>
      <c r="O472" s="16"/>
      <c r="P472" s="16"/>
      <c r="Q472" s="16"/>
      <c r="R472" s="16"/>
      <c r="S472" s="16"/>
      <c r="T472" s="16"/>
      <c r="U472" s="17"/>
    </row>
    <row r="473" spans="2:21" x14ac:dyDescent="0.25">
      <c r="B473" s="24"/>
      <c r="C473" s="7"/>
      <c r="D473" s="16"/>
      <c r="E473" s="16"/>
      <c r="F473" s="16"/>
      <c r="G473" s="16"/>
      <c r="H473" s="16"/>
      <c r="I473" s="16"/>
      <c r="J473" s="16"/>
      <c r="K473" s="16"/>
      <c r="L473" s="16"/>
      <c r="M473" s="16"/>
      <c r="N473" s="16"/>
      <c r="O473" s="16"/>
      <c r="P473" s="16"/>
      <c r="Q473" s="16"/>
      <c r="R473" s="16"/>
      <c r="S473" s="16"/>
      <c r="T473" s="16"/>
      <c r="U473" s="17"/>
    </row>
    <row r="474" spans="2:21" x14ac:dyDescent="0.25">
      <c r="B474" s="24"/>
      <c r="C474" s="7"/>
      <c r="D474" s="16"/>
      <c r="E474" s="16"/>
      <c r="F474" s="16"/>
      <c r="G474" s="16"/>
      <c r="H474" s="16"/>
      <c r="I474" s="16"/>
      <c r="J474" s="16"/>
      <c r="K474" s="16"/>
      <c r="L474" s="16"/>
      <c r="M474" s="16"/>
      <c r="N474" s="16"/>
      <c r="O474" s="16"/>
      <c r="P474" s="16"/>
      <c r="Q474" s="16"/>
      <c r="R474" s="16"/>
      <c r="S474" s="16"/>
      <c r="T474" s="16"/>
      <c r="U474" s="17"/>
    </row>
    <row r="475" spans="2:21" x14ac:dyDescent="0.25">
      <c r="B475" s="24"/>
      <c r="C475" s="7"/>
      <c r="D475" s="16"/>
      <c r="E475" s="16"/>
      <c r="F475" s="16"/>
      <c r="G475" s="16"/>
      <c r="H475" s="16"/>
      <c r="I475" s="16"/>
      <c r="J475" s="16"/>
      <c r="K475" s="16"/>
      <c r="L475" s="16"/>
      <c r="M475" s="16"/>
      <c r="N475" s="16"/>
      <c r="O475" s="16"/>
      <c r="P475" s="16"/>
      <c r="Q475" s="16"/>
      <c r="R475" s="16"/>
      <c r="S475" s="16"/>
      <c r="T475" s="16"/>
      <c r="U475" s="17"/>
    </row>
    <row r="476" spans="2:21" x14ac:dyDescent="0.25">
      <c r="B476" s="24"/>
      <c r="C476" s="7"/>
      <c r="D476" s="16"/>
      <c r="E476" s="16"/>
      <c r="F476" s="16"/>
      <c r="G476" s="16"/>
      <c r="H476" s="16"/>
      <c r="I476" s="16"/>
      <c r="J476" s="16"/>
      <c r="K476" s="16"/>
      <c r="L476" s="16"/>
      <c r="M476" s="16"/>
      <c r="N476" s="16"/>
      <c r="O476" s="16"/>
      <c r="P476" s="16"/>
      <c r="Q476" s="16"/>
      <c r="R476" s="16"/>
      <c r="S476" s="16"/>
      <c r="T476" s="16"/>
      <c r="U476" s="17"/>
    </row>
    <row r="477" spans="2:21" x14ac:dyDescent="0.25">
      <c r="B477" s="24"/>
      <c r="C477" s="7"/>
      <c r="D477" s="16"/>
      <c r="E477" s="16"/>
      <c r="F477" s="16"/>
      <c r="G477" s="16"/>
      <c r="H477" s="16"/>
      <c r="I477" s="16"/>
      <c r="J477" s="16"/>
      <c r="K477" s="16"/>
      <c r="L477" s="16"/>
      <c r="M477" s="16"/>
      <c r="N477" s="16"/>
      <c r="O477" s="16"/>
      <c r="P477" s="16"/>
      <c r="Q477" s="16"/>
      <c r="R477" s="16"/>
      <c r="S477" s="16"/>
      <c r="T477" s="16"/>
      <c r="U477" s="17"/>
    </row>
    <row r="478" spans="2:21" x14ac:dyDescent="0.25">
      <c r="B478" s="24"/>
      <c r="C478" s="7"/>
      <c r="D478" s="16"/>
      <c r="E478" s="16"/>
      <c r="F478" s="16"/>
      <c r="G478" s="16"/>
      <c r="H478" s="16"/>
      <c r="I478" s="16"/>
      <c r="J478" s="16"/>
      <c r="K478" s="16"/>
      <c r="L478" s="16"/>
      <c r="M478" s="16"/>
      <c r="N478" s="16"/>
      <c r="O478" s="16"/>
      <c r="P478" s="16"/>
      <c r="Q478" s="16"/>
      <c r="R478" s="16"/>
      <c r="S478" s="16"/>
      <c r="T478" s="16"/>
      <c r="U478" s="17"/>
    </row>
    <row r="479" spans="2:21" x14ac:dyDescent="0.25">
      <c r="B479" s="24"/>
      <c r="C479" s="7"/>
      <c r="D479" s="16"/>
      <c r="E479" s="16"/>
      <c r="F479" s="16"/>
      <c r="G479" s="16"/>
      <c r="H479" s="16"/>
      <c r="I479" s="16"/>
      <c r="J479" s="16"/>
      <c r="K479" s="16"/>
      <c r="L479" s="16"/>
      <c r="M479" s="16"/>
      <c r="N479" s="16"/>
      <c r="O479" s="16"/>
      <c r="P479" s="16"/>
      <c r="Q479" s="16"/>
      <c r="R479" s="16"/>
      <c r="S479" s="16"/>
      <c r="T479" s="16"/>
      <c r="U479" s="17"/>
    </row>
    <row r="480" spans="2:21" x14ac:dyDescent="0.25">
      <c r="B480" s="24"/>
      <c r="C480" s="7"/>
      <c r="D480" s="16"/>
      <c r="E480" s="16"/>
      <c r="F480" s="16"/>
      <c r="G480" s="16"/>
      <c r="H480" s="16"/>
      <c r="I480" s="16"/>
      <c r="J480" s="16"/>
      <c r="K480" s="16"/>
      <c r="L480" s="16"/>
      <c r="M480" s="16"/>
      <c r="N480" s="16"/>
      <c r="O480" s="16"/>
      <c r="P480" s="16"/>
      <c r="Q480" s="16"/>
      <c r="R480" s="16"/>
      <c r="S480" s="16"/>
      <c r="T480" s="16"/>
      <c r="U480" s="17"/>
    </row>
    <row r="481" spans="2:21" x14ac:dyDescent="0.25">
      <c r="B481" s="24"/>
      <c r="C481" s="7"/>
      <c r="D481" s="16"/>
      <c r="E481" s="16"/>
      <c r="F481" s="16"/>
      <c r="G481" s="16"/>
      <c r="H481" s="16"/>
      <c r="I481" s="16"/>
      <c r="J481" s="16"/>
      <c r="K481" s="16"/>
      <c r="L481" s="16"/>
      <c r="M481" s="16"/>
      <c r="N481" s="16"/>
      <c r="O481" s="16"/>
      <c r="P481" s="16"/>
      <c r="Q481" s="16"/>
      <c r="R481" s="16"/>
      <c r="S481" s="16"/>
      <c r="T481" s="16"/>
      <c r="U481" s="17"/>
    </row>
    <row r="482" spans="2:21" x14ac:dyDescent="0.25">
      <c r="B482" s="24"/>
      <c r="C482" s="7"/>
      <c r="D482" s="16"/>
      <c r="E482" s="16"/>
      <c r="F482" s="16"/>
      <c r="G482" s="16"/>
      <c r="H482" s="16"/>
      <c r="I482" s="16"/>
      <c r="J482" s="16"/>
      <c r="K482" s="16"/>
      <c r="L482" s="16"/>
      <c r="M482" s="16"/>
      <c r="N482" s="16"/>
      <c r="O482" s="16"/>
      <c r="P482" s="16"/>
      <c r="Q482" s="16"/>
      <c r="R482" s="16"/>
      <c r="S482" s="16"/>
      <c r="T482" s="16"/>
      <c r="U482" s="17"/>
    </row>
    <row r="483" spans="2:21" x14ac:dyDescent="0.25">
      <c r="B483" s="24"/>
      <c r="C483" s="7"/>
      <c r="D483" s="16"/>
      <c r="E483" s="16"/>
      <c r="F483" s="16"/>
      <c r="G483" s="16"/>
      <c r="H483" s="16"/>
      <c r="I483" s="16"/>
      <c r="J483" s="16"/>
      <c r="K483" s="16"/>
      <c r="L483" s="16"/>
      <c r="M483" s="16"/>
      <c r="N483" s="16"/>
      <c r="O483" s="16"/>
      <c r="P483" s="16"/>
      <c r="Q483" s="16"/>
      <c r="R483" s="16"/>
      <c r="S483" s="16"/>
      <c r="T483" s="16"/>
      <c r="U483" s="17"/>
    </row>
    <row r="484" spans="2:21" x14ac:dyDescent="0.25">
      <c r="B484" s="24"/>
      <c r="C484" s="7"/>
      <c r="D484" s="16"/>
      <c r="E484" s="16"/>
      <c r="F484" s="16"/>
      <c r="G484" s="16"/>
      <c r="H484" s="16"/>
      <c r="I484" s="16"/>
      <c r="J484" s="16"/>
      <c r="K484" s="16"/>
      <c r="L484" s="16"/>
      <c r="M484" s="16"/>
      <c r="N484" s="16"/>
      <c r="O484" s="16"/>
      <c r="P484" s="16"/>
      <c r="Q484" s="16"/>
      <c r="R484" s="16"/>
      <c r="S484" s="16"/>
      <c r="T484" s="16"/>
      <c r="U484" s="17"/>
    </row>
    <row r="485" spans="2:21" x14ac:dyDescent="0.25">
      <c r="B485" s="24"/>
      <c r="C485" s="7"/>
      <c r="D485" s="16"/>
      <c r="E485" s="16"/>
      <c r="F485" s="16"/>
      <c r="G485" s="16"/>
      <c r="H485" s="16"/>
      <c r="I485" s="16"/>
      <c r="J485" s="16"/>
      <c r="K485" s="16"/>
      <c r="L485" s="16"/>
      <c r="M485" s="16"/>
      <c r="N485" s="16"/>
      <c r="O485" s="16"/>
      <c r="P485" s="16"/>
      <c r="Q485" s="16"/>
      <c r="R485" s="16"/>
      <c r="S485" s="16"/>
      <c r="T485" s="16"/>
      <c r="U485" s="17"/>
    </row>
    <row r="486" spans="2:21" x14ac:dyDescent="0.25">
      <c r="B486" s="24"/>
      <c r="C486" s="7"/>
      <c r="D486" s="16"/>
      <c r="E486" s="16"/>
      <c r="F486" s="16"/>
      <c r="G486" s="16"/>
      <c r="H486" s="16"/>
      <c r="I486" s="16"/>
      <c r="J486" s="16"/>
      <c r="K486" s="16"/>
      <c r="L486" s="16"/>
      <c r="M486" s="16"/>
      <c r="N486" s="16"/>
      <c r="O486" s="16"/>
      <c r="P486" s="16"/>
      <c r="Q486" s="16"/>
      <c r="R486" s="16"/>
      <c r="S486" s="16"/>
      <c r="T486" s="16"/>
      <c r="U486" s="17"/>
    </row>
    <row r="487" spans="2:21" x14ac:dyDescent="0.25">
      <c r="B487" s="24"/>
      <c r="C487" s="7"/>
      <c r="D487" s="16"/>
      <c r="E487" s="16"/>
      <c r="F487" s="16"/>
      <c r="G487" s="16"/>
      <c r="H487" s="16"/>
      <c r="I487" s="16"/>
      <c r="J487" s="16"/>
      <c r="K487" s="16"/>
      <c r="L487" s="16"/>
      <c r="M487" s="16"/>
      <c r="N487" s="16"/>
      <c r="O487" s="16"/>
      <c r="P487" s="16"/>
      <c r="Q487" s="16"/>
      <c r="R487" s="16"/>
      <c r="S487" s="16"/>
      <c r="T487" s="16"/>
      <c r="U487" s="17"/>
    </row>
    <row r="488" spans="2:21" x14ac:dyDescent="0.25">
      <c r="B488" s="24"/>
      <c r="C488" s="7"/>
      <c r="D488" s="16"/>
      <c r="E488" s="16"/>
      <c r="F488" s="16"/>
      <c r="G488" s="16"/>
      <c r="H488" s="16"/>
      <c r="I488" s="16"/>
      <c r="J488" s="16"/>
      <c r="K488" s="16"/>
      <c r="L488" s="16"/>
      <c r="M488" s="16"/>
      <c r="N488" s="16"/>
      <c r="O488" s="16"/>
      <c r="P488" s="16"/>
      <c r="Q488" s="16"/>
      <c r="R488" s="16"/>
      <c r="S488" s="16"/>
      <c r="T488" s="16"/>
      <c r="U488" s="17"/>
    </row>
    <row r="489" spans="2:21" x14ac:dyDescent="0.25">
      <c r="B489" s="24"/>
      <c r="C489" s="7"/>
      <c r="D489" s="16"/>
      <c r="E489" s="16"/>
      <c r="F489" s="16"/>
      <c r="G489" s="16"/>
      <c r="H489" s="16"/>
      <c r="I489" s="16"/>
      <c r="J489" s="16"/>
      <c r="K489" s="16"/>
      <c r="L489" s="16"/>
      <c r="M489" s="16"/>
      <c r="N489" s="16"/>
      <c r="O489" s="16"/>
      <c r="P489" s="16"/>
      <c r="Q489" s="16"/>
      <c r="R489" s="16"/>
      <c r="S489" s="16"/>
      <c r="T489" s="16"/>
      <c r="U489" s="17"/>
    </row>
    <row r="490" spans="2:21" x14ac:dyDescent="0.25">
      <c r="B490" s="24"/>
      <c r="C490" s="7"/>
      <c r="D490" s="16"/>
      <c r="E490" s="16"/>
      <c r="F490" s="16"/>
      <c r="G490" s="16"/>
      <c r="H490" s="16"/>
      <c r="I490" s="16"/>
      <c r="J490" s="16"/>
      <c r="K490" s="16"/>
      <c r="L490" s="16"/>
      <c r="M490" s="16"/>
      <c r="N490" s="16"/>
      <c r="O490" s="16"/>
      <c r="P490" s="16"/>
      <c r="Q490" s="16"/>
      <c r="R490" s="16"/>
      <c r="S490" s="16"/>
      <c r="T490" s="16"/>
      <c r="U490" s="17"/>
    </row>
    <row r="491" spans="2:21" x14ac:dyDescent="0.25">
      <c r="B491" s="24"/>
      <c r="C491" s="7"/>
      <c r="D491" s="16"/>
      <c r="E491" s="16"/>
      <c r="F491" s="16"/>
      <c r="G491" s="16"/>
      <c r="H491" s="16"/>
      <c r="I491" s="16"/>
      <c r="J491" s="16"/>
      <c r="K491" s="16"/>
      <c r="L491" s="16"/>
      <c r="M491" s="16"/>
      <c r="N491" s="16"/>
      <c r="O491" s="16"/>
      <c r="P491" s="16"/>
      <c r="Q491" s="16"/>
      <c r="R491" s="16"/>
      <c r="S491" s="16"/>
      <c r="T491" s="16"/>
      <c r="U491" s="17"/>
    </row>
    <row r="492" spans="2:21" x14ac:dyDescent="0.25">
      <c r="B492" s="24"/>
      <c r="C492" s="7"/>
      <c r="D492" s="16"/>
      <c r="E492" s="16"/>
      <c r="F492" s="16"/>
      <c r="G492" s="16"/>
      <c r="H492" s="16"/>
      <c r="I492" s="16"/>
      <c r="J492" s="16"/>
      <c r="K492" s="16"/>
      <c r="L492" s="16"/>
      <c r="M492" s="16"/>
      <c r="N492" s="16"/>
      <c r="O492" s="16"/>
      <c r="P492" s="16"/>
      <c r="Q492" s="16"/>
      <c r="R492" s="16"/>
      <c r="S492" s="16"/>
      <c r="T492" s="16"/>
      <c r="U492" s="17"/>
    </row>
    <row r="493" spans="2:21" x14ac:dyDescent="0.25">
      <c r="B493" s="24"/>
      <c r="C493" s="7"/>
      <c r="D493" s="16"/>
      <c r="E493" s="16"/>
      <c r="F493" s="16"/>
      <c r="G493" s="16"/>
      <c r="H493" s="16"/>
      <c r="I493" s="16"/>
      <c r="J493" s="16"/>
      <c r="K493" s="16"/>
      <c r="L493" s="16"/>
      <c r="M493" s="16"/>
      <c r="N493" s="16"/>
      <c r="O493" s="16"/>
      <c r="P493" s="16"/>
      <c r="Q493" s="16"/>
      <c r="R493" s="16"/>
      <c r="S493" s="16"/>
      <c r="T493" s="16"/>
      <c r="U493" s="17"/>
    </row>
    <row r="494" spans="2:21" x14ac:dyDescent="0.25">
      <c r="B494" s="24"/>
      <c r="C494" s="7"/>
      <c r="D494" s="16"/>
      <c r="E494" s="16"/>
      <c r="F494" s="16"/>
      <c r="G494" s="16"/>
      <c r="H494" s="16"/>
      <c r="I494" s="16"/>
      <c r="J494" s="16"/>
      <c r="K494" s="16"/>
      <c r="L494" s="16"/>
      <c r="M494" s="16"/>
      <c r="N494" s="16"/>
      <c r="O494" s="16"/>
      <c r="P494" s="16"/>
      <c r="Q494" s="16"/>
      <c r="R494" s="16"/>
      <c r="S494" s="16"/>
      <c r="T494" s="16"/>
      <c r="U494" s="17"/>
    </row>
    <row r="495" spans="2:21" x14ac:dyDescent="0.25">
      <c r="B495" s="24"/>
      <c r="C495" s="7"/>
      <c r="D495" s="16"/>
      <c r="E495" s="16"/>
      <c r="F495" s="16"/>
      <c r="G495" s="16"/>
      <c r="H495" s="16"/>
      <c r="I495" s="16"/>
      <c r="J495" s="16"/>
      <c r="K495" s="16"/>
      <c r="L495" s="16"/>
      <c r="M495" s="16"/>
      <c r="N495" s="16"/>
      <c r="O495" s="16"/>
      <c r="P495" s="16"/>
      <c r="Q495" s="16"/>
      <c r="R495" s="16"/>
      <c r="S495" s="16"/>
      <c r="T495" s="16"/>
      <c r="U495" s="17"/>
    </row>
    <row r="496" spans="2:21" x14ac:dyDescent="0.25">
      <c r="B496" s="24"/>
      <c r="C496" s="7"/>
      <c r="D496" s="16"/>
      <c r="E496" s="16"/>
      <c r="F496" s="16"/>
      <c r="G496" s="16"/>
      <c r="H496" s="16"/>
      <c r="I496" s="16"/>
      <c r="J496" s="16"/>
      <c r="K496" s="16"/>
      <c r="L496" s="16"/>
      <c r="M496" s="16"/>
      <c r="N496" s="16"/>
      <c r="O496" s="16"/>
      <c r="P496" s="16"/>
      <c r="Q496" s="16"/>
      <c r="R496" s="16"/>
      <c r="S496" s="16"/>
      <c r="T496" s="16"/>
      <c r="U496" s="17"/>
    </row>
    <row r="497" spans="2:21" x14ac:dyDescent="0.25">
      <c r="B497" s="24"/>
      <c r="C497" s="7"/>
      <c r="D497" s="16"/>
      <c r="E497" s="16"/>
      <c r="F497" s="16"/>
      <c r="G497" s="16"/>
      <c r="H497" s="16"/>
      <c r="I497" s="16"/>
      <c r="J497" s="16"/>
      <c r="K497" s="16"/>
      <c r="L497" s="16"/>
      <c r="M497" s="16"/>
      <c r="N497" s="16"/>
      <c r="O497" s="16"/>
      <c r="P497" s="16"/>
      <c r="Q497" s="16"/>
      <c r="R497" s="16"/>
      <c r="S497" s="16"/>
      <c r="T497" s="16"/>
      <c r="U497" s="17"/>
    </row>
    <row r="498" spans="2:21" x14ac:dyDescent="0.25">
      <c r="B498" s="24"/>
      <c r="C498" s="7"/>
      <c r="D498" s="16"/>
      <c r="E498" s="16"/>
      <c r="F498" s="16"/>
      <c r="G498" s="16"/>
      <c r="H498" s="16"/>
      <c r="I498" s="16"/>
      <c r="J498" s="16"/>
      <c r="K498" s="16"/>
      <c r="L498" s="16"/>
      <c r="M498" s="16"/>
      <c r="N498" s="16"/>
      <c r="O498" s="16"/>
      <c r="P498" s="16"/>
      <c r="Q498" s="16"/>
      <c r="R498" s="16"/>
      <c r="S498" s="16"/>
      <c r="T498" s="16"/>
      <c r="U498" s="17"/>
    </row>
    <row r="499" spans="2:21" x14ac:dyDescent="0.25">
      <c r="B499" s="24"/>
      <c r="C499" s="7"/>
      <c r="D499" s="16"/>
      <c r="E499" s="16"/>
      <c r="F499" s="16"/>
      <c r="G499" s="16"/>
      <c r="H499" s="16"/>
      <c r="I499" s="16"/>
      <c r="J499" s="16"/>
      <c r="K499" s="16"/>
      <c r="L499" s="16"/>
      <c r="M499" s="16"/>
      <c r="N499" s="16"/>
      <c r="O499" s="16"/>
      <c r="P499" s="16"/>
      <c r="Q499" s="16"/>
      <c r="R499" s="16"/>
      <c r="S499" s="16"/>
      <c r="T499" s="16"/>
      <c r="U499" s="17"/>
    </row>
    <row r="500" spans="2:21" x14ac:dyDescent="0.25">
      <c r="B500" s="24"/>
      <c r="C500" s="7"/>
      <c r="D500" s="16"/>
      <c r="E500" s="16"/>
      <c r="F500" s="16"/>
      <c r="G500" s="16"/>
      <c r="H500" s="16"/>
      <c r="I500" s="16"/>
      <c r="J500" s="16"/>
      <c r="K500" s="16"/>
      <c r="L500" s="16"/>
      <c r="M500" s="16"/>
      <c r="N500" s="16"/>
      <c r="O500" s="16"/>
      <c r="P500" s="16"/>
      <c r="Q500" s="16"/>
      <c r="R500" s="16"/>
      <c r="S500" s="16"/>
      <c r="T500" s="16"/>
      <c r="U500" s="17"/>
    </row>
    <row r="501" spans="2:21" x14ac:dyDescent="0.25">
      <c r="B501" s="24"/>
      <c r="C501" s="7"/>
      <c r="D501" s="16"/>
      <c r="E501" s="16"/>
      <c r="F501" s="16"/>
      <c r="G501" s="16"/>
      <c r="H501" s="16"/>
      <c r="I501" s="16"/>
      <c r="J501" s="16"/>
      <c r="K501" s="16"/>
      <c r="L501" s="16"/>
      <c r="M501" s="16"/>
      <c r="N501" s="16"/>
      <c r="O501" s="16"/>
      <c r="P501" s="16"/>
      <c r="Q501" s="16"/>
      <c r="R501" s="16"/>
      <c r="S501" s="16"/>
      <c r="T501" s="16"/>
      <c r="U501" s="17"/>
    </row>
    <row r="502" spans="2:21" x14ac:dyDescent="0.25">
      <c r="B502" s="24"/>
      <c r="C502" s="7"/>
      <c r="D502" s="16"/>
      <c r="E502" s="16"/>
      <c r="F502" s="16"/>
      <c r="G502" s="16"/>
      <c r="H502" s="16"/>
      <c r="I502" s="16"/>
      <c r="J502" s="16"/>
      <c r="K502" s="16"/>
      <c r="L502" s="16"/>
      <c r="M502" s="16"/>
      <c r="N502" s="16"/>
      <c r="O502" s="16"/>
      <c r="P502" s="16"/>
      <c r="Q502" s="16"/>
      <c r="R502" s="16"/>
      <c r="S502" s="16"/>
      <c r="T502" s="16"/>
      <c r="U502" s="17"/>
    </row>
    <row r="503" spans="2:21" x14ac:dyDescent="0.25">
      <c r="B503" s="24"/>
      <c r="C503" s="7"/>
      <c r="D503" s="16"/>
      <c r="E503" s="16"/>
      <c r="F503" s="16"/>
      <c r="G503" s="16"/>
      <c r="H503" s="16"/>
      <c r="I503" s="16"/>
      <c r="J503" s="16"/>
      <c r="K503" s="16"/>
      <c r="L503" s="16"/>
      <c r="M503" s="16"/>
      <c r="N503" s="16"/>
      <c r="O503" s="16"/>
      <c r="P503" s="16"/>
      <c r="Q503" s="16"/>
      <c r="R503" s="16"/>
      <c r="S503" s="16"/>
      <c r="T503" s="16"/>
      <c r="U503" s="17"/>
    </row>
    <row r="504" spans="2:21" x14ac:dyDescent="0.25">
      <c r="B504" s="24"/>
      <c r="C504" s="7"/>
      <c r="D504" s="16"/>
      <c r="E504" s="16"/>
      <c r="F504" s="16"/>
      <c r="G504" s="16"/>
      <c r="H504" s="16"/>
      <c r="I504" s="16"/>
      <c r="J504" s="16"/>
      <c r="K504" s="16"/>
      <c r="L504" s="16"/>
      <c r="M504" s="16"/>
      <c r="N504" s="16"/>
      <c r="O504" s="16"/>
      <c r="P504" s="16"/>
      <c r="Q504" s="16"/>
      <c r="R504" s="16"/>
      <c r="S504" s="16"/>
      <c r="T504" s="16"/>
      <c r="U504" s="17"/>
    </row>
    <row r="505" spans="2:21" x14ac:dyDescent="0.25">
      <c r="B505" s="24"/>
      <c r="C505" s="7"/>
      <c r="D505" s="16"/>
      <c r="E505" s="16"/>
      <c r="F505" s="16"/>
      <c r="G505" s="16"/>
      <c r="H505" s="16"/>
      <c r="I505" s="16"/>
      <c r="J505" s="16"/>
      <c r="K505" s="16"/>
      <c r="L505" s="16"/>
      <c r="M505" s="16"/>
      <c r="N505" s="16"/>
      <c r="O505" s="16"/>
      <c r="P505" s="16"/>
      <c r="Q505" s="16"/>
      <c r="R505" s="16"/>
      <c r="S505" s="16"/>
      <c r="T505" s="16"/>
      <c r="U505" s="17"/>
    </row>
    <row r="506" spans="2:21" x14ac:dyDescent="0.25">
      <c r="B506" s="24"/>
      <c r="C506" s="7"/>
      <c r="D506" s="16"/>
      <c r="E506" s="16"/>
      <c r="F506" s="16"/>
      <c r="G506" s="16"/>
      <c r="H506" s="16"/>
      <c r="I506" s="16"/>
      <c r="J506" s="16"/>
      <c r="K506" s="16"/>
      <c r="L506" s="16"/>
      <c r="M506" s="16"/>
      <c r="N506" s="16"/>
      <c r="O506" s="16"/>
      <c r="P506" s="16"/>
      <c r="Q506" s="16"/>
      <c r="R506" s="16"/>
      <c r="S506" s="16"/>
      <c r="T506" s="16"/>
      <c r="U506" s="17"/>
    </row>
    <row r="507" spans="2:21" x14ac:dyDescent="0.25">
      <c r="B507" s="24"/>
      <c r="C507" s="7"/>
      <c r="D507" s="16"/>
      <c r="E507" s="16"/>
      <c r="F507" s="16"/>
      <c r="G507" s="16"/>
      <c r="H507" s="16"/>
      <c r="I507" s="16"/>
      <c r="J507" s="16"/>
      <c r="K507" s="16"/>
      <c r="L507" s="16"/>
      <c r="M507" s="16"/>
      <c r="N507" s="16"/>
      <c r="O507" s="16"/>
      <c r="P507" s="16"/>
      <c r="Q507" s="16"/>
      <c r="R507" s="16"/>
      <c r="S507" s="16"/>
      <c r="T507" s="16"/>
      <c r="U507" s="17"/>
    </row>
    <row r="508" spans="2:21" x14ac:dyDescent="0.25">
      <c r="B508" s="24"/>
      <c r="C508" s="7"/>
      <c r="D508" s="16"/>
      <c r="E508" s="16"/>
      <c r="F508" s="16"/>
      <c r="G508" s="16"/>
      <c r="H508" s="16"/>
      <c r="I508" s="16"/>
      <c r="J508" s="16"/>
      <c r="K508" s="16"/>
      <c r="L508" s="16"/>
      <c r="M508" s="16"/>
      <c r="N508" s="16"/>
      <c r="O508" s="16"/>
      <c r="P508" s="16"/>
      <c r="Q508" s="16"/>
      <c r="R508" s="16"/>
      <c r="S508" s="16"/>
      <c r="T508" s="16"/>
      <c r="U508" s="17"/>
    </row>
    <row r="509" spans="2:21" x14ac:dyDescent="0.25">
      <c r="B509" s="24"/>
      <c r="C509" s="7"/>
      <c r="D509" s="16"/>
      <c r="E509" s="16"/>
      <c r="F509" s="16"/>
      <c r="G509" s="16"/>
      <c r="H509" s="16"/>
      <c r="I509" s="16"/>
      <c r="J509" s="16"/>
      <c r="K509" s="16"/>
      <c r="L509" s="16"/>
      <c r="M509" s="16"/>
      <c r="N509" s="16"/>
      <c r="O509" s="16"/>
      <c r="P509" s="16"/>
      <c r="Q509" s="16"/>
      <c r="R509" s="16"/>
      <c r="S509" s="16"/>
      <c r="T509" s="16"/>
      <c r="U509" s="17"/>
    </row>
    <row r="510" spans="2:21" x14ac:dyDescent="0.25">
      <c r="B510" s="24"/>
      <c r="C510" s="7"/>
      <c r="D510" s="16"/>
      <c r="E510" s="16"/>
      <c r="F510" s="16"/>
      <c r="G510" s="16"/>
      <c r="H510" s="16"/>
      <c r="I510" s="16"/>
      <c r="J510" s="16"/>
      <c r="K510" s="16"/>
      <c r="L510" s="16"/>
      <c r="M510" s="16"/>
      <c r="N510" s="16"/>
      <c r="O510" s="16"/>
      <c r="P510" s="16"/>
      <c r="Q510" s="16"/>
      <c r="R510" s="16"/>
      <c r="S510" s="16"/>
      <c r="T510" s="16"/>
      <c r="U510" s="17"/>
    </row>
    <row r="511" spans="2:21" x14ac:dyDescent="0.25">
      <c r="B511" s="24"/>
      <c r="C511" s="7"/>
      <c r="D511" s="16"/>
      <c r="E511" s="16"/>
      <c r="F511" s="16"/>
      <c r="G511" s="16"/>
      <c r="H511" s="16"/>
      <c r="I511" s="16"/>
      <c r="J511" s="16"/>
      <c r="K511" s="16"/>
      <c r="L511" s="16"/>
      <c r="M511" s="16"/>
      <c r="N511" s="16"/>
      <c r="O511" s="16"/>
      <c r="P511" s="16"/>
      <c r="Q511" s="16"/>
      <c r="R511" s="16"/>
      <c r="S511" s="16"/>
      <c r="T511" s="16"/>
      <c r="U511" s="17"/>
    </row>
    <row r="512" spans="2:21" x14ac:dyDescent="0.25">
      <c r="B512" s="24"/>
      <c r="C512" s="7"/>
      <c r="D512" s="16"/>
      <c r="E512" s="16"/>
      <c r="F512" s="16"/>
      <c r="G512" s="16"/>
      <c r="H512" s="16"/>
      <c r="I512" s="16"/>
      <c r="J512" s="16"/>
      <c r="K512" s="16"/>
      <c r="L512" s="16"/>
      <c r="M512" s="16"/>
      <c r="N512" s="16"/>
      <c r="O512" s="16"/>
      <c r="P512" s="16"/>
      <c r="Q512" s="16"/>
      <c r="R512" s="16"/>
      <c r="S512" s="16"/>
      <c r="T512" s="16"/>
      <c r="U512" s="17"/>
    </row>
    <row r="513" spans="2:21" x14ac:dyDescent="0.25">
      <c r="B513" s="24"/>
      <c r="C513" s="7"/>
      <c r="D513" s="16"/>
      <c r="E513" s="16"/>
      <c r="F513" s="16"/>
      <c r="G513" s="16"/>
      <c r="H513" s="16"/>
      <c r="I513" s="16"/>
      <c r="J513" s="16"/>
      <c r="K513" s="16"/>
      <c r="L513" s="16"/>
      <c r="M513" s="16"/>
      <c r="N513" s="16"/>
      <c r="O513" s="16"/>
      <c r="P513" s="16"/>
      <c r="Q513" s="16"/>
      <c r="R513" s="16"/>
      <c r="S513" s="16"/>
      <c r="T513" s="16"/>
      <c r="U513" s="17"/>
    </row>
    <row r="514" spans="2:21" x14ac:dyDescent="0.25">
      <c r="B514" s="24"/>
      <c r="C514" s="7"/>
      <c r="D514" s="16"/>
      <c r="E514" s="16"/>
      <c r="F514" s="16"/>
      <c r="G514" s="16"/>
      <c r="H514" s="16"/>
      <c r="I514" s="16"/>
      <c r="J514" s="16"/>
      <c r="K514" s="16"/>
      <c r="L514" s="16"/>
      <c r="M514" s="16"/>
      <c r="N514" s="16"/>
      <c r="O514" s="16"/>
      <c r="P514" s="16"/>
      <c r="Q514" s="16"/>
      <c r="R514" s="16"/>
      <c r="S514" s="16"/>
      <c r="T514" s="16"/>
      <c r="U514" s="17"/>
    </row>
    <row r="515" spans="2:21" x14ac:dyDescent="0.25">
      <c r="B515" s="24"/>
      <c r="C515" s="7"/>
      <c r="D515" s="16"/>
      <c r="E515" s="16"/>
      <c r="F515" s="16"/>
      <c r="G515" s="16"/>
      <c r="H515" s="16"/>
      <c r="I515" s="16"/>
      <c r="J515" s="16"/>
      <c r="K515" s="16"/>
      <c r="L515" s="16"/>
      <c r="M515" s="16"/>
      <c r="N515" s="16"/>
      <c r="O515" s="16"/>
      <c r="P515" s="16"/>
      <c r="Q515" s="16"/>
      <c r="R515" s="16"/>
      <c r="S515" s="16"/>
      <c r="T515" s="16"/>
      <c r="U515" s="17"/>
    </row>
    <row r="516" spans="2:21" x14ac:dyDescent="0.25">
      <c r="B516" s="24"/>
      <c r="C516" s="7"/>
      <c r="D516" s="16"/>
      <c r="E516" s="16"/>
      <c r="F516" s="16"/>
      <c r="G516" s="16"/>
      <c r="H516" s="16"/>
      <c r="I516" s="16"/>
      <c r="J516" s="16"/>
      <c r="K516" s="16"/>
      <c r="L516" s="16"/>
      <c r="M516" s="16"/>
      <c r="N516" s="16"/>
      <c r="O516" s="16"/>
      <c r="P516" s="16"/>
      <c r="Q516" s="16"/>
      <c r="R516" s="16"/>
      <c r="S516" s="16"/>
      <c r="T516" s="16"/>
      <c r="U516" s="17"/>
    </row>
    <row r="517" spans="2:21" x14ac:dyDescent="0.25">
      <c r="B517" s="24"/>
      <c r="C517" s="7"/>
      <c r="D517" s="16"/>
      <c r="E517" s="16"/>
      <c r="F517" s="16"/>
      <c r="G517" s="16"/>
      <c r="H517" s="16"/>
      <c r="I517" s="16"/>
      <c r="J517" s="16"/>
      <c r="K517" s="16"/>
      <c r="L517" s="16"/>
      <c r="M517" s="16"/>
      <c r="N517" s="16"/>
      <c r="O517" s="16"/>
      <c r="P517" s="16"/>
      <c r="Q517" s="16"/>
      <c r="R517" s="16"/>
      <c r="S517" s="16"/>
      <c r="T517" s="16"/>
      <c r="U517" s="17"/>
    </row>
    <row r="518" spans="2:21" x14ac:dyDescent="0.25">
      <c r="B518" s="24"/>
      <c r="C518" s="7"/>
      <c r="D518" s="16"/>
      <c r="E518" s="16"/>
      <c r="F518" s="16"/>
      <c r="G518" s="16"/>
      <c r="H518" s="16"/>
      <c r="I518" s="16"/>
      <c r="J518" s="16"/>
      <c r="K518" s="16"/>
      <c r="L518" s="16"/>
      <c r="M518" s="16"/>
      <c r="N518" s="16"/>
      <c r="O518" s="16"/>
      <c r="P518" s="16"/>
      <c r="Q518" s="16"/>
      <c r="R518" s="16"/>
      <c r="S518" s="16"/>
      <c r="T518" s="16"/>
      <c r="U518" s="17"/>
    </row>
    <row r="519" spans="2:21" x14ac:dyDescent="0.25">
      <c r="B519" s="24"/>
      <c r="C519" s="7"/>
      <c r="D519" s="16"/>
      <c r="E519" s="16"/>
      <c r="F519" s="16"/>
      <c r="G519" s="16"/>
      <c r="H519" s="16"/>
      <c r="I519" s="16"/>
      <c r="J519" s="16"/>
      <c r="K519" s="16"/>
      <c r="L519" s="16"/>
      <c r="M519" s="16"/>
      <c r="N519" s="16"/>
      <c r="O519" s="16"/>
      <c r="P519" s="16"/>
      <c r="Q519" s="16"/>
      <c r="R519" s="16"/>
      <c r="S519" s="16"/>
      <c r="T519" s="16"/>
      <c r="U519" s="17"/>
    </row>
    <row r="520" spans="2:21" x14ac:dyDescent="0.25">
      <c r="B520" s="24"/>
      <c r="C520" s="7"/>
      <c r="D520" s="16"/>
      <c r="E520" s="16"/>
      <c r="F520" s="16"/>
      <c r="G520" s="16"/>
      <c r="H520" s="16"/>
      <c r="I520" s="16"/>
      <c r="J520" s="16"/>
      <c r="K520" s="16"/>
      <c r="L520" s="16"/>
      <c r="M520" s="16"/>
      <c r="N520" s="16"/>
      <c r="O520" s="16"/>
      <c r="P520" s="16"/>
      <c r="Q520" s="16"/>
      <c r="R520" s="16"/>
      <c r="S520" s="16"/>
      <c r="T520" s="16"/>
      <c r="U520" s="17"/>
    </row>
    <row r="521" spans="2:21" x14ac:dyDescent="0.25">
      <c r="B521" s="24"/>
      <c r="C521" s="7"/>
      <c r="D521" s="16"/>
      <c r="E521" s="16"/>
      <c r="F521" s="16"/>
      <c r="G521" s="16"/>
      <c r="H521" s="16"/>
      <c r="I521" s="16"/>
      <c r="J521" s="16"/>
      <c r="K521" s="16"/>
      <c r="L521" s="16"/>
      <c r="M521" s="16"/>
      <c r="N521" s="16"/>
      <c r="O521" s="16"/>
      <c r="P521" s="16"/>
      <c r="Q521" s="16"/>
      <c r="R521" s="16"/>
      <c r="S521" s="16"/>
      <c r="T521" s="16"/>
      <c r="U521" s="17"/>
    </row>
    <row r="522" spans="2:21" x14ac:dyDescent="0.25">
      <c r="B522" s="24"/>
      <c r="C522" s="7"/>
      <c r="D522" s="16"/>
      <c r="E522" s="16"/>
      <c r="F522" s="16"/>
      <c r="G522" s="16"/>
      <c r="H522" s="16"/>
      <c r="I522" s="16"/>
      <c r="J522" s="16"/>
      <c r="K522" s="16"/>
      <c r="L522" s="16"/>
      <c r="M522" s="16"/>
      <c r="N522" s="16"/>
      <c r="O522" s="16"/>
      <c r="P522" s="16"/>
      <c r="Q522" s="16"/>
      <c r="R522" s="16"/>
      <c r="S522" s="16"/>
      <c r="T522" s="16"/>
      <c r="U522" s="17"/>
    </row>
    <row r="523" spans="2:21" x14ac:dyDescent="0.25">
      <c r="B523" s="24"/>
      <c r="C523" s="7"/>
      <c r="D523" s="16"/>
      <c r="E523" s="16"/>
      <c r="F523" s="16"/>
      <c r="G523" s="16"/>
      <c r="H523" s="16"/>
      <c r="I523" s="16"/>
      <c r="J523" s="16"/>
      <c r="K523" s="16"/>
      <c r="L523" s="16"/>
      <c r="M523" s="16"/>
      <c r="N523" s="16"/>
      <c r="O523" s="16"/>
      <c r="P523" s="16"/>
      <c r="Q523" s="16"/>
      <c r="R523" s="16"/>
      <c r="S523" s="16"/>
      <c r="T523" s="16"/>
      <c r="U523" s="17"/>
    </row>
    <row r="524" spans="2:21" x14ac:dyDescent="0.25">
      <c r="B524" s="24"/>
      <c r="C524" s="7"/>
      <c r="D524" s="16"/>
      <c r="E524" s="16"/>
      <c r="F524" s="16"/>
      <c r="G524" s="16"/>
      <c r="H524" s="16"/>
      <c r="I524" s="16"/>
      <c r="J524" s="16"/>
      <c r="K524" s="16"/>
      <c r="L524" s="16"/>
      <c r="M524" s="16"/>
      <c r="N524" s="16"/>
      <c r="O524" s="16"/>
      <c r="P524" s="16"/>
      <c r="Q524" s="16"/>
      <c r="R524" s="16"/>
      <c r="S524" s="16"/>
      <c r="T524" s="16"/>
      <c r="U524" s="17"/>
    </row>
    <row r="525" spans="2:21" x14ac:dyDescent="0.25">
      <c r="B525" s="24"/>
      <c r="C525" s="7"/>
      <c r="D525" s="16"/>
      <c r="E525" s="16"/>
      <c r="F525" s="16"/>
      <c r="G525" s="16"/>
      <c r="H525" s="16"/>
      <c r="I525" s="16"/>
      <c r="J525" s="16"/>
      <c r="K525" s="16"/>
      <c r="L525" s="16"/>
      <c r="M525" s="16"/>
      <c r="N525" s="16"/>
      <c r="O525" s="16"/>
      <c r="P525" s="16"/>
      <c r="Q525" s="16"/>
      <c r="R525" s="16"/>
      <c r="S525" s="16"/>
      <c r="T525" s="16"/>
      <c r="U525" s="17"/>
    </row>
    <row r="526" spans="2:21" x14ac:dyDescent="0.25">
      <c r="B526" s="24"/>
      <c r="C526" s="7"/>
      <c r="D526" s="16"/>
      <c r="E526" s="16"/>
      <c r="F526" s="16"/>
      <c r="G526" s="16"/>
      <c r="H526" s="16"/>
      <c r="I526" s="16"/>
      <c r="J526" s="16"/>
      <c r="K526" s="16"/>
      <c r="L526" s="16"/>
      <c r="M526" s="16"/>
      <c r="N526" s="16"/>
      <c r="O526" s="16"/>
      <c r="P526" s="16"/>
      <c r="Q526" s="16"/>
      <c r="R526" s="16"/>
      <c r="S526" s="16"/>
      <c r="T526" s="16"/>
      <c r="U526" s="17"/>
    </row>
    <row r="527" spans="2:21" x14ac:dyDescent="0.25">
      <c r="B527" s="24"/>
      <c r="C527" s="7"/>
      <c r="D527" s="16"/>
      <c r="E527" s="16"/>
      <c r="F527" s="16"/>
      <c r="G527" s="16"/>
      <c r="H527" s="16"/>
      <c r="I527" s="16"/>
      <c r="J527" s="16"/>
      <c r="K527" s="16"/>
      <c r="L527" s="16"/>
      <c r="M527" s="16"/>
      <c r="N527" s="16"/>
      <c r="O527" s="16"/>
      <c r="P527" s="16"/>
      <c r="Q527" s="16"/>
      <c r="R527" s="16"/>
      <c r="S527" s="16"/>
      <c r="T527" s="16"/>
      <c r="U527" s="17"/>
    </row>
    <row r="528" spans="2:21" x14ac:dyDescent="0.25">
      <c r="B528" s="24"/>
      <c r="C528" s="7"/>
      <c r="D528" s="16"/>
      <c r="E528" s="16"/>
      <c r="F528" s="16"/>
      <c r="G528" s="16"/>
      <c r="H528" s="16"/>
      <c r="I528" s="16"/>
      <c r="J528" s="16"/>
      <c r="K528" s="16"/>
      <c r="L528" s="16"/>
      <c r="M528" s="16"/>
      <c r="N528" s="16"/>
      <c r="O528" s="16"/>
      <c r="P528" s="16"/>
      <c r="Q528" s="16"/>
      <c r="R528" s="16"/>
      <c r="S528" s="16"/>
      <c r="T528" s="16"/>
      <c r="U528" s="17"/>
    </row>
    <row r="529" spans="2:21" x14ac:dyDescent="0.25">
      <c r="B529" s="24"/>
      <c r="C529" s="7"/>
      <c r="D529" s="16"/>
      <c r="E529" s="16"/>
      <c r="F529" s="16"/>
      <c r="G529" s="16"/>
      <c r="H529" s="16"/>
      <c r="I529" s="16"/>
      <c r="J529" s="16"/>
      <c r="K529" s="16"/>
      <c r="L529" s="16"/>
      <c r="M529" s="16"/>
      <c r="N529" s="16"/>
      <c r="O529" s="16"/>
      <c r="P529" s="16"/>
      <c r="Q529" s="16"/>
      <c r="R529" s="16"/>
      <c r="S529" s="16"/>
      <c r="T529" s="16"/>
      <c r="U529" s="17"/>
    </row>
    <row r="530" spans="2:21" x14ac:dyDescent="0.25">
      <c r="B530" s="24"/>
      <c r="C530" s="7"/>
      <c r="D530" s="16"/>
      <c r="E530" s="16"/>
      <c r="F530" s="16"/>
      <c r="G530" s="16"/>
      <c r="H530" s="16"/>
      <c r="I530" s="16"/>
      <c r="J530" s="16"/>
      <c r="K530" s="16"/>
      <c r="L530" s="16"/>
      <c r="M530" s="16"/>
      <c r="N530" s="16"/>
      <c r="O530" s="16"/>
      <c r="P530" s="16"/>
      <c r="Q530" s="16"/>
      <c r="R530" s="16"/>
      <c r="S530" s="16"/>
      <c r="T530" s="16"/>
      <c r="U530" s="17"/>
    </row>
    <row r="531" spans="2:21" x14ac:dyDescent="0.25">
      <c r="B531" s="24"/>
      <c r="C531" s="7"/>
      <c r="D531" s="16"/>
      <c r="E531" s="16"/>
      <c r="F531" s="16"/>
      <c r="G531" s="16"/>
      <c r="H531" s="16"/>
      <c r="I531" s="16"/>
      <c r="J531" s="16"/>
      <c r="K531" s="16"/>
      <c r="L531" s="16"/>
      <c r="M531" s="16"/>
      <c r="N531" s="16"/>
      <c r="O531" s="16"/>
      <c r="P531" s="16"/>
      <c r="Q531" s="16"/>
      <c r="R531" s="16"/>
      <c r="S531" s="16"/>
      <c r="T531" s="16"/>
      <c r="U531" s="17"/>
    </row>
    <row r="532" spans="2:21" x14ac:dyDescent="0.25">
      <c r="B532" s="24"/>
      <c r="C532" s="7"/>
      <c r="D532" s="16"/>
      <c r="E532" s="16"/>
      <c r="F532" s="16"/>
      <c r="G532" s="16"/>
      <c r="H532" s="16"/>
      <c r="I532" s="16"/>
      <c r="J532" s="16"/>
      <c r="K532" s="16"/>
      <c r="L532" s="16"/>
      <c r="M532" s="16"/>
      <c r="N532" s="16"/>
      <c r="O532" s="16"/>
      <c r="P532" s="16"/>
      <c r="Q532" s="16"/>
      <c r="R532" s="16"/>
      <c r="S532" s="16"/>
      <c r="T532" s="16"/>
      <c r="U532" s="17"/>
    </row>
    <row r="533" spans="2:21" x14ac:dyDescent="0.25">
      <c r="B533" s="24"/>
      <c r="C533" s="7"/>
      <c r="D533" s="16"/>
      <c r="E533" s="16"/>
      <c r="F533" s="16"/>
      <c r="G533" s="16"/>
      <c r="H533" s="16"/>
      <c r="I533" s="16"/>
      <c r="J533" s="16"/>
      <c r="K533" s="16"/>
      <c r="L533" s="16"/>
      <c r="M533" s="16"/>
      <c r="N533" s="16"/>
      <c r="O533" s="16"/>
      <c r="P533" s="16"/>
      <c r="Q533" s="16"/>
      <c r="R533" s="16"/>
      <c r="S533" s="16"/>
      <c r="T533" s="16"/>
      <c r="U533" s="17"/>
    </row>
    <row r="534" spans="2:21" x14ac:dyDescent="0.25">
      <c r="D534" s="17"/>
      <c r="E534" s="17"/>
      <c r="F534" s="17"/>
      <c r="G534" s="17"/>
      <c r="H534" s="17"/>
      <c r="I534" s="17"/>
      <c r="J534" s="17"/>
      <c r="K534" s="17"/>
      <c r="L534" s="17"/>
      <c r="M534" s="17"/>
      <c r="N534" s="17"/>
      <c r="O534" s="17"/>
      <c r="P534" s="17"/>
      <c r="Q534" s="17"/>
      <c r="R534" s="17"/>
      <c r="S534" s="17"/>
      <c r="T534" s="17"/>
      <c r="U534" s="17"/>
    </row>
    <row r="535" spans="2:21" x14ac:dyDescent="0.25">
      <c r="D535" s="17"/>
      <c r="E535" s="17"/>
      <c r="F535" s="17"/>
      <c r="G535" s="17"/>
      <c r="H535" s="17"/>
      <c r="I535" s="17"/>
      <c r="J535" s="17"/>
      <c r="K535" s="17"/>
      <c r="L535" s="17"/>
      <c r="M535" s="17"/>
      <c r="N535" s="17"/>
      <c r="O535" s="17"/>
      <c r="P535" s="17"/>
      <c r="Q535" s="17"/>
      <c r="R535" s="17"/>
      <c r="S535" s="17"/>
      <c r="T535" s="17"/>
      <c r="U535" s="17"/>
    </row>
    <row r="536" spans="2:21" x14ac:dyDescent="0.25">
      <c r="D536" s="17"/>
      <c r="E536" s="17"/>
      <c r="F536" s="17"/>
      <c r="G536" s="17"/>
      <c r="H536" s="17"/>
      <c r="I536" s="17"/>
      <c r="J536" s="17"/>
      <c r="K536" s="17"/>
      <c r="L536" s="17"/>
      <c r="M536" s="17"/>
      <c r="N536" s="17"/>
      <c r="O536" s="17"/>
      <c r="P536" s="17"/>
      <c r="Q536" s="17"/>
      <c r="R536" s="17"/>
      <c r="S536" s="17"/>
      <c r="T536" s="17"/>
      <c r="U536" s="17"/>
    </row>
    <row r="537" spans="2:21" x14ac:dyDescent="0.25">
      <c r="D537" s="17"/>
      <c r="E537" s="17"/>
      <c r="F537" s="17"/>
      <c r="G537" s="17"/>
      <c r="H537" s="17"/>
      <c r="I537" s="17"/>
      <c r="J537" s="17"/>
      <c r="K537" s="17"/>
      <c r="L537" s="17"/>
      <c r="M537" s="17"/>
      <c r="N537" s="17"/>
      <c r="O537" s="17"/>
      <c r="P537" s="17"/>
      <c r="Q537" s="17"/>
      <c r="R537" s="17"/>
      <c r="S537" s="17"/>
      <c r="T537" s="17"/>
      <c r="U537" s="17"/>
    </row>
    <row r="538" spans="2:21" x14ac:dyDescent="0.25">
      <c r="D538" s="17"/>
      <c r="E538" s="17"/>
      <c r="F538" s="17"/>
      <c r="G538" s="17"/>
      <c r="H538" s="17"/>
      <c r="I538" s="17"/>
      <c r="J538" s="17"/>
      <c r="K538" s="17"/>
      <c r="L538" s="17"/>
      <c r="M538" s="17"/>
      <c r="N538" s="17"/>
      <c r="O538" s="17"/>
      <c r="P538" s="17"/>
      <c r="Q538" s="17"/>
      <c r="R538" s="17"/>
      <c r="S538" s="17"/>
      <c r="T538" s="17"/>
      <c r="U538" s="17"/>
    </row>
    <row r="539" spans="2:21" x14ac:dyDescent="0.25">
      <c r="D539" s="17"/>
      <c r="E539" s="17"/>
      <c r="F539" s="17"/>
      <c r="G539" s="17"/>
      <c r="H539" s="17"/>
      <c r="I539" s="17"/>
      <c r="J539" s="17"/>
      <c r="K539" s="17"/>
      <c r="L539" s="17"/>
      <c r="M539" s="17"/>
      <c r="N539" s="17"/>
      <c r="O539" s="17"/>
      <c r="P539" s="17"/>
      <c r="Q539" s="17"/>
      <c r="R539" s="17"/>
      <c r="S539" s="17"/>
      <c r="T539" s="17"/>
      <c r="U539" s="17"/>
    </row>
    <row r="540" spans="2:21" x14ac:dyDescent="0.25">
      <c r="D540" s="17"/>
      <c r="E540" s="17"/>
      <c r="F540" s="17"/>
      <c r="G540" s="17"/>
      <c r="H540" s="17"/>
      <c r="I540" s="17"/>
      <c r="J540" s="17"/>
      <c r="K540" s="17"/>
      <c r="L540" s="17"/>
      <c r="M540" s="17"/>
      <c r="N540" s="17"/>
      <c r="O540" s="17"/>
      <c r="P540" s="17"/>
      <c r="Q540" s="17"/>
      <c r="R540" s="17"/>
      <c r="S540" s="17"/>
      <c r="T540" s="17"/>
      <c r="U540" s="17"/>
    </row>
    <row r="541" spans="2:21" x14ac:dyDescent="0.25">
      <c r="D541" s="17"/>
      <c r="E541" s="17"/>
      <c r="F541" s="17"/>
      <c r="G541" s="17"/>
      <c r="H541" s="17"/>
      <c r="I541" s="17"/>
      <c r="J541" s="17"/>
      <c r="K541" s="17"/>
      <c r="L541" s="17"/>
      <c r="M541" s="17"/>
      <c r="N541" s="17"/>
      <c r="O541" s="17"/>
      <c r="P541" s="17"/>
      <c r="Q541" s="17"/>
      <c r="R541" s="17"/>
      <c r="S541" s="17"/>
      <c r="T541" s="17"/>
      <c r="U541" s="17"/>
    </row>
    <row r="542" spans="2:21" x14ac:dyDescent="0.25">
      <c r="D542" s="17"/>
      <c r="E542" s="17"/>
      <c r="F542" s="17"/>
      <c r="G542" s="17"/>
      <c r="H542" s="17"/>
      <c r="I542" s="17"/>
      <c r="J542" s="17"/>
      <c r="K542" s="17"/>
      <c r="L542" s="17"/>
      <c r="M542" s="17"/>
      <c r="N542" s="17"/>
      <c r="O542" s="17"/>
      <c r="P542" s="17"/>
      <c r="Q542" s="17"/>
      <c r="R542" s="17"/>
      <c r="S542" s="17"/>
      <c r="T542" s="17"/>
      <c r="U542" s="17"/>
    </row>
    <row r="543" spans="2:21" x14ac:dyDescent="0.25">
      <c r="D543" s="17"/>
      <c r="E543" s="17"/>
      <c r="F543" s="17"/>
      <c r="G543" s="17"/>
      <c r="H543" s="17"/>
      <c r="I543" s="17"/>
      <c r="J543" s="17"/>
      <c r="K543" s="17"/>
      <c r="L543" s="17"/>
      <c r="M543" s="17"/>
      <c r="N543" s="17"/>
      <c r="O543" s="17"/>
      <c r="P543" s="17"/>
      <c r="Q543" s="17"/>
      <c r="R543" s="17"/>
      <c r="S543" s="17"/>
      <c r="T543" s="17"/>
      <c r="U543" s="17"/>
    </row>
    <row r="544" spans="2:21" x14ac:dyDescent="0.25">
      <c r="D544" s="17"/>
      <c r="E544" s="17"/>
      <c r="F544" s="17"/>
      <c r="G544" s="17"/>
      <c r="H544" s="17"/>
      <c r="I544" s="17"/>
      <c r="J544" s="17"/>
      <c r="K544" s="17"/>
      <c r="L544" s="17"/>
      <c r="M544" s="17"/>
      <c r="N544" s="17"/>
      <c r="O544" s="17"/>
      <c r="P544" s="17"/>
      <c r="Q544" s="17"/>
      <c r="R544" s="17"/>
      <c r="S544" s="17"/>
      <c r="T544" s="17"/>
      <c r="U544" s="17"/>
    </row>
    <row r="545" spans="4:21" x14ac:dyDescent="0.25">
      <c r="D545" s="17"/>
      <c r="E545" s="17"/>
      <c r="F545" s="17"/>
      <c r="G545" s="17"/>
      <c r="H545" s="17"/>
      <c r="I545" s="17"/>
      <c r="J545" s="17"/>
      <c r="K545" s="17"/>
      <c r="L545" s="17"/>
      <c r="M545" s="17"/>
      <c r="N545" s="17"/>
      <c r="O545" s="17"/>
      <c r="P545" s="17"/>
      <c r="Q545" s="17"/>
      <c r="R545" s="17"/>
      <c r="S545" s="17"/>
      <c r="T545" s="17"/>
      <c r="U545" s="17"/>
    </row>
    <row r="546" spans="4:21" x14ac:dyDescent="0.25">
      <c r="D546" s="17"/>
      <c r="E546" s="17"/>
      <c r="F546" s="17"/>
      <c r="G546" s="17"/>
      <c r="H546" s="17"/>
      <c r="I546" s="17"/>
      <c r="J546" s="17"/>
      <c r="K546" s="17"/>
      <c r="L546" s="17"/>
      <c r="M546" s="17"/>
      <c r="N546" s="17"/>
      <c r="O546" s="17"/>
      <c r="P546" s="17"/>
      <c r="Q546" s="17"/>
      <c r="R546" s="17"/>
      <c r="S546" s="17"/>
      <c r="T546" s="17"/>
      <c r="U546" s="17"/>
    </row>
    <row r="547" spans="4:21" x14ac:dyDescent="0.25">
      <c r="D547" s="17"/>
      <c r="E547" s="17"/>
      <c r="F547" s="17"/>
      <c r="G547" s="17"/>
      <c r="H547" s="17"/>
      <c r="I547" s="17"/>
      <c r="J547" s="17"/>
      <c r="K547" s="17"/>
      <c r="L547" s="17"/>
      <c r="M547" s="17"/>
      <c r="N547" s="17"/>
      <c r="O547" s="17"/>
      <c r="P547" s="17"/>
      <c r="Q547" s="17"/>
      <c r="R547" s="17"/>
      <c r="S547" s="17"/>
      <c r="T547" s="17"/>
      <c r="U547" s="17"/>
    </row>
    <row r="548" spans="4:21" x14ac:dyDescent="0.25">
      <c r="D548" s="17"/>
      <c r="E548" s="17"/>
      <c r="F548" s="17"/>
      <c r="G548" s="17"/>
      <c r="H548" s="17"/>
      <c r="I548" s="17"/>
      <c r="J548" s="17"/>
      <c r="K548" s="17"/>
      <c r="L548" s="17"/>
      <c r="M548" s="17"/>
      <c r="N548" s="17"/>
      <c r="O548" s="17"/>
      <c r="P548" s="17"/>
      <c r="Q548" s="17"/>
      <c r="R548" s="17"/>
      <c r="S548" s="17"/>
      <c r="T548" s="17"/>
      <c r="U548" s="17"/>
    </row>
    <row r="549" spans="4:21" x14ac:dyDescent="0.25">
      <c r="D549" s="17"/>
      <c r="E549" s="17"/>
      <c r="F549" s="17"/>
      <c r="G549" s="17"/>
      <c r="H549" s="17"/>
      <c r="I549" s="17"/>
      <c r="J549" s="17"/>
      <c r="K549" s="17"/>
      <c r="L549" s="17"/>
      <c r="M549" s="17"/>
      <c r="N549" s="17"/>
      <c r="O549" s="17"/>
      <c r="P549" s="17"/>
      <c r="Q549" s="17"/>
      <c r="R549" s="17"/>
      <c r="S549" s="17"/>
      <c r="T549" s="17"/>
      <c r="U549" s="17"/>
    </row>
    <row r="550" spans="4:21" x14ac:dyDescent="0.25">
      <c r="D550" s="17"/>
      <c r="E550" s="17"/>
      <c r="F550" s="17"/>
      <c r="G550" s="17"/>
      <c r="H550" s="17"/>
      <c r="I550" s="17"/>
      <c r="J550" s="17"/>
      <c r="K550" s="17"/>
      <c r="L550" s="17"/>
      <c r="M550" s="17"/>
      <c r="N550" s="17"/>
      <c r="O550" s="17"/>
      <c r="P550" s="17"/>
      <c r="Q550" s="17"/>
      <c r="R550" s="17"/>
      <c r="S550" s="17"/>
      <c r="T550" s="17"/>
      <c r="U550" s="17"/>
    </row>
    <row r="551" spans="4:21" x14ac:dyDescent="0.25">
      <c r="D551" s="17"/>
      <c r="E551" s="17"/>
      <c r="F551" s="17"/>
      <c r="G551" s="17"/>
      <c r="H551" s="17"/>
      <c r="I551" s="17"/>
      <c r="J551" s="17"/>
      <c r="K551" s="17"/>
      <c r="L551" s="17"/>
      <c r="M551" s="17"/>
      <c r="N551" s="17"/>
      <c r="O551" s="17"/>
      <c r="P551" s="17"/>
      <c r="Q551" s="17"/>
      <c r="R551" s="17"/>
      <c r="S551" s="17"/>
      <c r="T551" s="17"/>
      <c r="U551" s="17"/>
    </row>
    <row r="552" spans="4:21" x14ac:dyDescent="0.25">
      <c r="D552" s="17"/>
      <c r="E552" s="17"/>
      <c r="F552" s="17"/>
      <c r="G552" s="17"/>
      <c r="H552" s="17"/>
      <c r="I552" s="17"/>
      <c r="J552" s="17"/>
      <c r="K552" s="17"/>
      <c r="L552" s="17"/>
      <c r="M552" s="17"/>
      <c r="N552" s="17"/>
      <c r="O552" s="17"/>
      <c r="P552" s="17"/>
      <c r="Q552" s="17"/>
      <c r="R552" s="17"/>
      <c r="S552" s="17"/>
      <c r="T552" s="17"/>
      <c r="U552" s="17"/>
    </row>
    <row r="553" spans="4:21" x14ac:dyDescent="0.25">
      <c r="D553" s="17"/>
      <c r="E553" s="17"/>
      <c r="F553" s="17"/>
      <c r="G553" s="17"/>
      <c r="H553" s="17"/>
      <c r="I553" s="17"/>
      <c r="J553" s="17"/>
      <c r="K553" s="17"/>
      <c r="L553" s="17"/>
      <c r="M553" s="17"/>
      <c r="N553" s="17"/>
      <c r="O553" s="17"/>
      <c r="P553" s="17"/>
      <c r="Q553" s="17"/>
      <c r="R553" s="17"/>
      <c r="S553" s="17"/>
      <c r="T553" s="17"/>
      <c r="U553" s="17"/>
    </row>
    <row r="554" spans="4:21" x14ac:dyDescent="0.25">
      <c r="D554" s="17"/>
      <c r="E554" s="17"/>
      <c r="F554" s="17"/>
      <c r="G554" s="17"/>
      <c r="H554" s="17"/>
      <c r="I554" s="17"/>
      <c r="J554" s="17"/>
      <c r="K554" s="17"/>
      <c r="L554" s="17"/>
      <c r="M554" s="17"/>
      <c r="N554" s="17"/>
      <c r="O554" s="17"/>
      <c r="P554" s="17"/>
      <c r="Q554" s="17"/>
      <c r="R554" s="17"/>
      <c r="S554" s="17"/>
      <c r="T554" s="17"/>
      <c r="U554" s="17"/>
    </row>
    <row r="555" spans="4:21" x14ac:dyDescent="0.25">
      <c r="D555" s="17"/>
      <c r="E555" s="17"/>
      <c r="F555" s="17"/>
      <c r="G555" s="17"/>
      <c r="H555" s="17"/>
      <c r="I555" s="17"/>
      <c r="J555" s="17"/>
      <c r="K555" s="17"/>
      <c r="L555" s="17"/>
      <c r="M555" s="17"/>
      <c r="N555" s="17"/>
      <c r="O555" s="17"/>
      <c r="P555" s="17"/>
      <c r="Q555" s="17"/>
      <c r="R555" s="17"/>
      <c r="S555" s="17"/>
      <c r="T555" s="17"/>
      <c r="U555" s="17"/>
    </row>
    <row r="556" spans="4:21" x14ac:dyDescent="0.25">
      <c r="D556" s="17"/>
      <c r="E556" s="17"/>
      <c r="F556" s="17"/>
      <c r="G556" s="17"/>
      <c r="H556" s="17"/>
      <c r="I556" s="17"/>
      <c r="J556" s="17"/>
      <c r="K556" s="17"/>
      <c r="L556" s="17"/>
      <c r="M556" s="17"/>
      <c r="N556" s="17"/>
      <c r="O556" s="17"/>
      <c r="P556" s="17"/>
      <c r="Q556" s="17"/>
      <c r="R556" s="17"/>
      <c r="S556" s="17"/>
      <c r="T556" s="17"/>
      <c r="U556" s="17"/>
    </row>
    <row r="557" spans="4:21" x14ac:dyDescent="0.25">
      <c r="D557" s="17"/>
      <c r="E557" s="17"/>
      <c r="F557" s="17"/>
      <c r="G557" s="17"/>
      <c r="H557" s="17"/>
      <c r="I557" s="17"/>
      <c r="J557" s="17"/>
      <c r="K557" s="17"/>
      <c r="L557" s="17"/>
      <c r="M557" s="17"/>
      <c r="N557" s="17"/>
      <c r="O557" s="17"/>
      <c r="P557" s="17"/>
      <c r="Q557" s="17"/>
      <c r="R557" s="17"/>
      <c r="S557" s="17"/>
      <c r="T557" s="17"/>
      <c r="U557" s="17"/>
    </row>
    <row r="558" spans="4:21" x14ac:dyDescent="0.25">
      <c r="D558" s="17"/>
      <c r="E558" s="17"/>
      <c r="F558" s="17"/>
      <c r="G558" s="17"/>
      <c r="H558" s="17"/>
      <c r="I558" s="17"/>
      <c r="J558" s="17"/>
      <c r="K558" s="17"/>
      <c r="L558" s="17"/>
      <c r="M558" s="17"/>
      <c r="N558" s="17"/>
      <c r="O558" s="17"/>
      <c r="P558" s="17"/>
      <c r="Q558" s="17"/>
      <c r="R558" s="17"/>
      <c r="S558" s="17"/>
      <c r="T558" s="17"/>
      <c r="U558" s="17"/>
    </row>
    <row r="559" spans="4:21" x14ac:dyDescent="0.25">
      <c r="D559" s="17"/>
      <c r="E559" s="17"/>
      <c r="F559" s="17"/>
      <c r="G559" s="17"/>
      <c r="H559" s="17"/>
      <c r="I559" s="17"/>
      <c r="J559" s="17"/>
      <c r="K559" s="17"/>
      <c r="L559" s="17"/>
      <c r="M559" s="17"/>
      <c r="N559" s="17"/>
      <c r="O559" s="17"/>
      <c r="P559" s="17"/>
      <c r="Q559" s="17"/>
      <c r="R559" s="17"/>
      <c r="S559" s="17"/>
      <c r="T559" s="17"/>
      <c r="U559" s="17"/>
    </row>
    <row r="560" spans="4:21" x14ac:dyDescent="0.25">
      <c r="D560" s="17"/>
      <c r="E560" s="17"/>
      <c r="F560" s="17"/>
      <c r="G560" s="17"/>
      <c r="H560" s="17"/>
      <c r="I560" s="17"/>
      <c r="J560" s="17"/>
      <c r="K560" s="17"/>
      <c r="L560" s="17"/>
      <c r="M560" s="17"/>
      <c r="N560" s="17"/>
      <c r="O560" s="17"/>
      <c r="P560" s="17"/>
      <c r="Q560" s="17"/>
      <c r="R560" s="17"/>
      <c r="S560" s="17"/>
      <c r="T560" s="17"/>
      <c r="U560" s="17"/>
    </row>
    <row r="561" spans="4:21" x14ac:dyDescent="0.25">
      <c r="D561" s="17"/>
      <c r="E561" s="17"/>
      <c r="F561" s="17"/>
      <c r="G561" s="17"/>
      <c r="H561" s="17"/>
      <c r="I561" s="17"/>
      <c r="J561" s="17"/>
      <c r="K561" s="17"/>
      <c r="L561" s="17"/>
      <c r="M561" s="17"/>
      <c r="N561" s="17"/>
      <c r="O561" s="17"/>
      <c r="P561" s="17"/>
      <c r="Q561" s="17"/>
      <c r="R561" s="17"/>
      <c r="S561" s="17"/>
      <c r="T561" s="17"/>
      <c r="U561" s="17"/>
    </row>
    <row r="562" spans="4:21" x14ac:dyDescent="0.25">
      <c r="D562" s="17"/>
      <c r="E562" s="17"/>
      <c r="F562" s="17"/>
      <c r="G562" s="17"/>
      <c r="H562" s="17"/>
      <c r="I562" s="17"/>
      <c r="J562" s="17"/>
      <c r="K562" s="17"/>
      <c r="L562" s="17"/>
      <c r="M562" s="17"/>
      <c r="N562" s="17"/>
      <c r="O562" s="17"/>
      <c r="P562" s="17"/>
      <c r="Q562" s="17"/>
      <c r="R562" s="17"/>
      <c r="S562" s="17"/>
      <c r="T562" s="17"/>
      <c r="U562" s="17"/>
    </row>
    <row r="563" spans="4:21" x14ac:dyDescent="0.25">
      <c r="D563" s="17"/>
      <c r="E563" s="17"/>
      <c r="F563" s="17"/>
      <c r="G563" s="17"/>
      <c r="H563" s="17"/>
      <c r="I563" s="17"/>
      <c r="J563" s="17"/>
      <c r="K563" s="17"/>
      <c r="L563" s="17"/>
      <c r="M563" s="17"/>
      <c r="N563" s="17"/>
      <c r="O563" s="17"/>
      <c r="P563" s="17"/>
      <c r="Q563" s="17"/>
      <c r="R563" s="17"/>
      <c r="S563" s="17"/>
      <c r="T563" s="17"/>
      <c r="U563" s="17"/>
    </row>
    <row r="564" spans="4:21" x14ac:dyDescent="0.25">
      <c r="D564" s="17"/>
      <c r="E564" s="17"/>
      <c r="F564" s="17"/>
      <c r="G564" s="17"/>
      <c r="H564" s="17"/>
      <c r="I564" s="17"/>
      <c r="J564" s="17"/>
      <c r="K564" s="17"/>
      <c r="L564" s="17"/>
      <c r="M564" s="17"/>
      <c r="N564" s="17"/>
      <c r="O564" s="17"/>
      <c r="P564" s="17"/>
      <c r="Q564" s="17"/>
      <c r="R564" s="17"/>
      <c r="S564" s="17"/>
      <c r="T564" s="17"/>
      <c r="U564" s="17"/>
    </row>
    <row r="565" spans="4:21" x14ac:dyDescent="0.25">
      <c r="D565" s="17"/>
      <c r="E565" s="17"/>
      <c r="F565" s="17"/>
      <c r="G565" s="17"/>
      <c r="H565" s="17"/>
      <c r="I565" s="17"/>
      <c r="J565" s="17"/>
      <c r="K565" s="17"/>
      <c r="L565" s="17"/>
      <c r="M565" s="17"/>
      <c r="N565" s="17"/>
      <c r="O565" s="17"/>
      <c r="P565" s="17"/>
      <c r="Q565" s="17"/>
      <c r="R565" s="17"/>
      <c r="S565" s="17"/>
      <c r="T565" s="17"/>
      <c r="U565" s="17"/>
    </row>
    <row r="566" spans="4:21" x14ac:dyDescent="0.25">
      <c r="D566" s="17"/>
      <c r="E566" s="17"/>
      <c r="F566" s="17"/>
      <c r="G566" s="17"/>
      <c r="H566" s="17"/>
      <c r="I566" s="17"/>
      <c r="J566" s="17"/>
      <c r="K566" s="17"/>
      <c r="L566" s="17"/>
      <c r="M566" s="17"/>
      <c r="N566" s="17"/>
      <c r="O566" s="17"/>
      <c r="P566" s="17"/>
      <c r="Q566" s="17"/>
      <c r="R566" s="17"/>
      <c r="S566" s="17"/>
      <c r="T566" s="17"/>
      <c r="U566" s="17"/>
    </row>
    <row r="567" spans="4:21" x14ac:dyDescent="0.25">
      <c r="D567" s="17"/>
      <c r="E567" s="17"/>
      <c r="F567" s="17"/>
      <c r="G567" s="17"/>
      <c r="H567" s="17"/>
      <c r="I567" s="17"/>
      <c r="J567" s="17"/>
      <c r="K567" s="17"/>
      <c r="L567" s="17"/>
      <c r="M567" s="17"/>
      <c r="N567" s="17"/>
      <c r="O567" s="17"/>
      <c r="P567" s="17"/>
      <c r="Q567" s="17"/>
      <c r="R567" s="17"/>
      <c r="S567" s="17"/>
      <c r="T567" s="17"/>
      <c r="U567" s="17"/>
    </row>
    <row r="568" spans="4:21" x14ac:dyDescent="0.25">
      <c r="D568" s="17"/>
      <c r="E568" s="17"/>
      <c r="F568" s="17"/>
      <c r="G568" s="17"/>
      <c r="H568" s="17"/>
      <c r="I568" s="17"/>
      <c r="J568" s="17"/>
      <c r="K568" s="17"/>
      <c r="L568" s="17"/>
      <c r="M568" s="17"/>
      <c r="N568" s="17"/>
      <c r="O568" s="17"/>
      <c r="P568" s="17"/>
      <c r="Q568" s="17"/>
      <c r="R568" s="17"/>
      <c r="S568" s="17"/>
      <c r="T568" s="17"/>
      <c r="U568" s="17"/>
    </row>
    <row r="569" spans="4:21" x14ac:dyDescent="0.25">
      <c r="D569" s="17"/>
      <c r="E569" s="17"/>
      <c r="F569" s="17"/>
      <c r="G569" s="17"/>
      <c r="H569" s="17"/>
      <c r="I569" s="17"/>
      <c r="J569" s="17"/>
      <c r="K569" s="17"/>
      <c r="L569" s="17"/>
      <c r="M569" s="17"/>
      <c r="N569" s="17"/>
      <c r="O569" s="17"/>
      <c r="P569" s="17"/>
      <c r="Q569" s="17"/>
      <c r="R569" s="17"/>
      <c r="S569" s="17"/>
      <c r="T569" s="17"/>
      <c r="U569" s="17"/>
    </row>
    <row r="570" spans="4:21" x14ac:dyDescent="0.25">
      <c r="D570" s="17"/>
      <c r="E570" s="17"/>
      <c r="F570" s="17"/>
      <c r="G570" s="17"/>
      <c r="H570" s="17"/>
      <c r="I570" s="17"/>
      <c r="J570" s="17"/>
      <c r="K570" s="17"/>
      <c r="L570" s="17"/>
      <c r="M570" s="17"/>
      <c r="N570" s="17"/>
      <c r="O570" s="17"/>
      <c r="P570" s="17"/>
      <c r="Q570" s="17"/>
      <c r="R570" s="17"/>
      <c r="S570" s="17"/>
      <c r="T570" s="17"/>
      <c r="U570" s="17"/>
    </row>
    <row r="571" spans="4:21" x14ac:dyDescent="0.25">
      <c r="D571" s="17"/>
      <c r="E571" s="17"/>
      <c r="F571" s="17"/>
      <c r="G571" s="17"/>
      <c r="H571" s="17"/>
      <c r="I571" s="17"/>
      <c r="J571" s="17"/>
      <c r="K571" s="17"/>
      <c r="L571" s="17"/>
      <c r="M571" s="17"/>
      <c r="N571" s="17"/>
      <c r="O571" s="17"/>
      <c r="P571" s="17"/>
      <c r="Q571" s="17"/>
      <c r="R571" s="17"/>
      <c r="S571" s="17"/>
      <c r="T571" s="17"/>
      <c r="U571" s="17"/>
    </row>
    <row r="572" spans="4:21" x14ac:dyDescent="0.25">
      <c r="D572" s="17"/>
      <c r="E572" s="17"/>
      <c r="F572" s="17"/>
      <c r="G572" s="17"/>
      <c r="H572" s="17"/>
      <c r="I572" s="17"/>
      <c r="J572" s="17"/>
      <c r="K572" s="17"/>
      <c r="L572" s="17"/>
      <c r="M572" s="17"/>
      <c r="N572" s="17"/>
      <c r="O572" s="17"/>
      <c r="P572" s="17"/>
      <c r="Q572" s="17"/>
      <c r="R572" s="17"/>
      <c r="S572" s="17"/>
      <c r="T572" s="17"/>
      <c r="U572" s="17"/>
    </row>
    <row r="573" spans="4:21" x14ac:dyDescent="0.25">
      <c r="D573" s="17"/>
      <c r="E573" s="17"/>
      <c r="F573" s="17"/>
      <c r="G573" s="17"/>
      <c r="H573" s="17"/>
      <c r="I573" s="17"/>
      <c r="J573" s="17"/>
      <c r="K573" s="17"/>
      <c r="L573" s="17"/>
      <c r="M573" s="17"/>
      <c r="N573" s="17"/>
      <c r="O573" s="17"/>
      <c r="P573" s="17"/>
      <c r="Q573" s="17"/>
      <c r="R573" s="17"/>
      <c r="S573" s="17"/>
      <c r="T573" s="17"/>
      <c r="U573" s="17"/>
    </row>
    <row r="574" spans="4:21" x14ac:dyDescent="0.25">
      <c r="D574" s="17"/>
      <c r="E574" s="17"/>
      <c r="F574" s="17"/>
      <c r="G574" s="17"/>
      <c r="H574" s="17"/>
      <c r="I574" s="17"/>
      <c r="J574" s="17"/>
      <c r="K574" s="17"/>
      <c r="L574" s="17"/>
      <c r="M574" s="17"/>
      <c r="N574" s="17"/>
      <c r="O574" s="17"/>
      <c r="P574" s="17"/>
      <c r="Q574" s="17"/>
      <c r="R574" s="17"/>
      <c r="S574" s="17"/>
      <c r="T574" s="17"/>
      <c r="U574" s="17"/>
    </row>
    <row r="575" spans="4:21" x14ac:dyDescent="0.25">
      <c r="D575" s="17"/>
      <c r="E575" s="17"/>
      <c r="F575" s="17"/>
      <c r="G575" s="17"/>
      <c r="H575" s="17"/>
      <c r="I575" s="17"/>
      <c r="J575" s="17"/>
      <c r="K575" s="17"/>
      <c r="L575" s="17"/>
      <c r="M575" s="17"/>
      <c r="N575" s="17"/>
      <c r="O575" s="17"/>
      <c r="P575" s="17"/>
      <c r="Q575" s="17"/>
      <c r="R575" s="17"/>
      <c r="S575" s="17"/>
      <c r="T575" s="17"/>
      <c r="U575" s="17"/>
    </row>
    <row r="576" spans="4:21" x14ac:dyDescent="0.25">
      <c r="D576" s="17"/>
      <c r="E576" s="17"/>
      <c r="F576" s="17"/>
      <c r="G576" s="17"/>
      <c r="H576" s="17"/>
      <c r="I576" s="17"/>
      <c r="J576" s="17"/>
      <c r="K576" s="17"/>
      <c r="L576" s="17"/>
      <c r="M576" s="17"/>
      <c r="N576" s="17"/>
      <c r="O576" s="17"/>
      <c r="P576" s="17"/>
      <c r="Q576" s="17"/>
      <c r="R576" s="17"/>
      <c r="S576" s="17"/>
      <c r="T576" s="17"/>
      <c r="U576" s="17"/>
    </row>
    <row r="577" spans="4:21" x14ac:dyDescent="0.25">
      <c r="D577" s="17"/>
      <c r="E577" s="17"/>
      <c r="F577" s="17"/>
      <c r="G577" s="17"/>
      <c r="H577" s="17"/>
      <c r="I577" s="17"/>
      <c r="J577" s="17"/>
      <c r="K577" s="17"/>
      <c r="L577" s="17"/>
      <c r="M577" s="17"/>
      <c r="N577" s="17"/>
      <c r="O577" s="17"/>
      <c r="P577" s="17"/>
      <c r="Q577" s="17"/>
      <c r="R577" s="17"/>
      <c r="S577" s="17"/>
      <c r="T577" s="17"/>
      <c r="U577" s="17"/>
    </row>
    <row r="578" spans="4:21" x14ac:dyDescent="0.25">
      <c r="D578" s="17"/>
      <c r="E578" s="17"/>
      <c r="F578" s="17"/>
      <c r="G578" s="17"/>
      <c r="H578" s="17"/>
      <c r="I578" s="17"/>
      <c r="J578" s="17"/>
      <c r="K578" s="17"/>
      <c r="L578" s="17"/>
      <c r="M578" s="17"/>
      <c r="N578" s="17"/>
      <c r="O578" s="17"/>
      <c r="P578" s="17"/>
      <c r="Q578" s="17"/>
      <c r="R578" s="17"/>
      <c r="S578" s="17"/>
      <c r="T578" s="17"/>
      <c r="U578" s="17"/>
    </row>
    <row r="579" spans="4:21" x14ac:dyDescent="0.25">
      <c r="D579" s="17"/>
      <c r="E579" s="17"/>
      <c r="F579" s="17"/>
      <c r="G579" s="17"/>
      <c r="H579" s="17"/>
      <c r="I579" s="17"/>
      <c r="J579" s="17"/>
      <c r="K579" s="17"/>
      <c r="L579" s="17"/>
      <c r="M579" s="17"/>
      <c r="N579" s="17"/>
      <c r="O579" s="17"/>
      <c r="P579" s="17"/>
      <c r="Q579" s="17"/>
      <c r="R579" s="17"/>
      <c r="S579" s="17"/>
      <c r="T579" s="17"/>
      <c r="U579" s="17"/>
    </row>
    <row r="580" spans="4:21" x14ac:dyDescent="0.25">
      <c r="D580" s="17"/>
      <c r="E580" s="17"/>
      <c r="F580" s="17"/>
      <c r="G580" s="17"/>
      <c r="H580" s="17"/>
      <c r="I580" s="17"/>
      <c r="J580" s="17"/>
      <c r="K580" s="17"/>
      <c r="L580" s="17"/>
      <c r="M580" s="17"/>
      <c r="N580" s="17"/>
      <c r="O580" s="17"/>
      <c r="P580" s="17"/>
      <c r="Q580" s="17"/>
      <c r="R580" s="17"/>
      <c r="S580" s="17"/>
      <c r="T580" s="17"/>
      <c r="U580" s="17"/>
    </row>
    <row r="581" spans="4:21" x14ac:dyDescent="0.25">
      <c r="D581" s="17"/>
      <c r="E581" s="17"/>
      <c r="F581" s="17"/>
      <c r="G581" s="17"/>
      <c r="H581" s="17"/>
      <c r="I581" s="17"/>
      <c r="J581" s="17"/>
      <c r="K581" s="17"/>
      <c r="L581" s="17"/>
      <c r="M581" s="17"/>
      <c r="N581" s="17"/>
      <c r="O581" s="17"/>
      <c r="P581" s="17"/>
      <c r="Q581" s="17"/>
      <c r="R581" s="17"/>
      <c r="S581" s="17"/>
      <c r="T581" s="17"/>
      <c r="U581" s="17"/>
    </row>
    <row r="582" spans="4:21" x14ac:dyDescent="0.25">
      <c r="D582" s="17"/>
      <c r="E582" s="17"/>
      <c r="F582" s="17"/>
      <c r="G582" s="17"/>
      <c r="H582" s="17"/>
      <c r="I582" s="17"/>
      <c r="J582" s="17"/>
      <c r="K582" s="17"/>
      <c r="L582" s="17"/>
      <c r="M582" s="17"/>
      <c r="N582" s="17"/>
      <c r="O582" s="17"/>
      <c r="P582" s="17"/>
      <c r="Q582" s="17"/>
      <c r="R582" s="17"/>
      <c r="S582" s="17"/>
      <c r="T582" s="17"/>
      <c r="U582" s="17"/>
    </row>
    <row r="583" spans="4:21" x14ac:dyDescent="0.25">
      <c r="D583" s="17"/>
      <c r="E583" s="17"/>
      <c r="F583" s="17"/>
      <c r="G583" s="17"/>
      <c r="H583" s="17"/>
      <c r="I583" s="17"/>
      <c r="J583" s="17"/>
      <c r="K583" s="17"/>
      <c r="L583" s="17"/>
      <c r="M583" s="17"/>
      <c r="N583" s="17"/>
      <c r="O583" s="17"/>
      <c r="P583" s="17"/>
      <c r="Q583" s="17"/>
      <c r="R583" s="17"/>
      <c r="S583" s="17"/>
      <c r="T583" s="17"/>
      <c r="U583" s="17"/>
    </row>
    <row r="584" spans="4:21" x14ac:dyDescent="0.25">
      <c r="D584" s="17"/>
      <c r="E584" s="17"/>
      <c r="F584" s="17"/>
      <c r="G584" s="17"/>
      <c r="H584" s="17"/>
      <c r="I584" s="17"/>
      <c r="J584" s="17"/>
      <c r="K584" s="17"/>
      <c r="L584" s="17"/>
      <c r="M584" s="17"/>
      <c r="N584" s="17"/>
      <c r="O584" s="17"/>
      <c r="P584" s="17"/>
      <c r="Q584" s="17"/>
      <c r="R584" s="17"/>
      <c r="S584" s="17"/>
      <c r="T584" s="17"/>
      <c r="U584" s="17"/>
    </row>
  </sheetData>
  <mergeCells count="36">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14:B114"/>
    <mergeCell ref="A115:B115"/>
    <mergeCell ref="A116:B116"/>
    <mergeCell ref="A118:B118"/>
    <mergeCell ref="A121:B121"/>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26"/>
  <sheetViews>
    <sheetView showGridLines="0" workbookViewId="0">
      <selection activeCell="C17" sqref="C17"/>
    </sheetView>
  </sheetViews>
  <sheetFormatPr defaultColWidth="9.140625" defaultRowHeight="15" x14ac:dyDescent="0.25"/>
  <cols>
    <col min="1" max="1" width="9.140625" style="1"/>
    <col min="2" max="2" width="34.85546875" style="72" customWidth="1"/>
    <col min="3" max="3" width="20.5703125" style="1" customWidth="1"/>
    <col min="4" max="4" width="20.7109375" style="1" customWidth="1"/>
    <col min="5" max="5" width="9.140625" style="71"/>
    <col min="6" max="6" width="11.140625" style="71" hidden="1" customWidth="1"/>
    <col min="7" max="16384" width="9.140625" style="71"/>
  </cols>
  <sheetData>
    <row r="1" spans="1:7" ht="18.75" x14ac:dyDescent="0.25">
      <c r="A1" s="432" t="s">
        <v>116</v>
      </c>
    </row>
    <row r="2" spans="1:7" ht="18.75" x14ac:dyDescent="0.25">
      <c r="A2" s="102"/>
    </row>
    <row r="3" spans="1:7" ht="18.75" customHeight="1" x14ac:dyDescent="0.25">
      <c r="B3" s="116" t="s">
        <v>112</v>
      </c>
      <c r="C3" s="111">
        <v>0.04</v>
      </c>
    </row>
    <row r="4" spans="1:7" ht="18.75" customHeight="1" x14ac:dyDescent="0.25">
      <c r="B4" s="129" t="s">
        <v>139</v>
      </c>
      <c r="C4" s="130">
        <f>Esileht!B10</f>
        <v>0</v>
      </c>
    </row>
    <row r="5" spans="1:7" ht="18.75" customHeight="1" x14ac:dyDescent="0.25">
      <c r="B5" s="129" t="s">
        <v>140</v>
      </c>
      <c r="C5" s="130">
        <f>Esileht!B11</f>
        <v>14</v>
      </c>
    </row>
    <row r="6" spans="1:7" ht="18.75" customHeight="1" x14ac:dyDescent="0.25">
      <c r="B6" s="113" t="s">
        <v>141</v>
      </c>
      <c r="C6" s="112">
        <f>IF(C5&gt;0,C5-C4+1,"")</f>
        <v>15</v>
      </c>
      <c r="D6" s="72" t="s">
        <v>113</v>
      </c>
    </row>
    <row r="8" spans="1:7" ht="36.75" customHeight="1" x14ac:dyDescent="0.25">
      <c r="A8" s="112" t="s">
        <v>114</v>
      </c>
      <c r="B8" s="113" t="s">
        <v>115</v>
      </c>
      <c r="C8" s="114" t="s">
        <v>128</v>
      </c>
      <c r="D8" s="114" t="s">
        <v>129</v>
      </c>
    </row>
    <row r="9" spans="1:7" ht="21.75" customHeight="1" x14ac:dyDescent="0.25">
      <c r="A9" s="112">
        <v>1</v>
      </c>
      <c r="B9" s="117" t="s">
        <v>117</v>
      </c>
      <c r="C9" s="107">
        <f>'1. Projekti elluviimise kulud'!J18</f>
        <v>0</v>
      </c>
      <c r="D9" s="152">
        <f>NPV(C3,'1. Projekti elluviimise kulud'!D18:I18)</f>
        <v>0</v>
      </c>
    </row>
    <row r="10" spans="1:7" ht="21.75" customHeight="1" x14ac:dyDescent="0.25">
      <c r="A10" s="112">
        <v>2</v>
      </c>
      <c r="B10" s="117" t="s">
        <v>118</v>
      </c>
      <c r="C10" s="107">
        <f>'8. Jääkväärtus'!Q14</f>
        <v>0</v>
      </c>
      <c r="D10" s="152">
        <f>'8. Jääkväärtus'!C17</f>
        <v>0</v>
      </c>
      <c r="G10" s="286" t="str">
        <f>'8. Jääkväärtus'!C9</f>
        <v>Jääkväärtust ei ole vaja arvutada</v>
      </c>
    </row>
    <row r="11" spans="1:7" ht="21.75" customHeight="1" x14ac:dyDescent="0.25">
      <c r="A11" s="112">
        <v>3</v>
      </c>
      <c r="B11" s="117" t="s">
        <v>119</v>
      </c>
      <c r="C11" s="109"/>
      <c r="D11" s="152">
        <f>NPV(C3,'4. Lisanduvad tulud-kulud'!D53:R53)</f>
        <v>0</v>
      </c>
    </row>
    <row r="12" spans="1:7" ht="21.75" customHeight="1" x14ac:dyDescent="0.25">
      <c r="A12" s="112">
        <v>4</v>
      </c>
      <c r="B12" s="117" t="s">
        <v>120</v>
      </c>
      <c r="C12" s="109"/>
      <c r="D12" s="152">
        <f>NPV(C3,'4. Lisanduvad tulud-kulud'!D118:R118)</f>
        <v>0</v>
      </c>
      <c r="F12" s="131">
        <f>D10+D11-D12</f>
        <v>0</v>
      </c>
    </row>
    <row r="13" spans="1:7" ht="21.75" customHeight="1" x14ac:dyDescent="0.25">
      <c r="A13" s="112">
        <v>5</v>
      </c>
      <c r="B13" s="117" t="s">
        <v>121</v>
      </c>
      <c r="C13" s="109"/>
      <c r="D13" s="152">
        <f>IF((D10+D11-D12)&lt;0,0,D10+D11-D12)</f>
        <v>0</v>
      </c>
      <c r="F13" s="131">
        <f>NPV(C3,'4. Lisanduvad tulud-kulud'!D121:R121)</f>
        <v>0</v>
      </c>
    </row>
    <row r="14" spans="1:7" ht="21.75" customHeight="1" x14ac:dyDescent="0.25">
      <c r="A14" s="112">
        <v>6</v>
      </c>
      <c r="B14" s="117" t="s">
        <v>122</v>
      </c>
      <c r="C14" s="109"/>
      <c r="D14" s="152">
        <f>D9-D13</f>
        <v>0</v>
      </c>
    </row>
    <row r="15" spans="1:7" ht="21.75" customHeight="1" x14ac:dyDescent="0.25">
      <c r="A15" s="112">
        <v>7</v>
      </c>
      <c r="B15" s="117" t="s">
        <v>123</v>
      </c>
      <c r="C15" s="109"/>
      <c r="D15" s="110" t="e">
        <f>D14/D9</f>
        <v>#DIV/0!</v>
      </c>
    </row>
    <row r="16" spans="1:7" ht="36.75" customHeight="1" x14ac:dyDescent="0.25">
      <c r="A16" s="112">
        <v>8</v>
      </c>
      <c r="B16" s="117" t="s">
        <v>124</v>
      </c>
      <c r="C16" s="107">
        <f>'1. Projekti elluviimise kulud'!J39</f>
        <v>0</v>
      </c>
      <c r="D16" s="109"/>
    </row>
    <row r="17" spans="1:4" ht="68.25" customHeight="1" x14ac:dyDescent="0.25">
      <c r="A17" s="112">
        <v>9</v>
      </c>
      <c r="B17" s="115" t="s">
        <v>127</v>
      </c>
      <c r="C17" s="107" t="e">
        <f>C16*D15</f>
        <v>#DIV/0!</v>
      </c>
      <c r="D17" s="109"/>
    </row>
    <row r="18" spans="1:4" ht="21.75" customHeight="1" x14ac:dyDescent="0.25">
      <c r="A18" s="112">
        <v>10</v>
      </c>
      <c r="B18" s="117" t="s">
        <v>125</v>
      </c>
      <c r="C18" s="108">
        <v>0.8</v>
      </c>
      <c r="D18" s="109"/>
    </row>
    <row r="19" spans="1:4" ht="24.75" customHeight="1" x14ac:dyDescent="0.25">
      <c r="A19" s="112">
        <v>11</v>
      </c>
      <c r="B19" s="117" t="s">
        <v>126</v>
      </c>
      <c r="C19" s="132" t="e">
        <f>C17*C18</f>
        <v>#DIV/0!</v>
      </c>
      <c r="D19" s="109"/>
    </row>
    <row r="20" spans="1:4" x14ac:dyDescent="0.25">
      <c r="B20" s="106"/>
      <c r="C20" s="105"/>
      <c r="D20" s="105"/>
    </row>
    <row r="21" spans="1:4" x14ac:dyDescent="0.25">
      <c r="B21" s="106"/>
      <c r="C21" s="105"/>
      <c r="D21" s="105"/>
    </row>
    <row r="22" spans="1:4" x14ac:dyDescent="0.25">
      <c r="B22" s="106"/>
      <c r="C22" s="105"/>
      <c r="D22" s="105"/>
    </row>
    <row r="23" spans="1:4" x14ac:dyDescent="0.25">
      <c r="B23" s="106"/>
      <c r="C23" s="105"/>
      <c r="D23" s="105"/>
    </row>
    <row r="24" spans="1:4" x14ac:dyDescent="0.25">
      <c r="B24" s="106"/>
      <c r="C24" s="105"/>
      <c r="D24" s="105"/>
    </row>
    <row r="25" spans="1:4" x14ac:dyDescent="0.25">
      <c r="B25" s="106"/>
      <c r="C25" s="105"/>
      <c r="D25" s="105"/>
    </row>
    <row r="26" spans="1:4" x14ac:dyDescent="0.25">
      <c r="B26" s="106"/>
      <c r="C26" s="105"/>
      <c r="D26" s="105"/>
    </row>
  </sheetData>
  <pageMargins left="0.70866141732283472" right="0.70866141732283472" top="0.74803149606299213" bottom="0.74803149606299213" header="0.31496062992125984" footer="0.31496062992125984"/>
  <pageSetup paperSize="9" scale="90" orientation="landscape"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FF89"/>
  </sheetPr>
  <dimension ref="A1:AI41"/>
  <sheetViews>
    <sheetView showGridLines="0" workbookViewId="0">
      <pane xSplit="1" ySplit="4" topLeftCell="B5" activePane="bottomRight" state="frozen"/>
      <selection pane="topRight" activeCell="B1" sqref="B1"/>
      <selection pane="bottomLeft" activeCell="A5" sqref="A5"/>
      <selection pane="bottomRight" activeCell="E12" sqref="E12"/>
    </sheetView>
  </sheetViews>
  <sheetFormatPr defaultColWidth="9.140625" defaultRowHeight="15" x14ac:dyDescent="0.25"/>
  <cols>
    <col min="1" max="1" width="37.85546875" style="72" customWidth="1"/>
    <col min="2" max="2" width="7.42578125" style="248" customWidth="1"/>
    <col min="3" max="3" width="10" style="1" bestFit="1" customWidth="1"/>
    <col min="4" max="35" width="9.140625" style="1"/>
    <col min="36" max="16384" width="9.140625" style="71"/>
  </cols>
  <sheetData>
    <row r="1" spans="1:35" ht="18.75" x14ac:dyDescent="0.25">
      <c r="A1" s="247" t="s">
        <v>170</v>
      </c>
    </row>
    <row r="2" spans="1:35" ht="8.25" customHeight="1" x14ac:dyDescent="0.25"/>
    <row r="3" spans="1:35" s="253" customFormat="1" ht="23.25" customHeight="1" x14ac:dyDescent="0.25">
      <c r="A3" s="249"/>
      <c r="B3" s="250"/>
      <c r="C3" s="251">
        <f>'1. Projekti elluviimise kulud'!D2</f>
        <v>0</v>
      </c>
      <c r="D3" s="251">
        <f>C3+1</f>
        <v>1</v>
      </c>
      <c r="E3" s="251">
        <f t="shared" ref="E3:M3" si="0">D3+1</f>
        <v>2</v>
      </c>
      <c r="F3" s="251">
        <f t="shared" si="0"/>
        <v>3</v>
      </c>
      <c r="G3" s="251">
        <f t="shared" si="0"/>
        <v>4</v>
      </c>
      <c r="H3" s="251">
        <f t="shared" si="0"/>
        <v>5</v>
      </c>
      <c r="I3" s="251">
        <f t="shared" si="0"/>
        <v>6</v>
      </c>
      <c r="J3" s="251">
        <f t="shared" si="0"/>
        <v>7</v>
      </c>
      <c r="K3" s="251">
        <f t="shared" si="0"/>
        <v>8</v>
      </c>
      <c r="L3" s="251">
        <f t="shared" si="0"/>
        <v>9</v>
      </c>
      <c r="M3" s="251">
        <f t="shared" si="0"/>
        <v>10</v>
      </c>
      <c r="N3" s="387">
        <f t="shared" ref="N3" si="1">M3+1</f>
        <v>11</v>
      </c>
      <c r="O3" s="387">
        <f t="shared" ref="O3" si="2">N3+1</f>
        <v>12</v>
      </c>
      <c r="P3" s="387">
        <f t="shared" ref="P3" si="3">O3+1</f>
        <v>13</v>
      </c>
      <c r="Q3" s="387">
        <f t="shared" ref="Q3" si="4">P3+1</f>
        <v>14</v>
      </c>
      <c r="R3" s="252"/>
      <c r="S3" s="252"/>
      <c r="T3" s="252"/>
      <c r="U3" s="252"/>
      <c r="V3" s="252"/>
      <c r="W3" s="252"/>
      <c r="X3" s="252"/>
      <c r="Y3" s="252"/>
      <c r="Z3" s="252"/>
      <c r="AA3" s="252"/>
      <c r="AB3" s="252"/>
      <c r="AC3" s="252"/>
      <c r="AD3" s="252"/>
      <c r="AE3" s="252"/>
      <c r="AF3" s="252"/>
      <c r="AG3" s="252"/>
      <c r="AH3" s="252"/>
      <c r="AI3" s="252"/>
    </row>
    <row r="4" spans="1:35" ht="4.7" customHeight="1" x14ac:dyDescent="0.25">
      <c r="A4" s="254"/>
      <c r="B4" s="255"/>
      <c r="C4" s="246"/>
      <c r="D4" s="246"/>
      <c r="E4" s="246"/>
      <c r="F4" s="246"/>
      <c r="G4" s="246"/>
      <c r="H4" s="246"/>
      <c r="I4" s="246"/>
      <c r="J4" s="246"/>
      <c r="K4" s="246"/>
      <c r="L4" s="246"/>
      <c r="M4" s="246"/>
      <c r="N4" s="375"/>
      <c r="O4" s="375"/>
      <c r="P4" s="291"/>
      <c r="Q4" s="292"/>
    </row>
    <row r="5" spans="1:35" ht="20.25" customHeight="1" x14ac:dyDescent="0.25">
      <c r="A5" s="249" t="s">
        <v>155</v>
      </c>
      <c r="B5" s="250" t="s">
        <v>2</v>
      </c>
      <c r="C5" s="73"/>
      <c r="D5" s="73"/>
      <c r="E5" s="73"/>
      <c r="F5" s="73"/>
      <c r="G5" s="73"/>
      <c r="H5" s="73"/>
      <c r="I5" s="73"/>
      <c r="J5" s="73"/>
      <c r="K5" s="73"/>
      <c r="L5" s="73"/>
      <c r="M5" s="73"/>
      <c r="N5" s="376"/>
      <c r="O5" s="376"/>
      <c r="P5" s="73"/>
      <c r="Q5" s="73"/>
    </row>
    <row r="6" spans="1:35" ht="4.7" customHeight="1" x14ac:dyDescent="0.25">
      <c r="A6" s="256"/>
      <c r="B6" s="255"/>
      <c r="C6" s="246"/>
      <c r="D6" s="246"/>
      <c r="E6" s="246"/>
      <c r="F6" s="246"/>
      <c r="G6" s="246"/>
      <c r="H6" s="246"/>
      <c r="I6" s="246"/>
      <c r="J6" s="246"/>
      <c r="K6" s="246"/>
      <c r="L6" s="246"/>
      <c r="M6" s="246"/>
      <c r="N6" s="375"/>
      <c r="O6" s="375"/>
      <c r="P6" s="291"/>
      <c r="Q6" s="292"/>
    </row>
    <row r="7" spans="1:35" s="259" customFormat="1" ht="16.5" customHeight="1" x14ac:dyDescent="0.25">
      <c r="A7" s="257" t="s">
        <v>267</v>
      </c>
      <c r="B7" s="258" t="s">
        <v>3</v>
      </c>
      <c r="C7" s="455"/>
      <c r="D7" s="455"/>
      <c r="E7" s="455"/>
      <c r="F7" s="455"/>
      <c r="G7" s="455"/>
      <c r="H7" s="455"/>
      <c r="I7" s="455"/>
      <c r="J7" s="455"/>
      <c r="K7" s="455"/>
      <c r="L7" s="455"/>
      <c r="M7" s="455"/>
      <c r="N7" s="455"/>
      <c r="O7" s="455"/>
      <c r="P7" s="455"/>
      <c r="Q7" s="455"/>
      <c r="R7" s="372"/>
    </row>
    <row r="8" spans="1:35" s="259" customFormat="1" ht="16.5" customHeight="1" x14ac:dyDescent="0.25">
      <c r="A8" s="257" t="s">
        <v>173</v>
      </c>
      <c r="B8" s="258" t="s">
        <v>3</v>
      </c>
      <c r="C8" s="455"/>
      <c r="D8" s="455"/>
      <c r="E8" s="455"/>
      <c r="F8" s="455"/>
      <c r="G8" s="455"/>
      <c r="H8" s="455"/>
      <c r="I8" s="455"/>
      <c r="J8" s="455"/>
      <c r="K8" s="455"/>
      <c r="L8" s="455"/>
      <c r="M8" s="455"/>
      <c r="N8" s="455"/>
      <c r="O8" s="455"/>
      <c r="P8" s="455"/>
      <c r="Q8" s="455"/>
    </row>
    <row r="9" spans="1:35" s="259" customFormat="1" ht="16.5" customHeight="1" x14ac:dyDescent="0.25">
      <c r="A9" s="257" t="s">
        <v>173</v>
      </c>
      <c r="B9" s="258" t="s">
        <v>3</v>
      </c>
      <c r="C9" s="455"/>
      <c r="D9" s="455"/>
      <c r="E9" s="455"/>
      <c r="F9" s="455"/>
      <c r="G9" s="455"/>
      <c r="H9" s="455"/>
      <c r="I9" s="455"/>
      <c r="J9" s="455"/>
      <c r="K9" s="455"/>
      <c r="L9" s="455"/>
      <c r="M9" s="455"/>
      <c r="N9" s="455"/>
      <c r="O9" s="455"/>
      <c r="P9" s="455"/>
      <c r="Q9" s="455"/>
    </row>
    <row r="10" spans="1:35" s="259" customFormat="1" ht="16.5" customHeight="1" x14ac:dyDescent="0.25">
      <c r="A10" s="257" t="s">
        <v>173</v>
      </c>
      <c r="B10" s="258" t="s">
        <v>3</v>
      </c>
      <c r="C10" s="455"/>
      <c r="D10" s="455"/>
      <c r="E10" s="455"/>
      <c r="F10" s="455"/>
      <c r="G10" s="455"/>
      <c r="H10" s="455"/>
      <c r="I10" s="455"/>
      <c r="J10" s="455"/>
      <c r="K10" s="455"/>
      <c r="L10" s="455"/>
      <c r="M10" s="455"/>
      <c r="N10" s="455"/>
      <c r="O10" s="455"/>
      <c r="P10" s="455"/>
      <c r="Q10" s="455"/>
    </row>
    <row r="11" spans="1:35" s="259" customFormat="1" ht="16.5" customHeight="1" x14ac:dyDescent="0.25">
      <c r="A11" s="257" t="s">
        <v>173</v>
      </c>
      <c r="B11" s="258" t="s">
        <v>3</v>
      </c>
      <c r="C11" s="455"/>
      <c r="D11" s="455"/>
      <c r="E11" s="455"/>
      <c r="F11" s="455"/>
      <c r="G11" s="455"/>
      <c r="H11" s="455"/>
      <c r="I11" s="455"/>
      <c r="J11" s="455"/>
      <c r="K11" s="455"/>
      <c r="L11" s="455"/>
      <c r="M11" s="455"/>
      <c r="N11" s="455"/>
      <c r="O11" s="455"/>
      <c r="P11" s="455"/>
      <c r="Q11" s="455"/>
    </row>
    <row r="12" spans="1:35" s="259" customFormat="1" ht="16.5" customHeight="1" x14ac:dyDescent="0.25">
      <c r="A12" s="257" t="s">
        <v>173</v>
      </c>
      <c r="B12" s="258" t="s">
        <v>3</v>
      </c>
      <c r="C12" s="455"/>
      <c r="D12" s="455"/>
      <c r="E12" s="455"/>
      <c r="F12" s="455"/>
      <c r="G12" s="455"/>
      <c r="H12" s="455"/>
      <c r="I12" s="455"/>
      <c r="J12" s="455"/>
      <c r="K12" s="455"/>
      <c r="L12" s="455"/>
      <c r="M12" s="455"/>
      <c r="N12" s="455"/>
      <c r="O12" s="455"/>
      <c r="P12" s="455"/>
      <c r="Q12" s="455"/>
    </row>
    <row r="13" spans="1:35" ht="16.5" customHeight="1" x14ac:dyDescent="0.25">
      <c r="A13" s="260" t="s">
        <v>156</v>
      </c>
      <c r="B13" s="258" t="s">
        <v>3</v>
      </c>
      <c r="C13" s="261">
        <f>'2.b Tulud-kulud projektiga II'!D53</f>
        <v>0</v>
      </c>
      <c r="D13" s="261">
        <f>'2.b Tulud-kulud projektiga II'!E53</f>
        <v>0</v>
      </c>
      <c r="E13" s="261">
        <f>'2.b Tulud-kulud projektiga II'!F53</f>
        <v>0</v>
      </c>
      <c r="F13" s="261">
        <f>'2.b Tulud-kulud projektiga II'!G53</f>
        <v>0</v>
      </c>
      <c r="G13" s="261">
        <f>'2.b Tulud-kulud projektiga II'!H53</f>
        <v>0</v>
      </c>
      <c r="H13" s="261">
        <f>'2.b Tulud-kulud projektiga II'!I53</f>
        <v>0</v>
      </c>
      <c r="I13" s="261">
        <f>'2.b Tulud-kulud projektiga II'!J53</f>
        <v>0</v>
      </c>
      <c r="J13" s="261">
        <f>'2.b Tulud-kulud projektiga II'!K53</f>
        <v>0</v>
      </c>
      <c r="K13" s="261">
        <f>'2.b Tulud-kulud projektiga II'!L53</f>
        <v>0</v>
      </c>
      <c r="L13" s="261">
        <f>'2.b Tulud-kulud projektiga II'!M53</f>
        <v>0</v>
      </c>
      <c r="M13" s="261">
        <f>'2.b Tulud-kulud projektiga II'!N53</f>
        <v>0</v>
      </c>
      <c r="N13" s="261">
        <f>'2.b Tulud-kulud projektiga II'!O53</f>
        <v>0</v>
      </c>
      <c r="O13" s="261">
        <f>'2.b Tulud-kulud projektiga II'!P53</f>
        <v>0</v>
      </c>
      <c r="P13" s="261">
        <f>'2.b Tulud-kulud projektiga II'!Q53</f>
        <v>0</v>
      </c>
      <c r="Q13" s="261">
        <f>'2.b Tulud-kulud projektiga II'!R53</f>
        <v>0</v>
      </c>
    </row>
    <row r="14" spans="1:35" ht="16.5" customHeight="1" x14ac:dyDescent="0.25">
      <c r="A14" s="260" t="s">
        <v>189</v>
      </c>
      <c r="B14" s="258" t="s">
        <v>3</v>
      </c>
      <c r="C14" s="11"/>
      <c r="D14" s="11"/>
      <c r="E14" s="11"/>
      <c r="F14" s="11"/>
      <c r="G14" s="11"/>
      <c r="H14" s="11"/>
      <c r="I14" s="11"/>
      <c r="J14" s="11"/>
      <c r="K14" s="11"/>
      <c r="L14" s="11"/>
      <c r="M14" s="11"/>
      <c r="N14" s="11"/>
      <c r="O14" s="11"/>
      <c r="P14" s="11"/>
      <c r="Q14" s="11"/>
      <c r="R14" s="320"/>
    </row>
    <row r="15" spans="1:35" ht="16.5" customHeight="1" x14ac:dyDescent="0.25">
      <c r="A15" s="260"/>
      <c r="B15" s="258" t="s">
        <v>3</v>
      </c>
      <c r="C15" s="11"/>
      <c r="D15" s="11"/>
      <c r="E15" s="11"/>
      <c r="F15" s="11"/>
      <c r="G15" s="11"/>
      <c r="H15" s="11"/>
      <c r="I15" s="11"/>
      <c r="J15" s="11"/>
      <c r="K15" s="11"/>
      <c r="L15" s="11"/>
      <c r="M15" s="11"/>
      <c r="N15" s="11"/>
      <c r="O15" s="11"/>
      <c r="P15" s="11"/>
      <c r="Q15" s="11"/>
    </row>
    <row r="16" spans="1:35" ht="16.5" customHeight="1" x14ac:dyDescent="0.25">
      <c r="A16" s="260" t="s">
        <v>157</v>
      </c>
      <c r="B16" s="258" t="s">
        <v>3</v>
      </c>
      <c r="C16" s="11"/>
      <c r="D16" s="11"/>
      <c r="E16" s="11"/>
      <c r="F16" s="11"/>
      <c r="G16" s="11"/>
      <c r="H16" s="11"/>
      <c r="I16" s="11"/>
      <c r="J16" s="11"/>
      <c r="K16" s="11"/>
      <c r="L16" s="11"/>
      <c r="M16" s="11"/>
      <c r="N16" s="11"/>
      <c r="O16" s="11"/>
      <c r="P16" s="11"/>
      <c r="Q16" s="11"/>
    </row>
    <row r="17" spans="1:35" ht="16.5" customHeight="1" x14ac:dyDescent="0.25">
      <c r="A17" s="260"/>
      <c r="B17" s="258" t="s">
        <v>3</v>
      </c>
      <c r="C17" s="11"/>
      <c r="D17" s="11"/>
      <c r="E17" s="11"/>
      <c r="F17" s="11"/>
      <c r="G17" s="11"/>
      <c r="H17" s="11"/>
      <c r="I17" s="11"/>
      <c r="J17" s="11"/>
      <c r="K17" s="11"/>
      <c r="L17" s="11"/>
      <c r="M17" s="11"/>
      <c r="N17" s="11"/>
      <c r="O17" s="11"/>
      <c r="P17" s="11"/>
      <c r="Q17" s="11"/>
    </row>
    <row r="18" spans="1:35" ht="16.5" customHeight="1" x14ac:dyDescent="0.25">
      <c r="A18" s="260"/>
      <c r="B18" s="258" t="s">
        <v>3</v>
      </c>
      <c r="C18" s="11"/>
      <c r="D18" s="11"/>
      <c r="E18" s="11"/>
      <c r="F18" s="11"/>
      <c r="G18" s="11"/>
      <c r="H18" s="11"/>
      <c r="I18" s="11"/>
      <c r="J18" s="11"/>
      <c r="K18" s="11"/>
      <c r="L18" s="11"/>
      <c r="M18" s="11"/>
      <c r="N18" s="11"/>
      <c r="O18" s="11"/>
      <c r="P18" s="11"/>
      <c r="Q18" s="11"/>
    </row>
    <row r="19" spans="1:35" ht="4.7" customHeight="1" x14ac:dyDescent="0.25">
      <c r="A19" s="254"/>
      <c r="B19" s="262"/>
      <c r="C19" s="18"/>
      <c r="D19" s="18"/>
      <c r="E19" s="18"/>
      <c r="F19" s="18"/>
      <c r="G19" s="18"/>
      <c r="H19" s="18"/>
      <c r="I19" s="18"/>
      <c r="J19" s="18"/>
      <c r="K19" s="18"/>
      <c r="L19" s="18"/>
      <c r="M19" s="18"/>
      <c r="N19" s="18"/>
      <c r="O19" s="18"/>
      <c r="P19" s="19"/>
      <c r="Q19" s="19"/>
    </row>
    <row r="20" spans="1:35" s="266" customFormat="1" ht="22.7" customHeight="1" x14ac:dyDescent="0.25">
      <c r="A20" s="263" t="s">
        <v>158</v>
      </c>
      <c r="B20" s="264" t="s">
        <v>3</v>
      </c>
      <c r="C20" s="265">
        <f t="shared" ref="C20:Q20" si="5">SUM(C7:C18)</f>
        <v>0</v>
      </c>
      <c r="D20" s="265">
        <f t="shared" si="5"/>
        <v>0</v>
      </c>
      <c r="E20" s="265">
        <f t="shared" si="5"/>
        <v>0</v>
      </c>
      <c r="F20" s="265">
        <f t="shared" si="5"/>
        <v>0</v>
      </c>
      <c r="G20" s="265">
        <f t="shared" si="5"/>
        <v>0</v>
      </c>
      <c r="H20" s="265">
        <f t="shared" si="5"/>
        <v>0</v>
      </c>
      <c r="I20" s="265">
        <f t="shared" si="5"/>
        <v>0</v>
      </c>
      <c r="J20" s="265">
        <f t="shared" si="5"/>
        <v>0</v>
      </c>
      <c r="K20" s="265">
        <f t="shared" si="5"/>
        <v>0</v>
      </c>
      <c r="L20" s="265">
        <f t="shared" si="5"/>
        <v>0</v>
      </c>
      <c r="M20" s="265">
        <f t="shared" si="5"/>
        <v>0</v>
      </c>
      <c r="N20" s="265">
        <f t="shared" si="5"/>
        <v>0</v>
      </c>
      <c r="O20" s="265">
        <f t="shared" si="5"/>
        <v>0</v>
      </c>
      <c r="P20" s="265">
        <f t="shared" si="5"/>
        <v>0</v>
      </c>
      <c r="Q20" s="265">
        <f t="shared" si="5"/>
        <v>0</v>
      </c>
      <c r="R20" s="3"/>
      <c r="S20" s="3"/>
      <c r="T20" s="3"/>
      <c r="U20" s="3"/>
      <c r="V20" s="3"/>
      <c r="W20" s="3"/>
      <c r="X20" s="3"/>
      <c r="Y20" s="3"/>
      <c r="Z20" s="3"/>
      <c r="AA20" s="3"/>
      <c r="AB20" s="3"/>
      <c r="AC20" s="3"/>
      <c r="AD20" s="3"/>
      <c r="AE20" s="3"/>
      <c r="AF20" s="3"/>
      <c r="AG20" s="3"/>
      <c r="AH20" s="3"/>
      <c r="AI20" s="3"/>
    </row>
    <row r="21" spans="1:35" s="266" customFormat="1" ht="4.7" customHeight="1" x14ac:dyDescent="0.25">
      <c r="A21" s="267"/>
      <c r="B21" s="262"/>
      <c r="C21" s="268"/>
      <c r="D21" s="268"/>
      <c r="E21" s="268"/>
      <c r="F21" s="268"/>
      <c r="G21" s="268"/>
      <c r="H21" s="268"/>
      <c r="I21" s="268"/>
      <c r="J21" s="268"/>
      <c r="K21" s="268"/>
      <c r="L21" s="268"/>
      <c r="M21" s="268"/>
      <c r="N21" s="268"/>
      <c r="O21" s="268"/>
      <c r="P21" s="269"/>
      <c r="Q21" s="269"/>
      <c r="R21" s="3"/>
      <c r="S21" s="3"/>
      <c r="T21" s="3"/>
      <c r="U21" s="3"/>
      <c r="V21" s="3"/>
      <c r="W21" s="3"/>
      <c r="X21" s="3"/>
      <c r="Y21" s="3"/>
      <c r="Z21" s="3"/>
      <c r="AA21" s="3"/>
      <c r="AB21" s="3"/>
      <c r="AC21" s="3"/>
      <c r="AD21" s="3"/>
      <c r="AE21" s="3"/>
      <c r="AF21" s="3"/>
      <c r="AG21" s="3"/>
      <c r="AH21" s="3"/>
      <c r="AI21" s="3"/>
    </row>
    <row r="22" spans="1:35" ht="20.25" customHeight="1" x14ac:dyDescent="0.25">
      <c r="A22" s="270"/>
      <c r="B22" s="271"/>
      <c r="C22" s="272"/>
      <c r="D22" s="272"/>
      <c r="E22" s="272"/>
      <c r="F22" s="272"/>
      <c r="G22" s="272"/>
      <c r="H22" s="272"/>
      <c r="I22" s="272"/>
      <c r="J22" s="272"/>
      <c r="K22" s="272"/>
      <c r="L22" s="272"/>
      <c r="M22" s="272"/>
      <c r="N22" s="272"/>
      <c r="O22" s="272"/>
      <c r="P22" s="272"/>
      <c r="Q22" s="272"/>
    </row>
    <row r="23" spans="1:35" ht="20.25" customHeight="1" x14ac:dyDescent="0.25">
      <c r="A23" s="249" t="s">
        <v>159</v>
      </c>
      <c r="B23" s="273"/>
      <c r="C23" s="11"/>
      <c r="D23" s="11"/>
      <c r="E23" s="11"/>
      <c r="F23" s="11"/>
      <c r="G23" s="11"/>
      <c r="H23" s="11"/>
      <c r="I23" s="11"/>
      <c r="J23" s="11"/>
      <c r="K23" s="11"/>
      <c r="L23" s="11"/>
      <c r="M23" s="11"/>
      <c r="N23" s="11"/>
      <c r="O23" s="11"/>
      <c r="P23" s="11"/>
      <c r="Q23" s="11"/>
    </row>
    <row r="24" spans="1:35" ht="4.7" customHeight="1" x14ac:dyDescent="0.25">
      <c r="A24" s="256"/>
      <c r="B24" s="262"/>
      <c r="C24" s="18"/>
      <c r="D24" s="18"/>
      <c r="E24" s="18"/>
      <c r="F24" s="18"/>
      <c r="G24" s="18"/>
      <c r="H24" s="18"/>
      <c r="I24" s="18"/>
      <c r="J24" s="18"/>
      <c r="K24" s="18"/>
      <c r="L24" s="18"/>
      <c r="M24" s="18"/>
      <c r="N24" s="18"/>
      <c r="O24" s="18"/>
      <c r="P24" s="19"/>
      <c r="Q24" s="19"/>
    </row>
    <row r="25" spans="1:35" ht="16.5" customHeight="1" x14ac:dyDescent="0.25">
      <c r="A25" s="260" t="s">
        <v>168</v>
      </c>
      <c r="B25" s="258" t="s">
        <v>3</v>
      </c>
      <c r="C25" s="261">
        <f>'1. Projekti elluviimise kulud'!D18</f>
        <v>0</v>
      </c>
      <c r="D25" s="261">
        <f>'1. Projekti elluviimise kulud'!E18</f>
        <v>0</v>
      </c>
      <c r="E25" s="261">
        <f>'1. Projekti elluviimise kulud'!F18</f>
        <v>0</v>
      </c>
      <c r="F25" s="261">
        <f>'1. Projekti elluviimise kulud'!G18</f>
        <v>0</v>
      </c>
      <c r="G25" s="261">
        <f>'1. Projekti elluviimise kulud'!H18</f>
        <v>0</v>
      </c>
      <c r="H25" s="261">
        <f>'1. Projekti elluviimise kulud'!I18</f>
        <v>0</v>
      </c>
      <c r="I25" s="274"/>
      <c r="J25" s="274"/>
      <c r="K25" s="274"/>
      <c r="L25" s="274"/>
      <c r="M25" s="274"/>
      <c r="N25" s="274"/>
      <c r="O25" s="274"/>
      <c r="P25" s="274"/>
      <c r="Q25" s="274"/>
    </row>
    <row r="26" spans="1:35" ht="16.5" customHeight="1" x14ac:dyDescent="0.25">
      <c r="A26" s="260" t="s">
        <v>169</v>
      </c>
      <c r="B26" s="258" t="s">
        <v>3</v>
      </c>
      <c r="C26" s="261">
        <f>'2.b Tulud-kulud projektiga II'!D118</f>
        <v>0</v>
      </c>
      <c r="D26" s="261">
        <f>'2.b Tulud-kulud projektiga II'!E118</f>
        <v>0</v>
      </c>
      <c r="E26" s="261">
        <f>'2.b Tulud-kulud projektiga II'!F118</f>
        <v>0</v>
      </c>
      <c r="F26" s="261">
        <f>'2.b Tulud-kulud projektiga II'!G118</f>
        <v>0</v>
      </c>
      <c r="G26" s="261">
        <f>'2.b Tulud-kulud projektiga II'!H118</f>
        <v>0</v>
      </c>
      <c r="H26" s="261">
        <f>'2.b Tulud-kulud projektiga II'!I118</f>
        <v>0</v>
      </c>
      <c r="I26" s="261">
        <f>'2.b Tulud-kulud projektiga II'!J118</f>
        <v>0</v>
      </c>
      <c r="J26" s="261">
        <f>'2.b Tulud-kulud projektiga II'!K118</f>
        <v>0</v>
      </c>
      <c r="K26" s="261">
        <f>'2.b Tulud-kulud projektiga II'!L118</f>
        <v>0</v>
      </c>
      <c r="L26" s="261">
        <f>'2.b Tulud-kulud projektiga II'!M118</f>
        <v>0</v>
      </c>
      <c r="M26" s="261">
        <f>'2.b Tulud-kulud projektiga II'!N118</f>
        <v>0</v>
      </c>
      <c r="N26" s="261">
        <f>'2.b Tulud-kulud projektiga II'!O118</f>
        <v>0</v>
      </c>
      <c r="O26" s="261">
        <f>'2.b Tulud-kulud projektiga II'!P118</f>
        <v>0</v>
      </c>
      <c r="P26" s="261">
        <f>'2.b Tulud-kulud projektiga II'!Q118</f>
        <v>0</v>
      </c>
      <c r="Q26" s="261">
        <f>'2.b Tulud-kulud projektiga II'!R118</f>
        <v>0</v>
      </c>
    </row>
    <row r="27" spans="1:35" ht="16.5" customHeight="1" x14ac:dyDescent="0.25">
      <c r="A27" s="260"/>
      <c r="B27" s="258" t="s">
        <v>3</v>
      </c>
      <c r="C27" s="11"/>
      <c r="D27" s="11"/>
      <c r="E27" s="11"/>
      <c r="F27" s="11"/>
      <c r="G27" s="11"/>
      <c r="H27" s="11"/>
      <c r="I27" s="11"/>
      <c r="J27" s="11"/>
      <c r="K27" s="11"/>
      <c r="L27" s="11"/>
      <c r="M27" s="11"/>
      <c r="N27" s="11"/>
      <c r="O27" s="11"/>
      <c r="P27" s="11"/>
      <c r="Q27" s="11"/>
    </row>
    <row r="28" spans="1:35" ht="16.5" customHeight="1" x14ac:dyDescent="0.25">
      <c r="A28" s="260" t="s">
        <v>160</v>
      </c>
      <c r="B28" s="258" t="s">
        <v>3</v>
      </c>
      <c r="C28" s="11"/>
      <c r="D28" s="11"/>
      <c r="E28" s="11"/>
      <c r="F28" s="11"/>
      <c r="G28" s="11"/>
      <c r="H28" s="11"/>
      <c r="I28" s="11"/>
      <c r="J28" s="11"/>
      <c r="K28" s="11"/>
      <c r="L28" s="11"/>
      <c r="M28" s="11"/>
      <c r="N28" s="11"/>
      <c r="O28" s="11"/>
      <c r="P28" s="11"/>
      <c r="Q28" s="11"/>
    </row>
    <row r="29" spans="1:35" ht="16.5" customHeight="1" x14ac:dyDescent="0.25">
      <c r="A29" s="260" t="s">
        <v>161</v>
      </c>
      <c r="B29" s="258" t="s">
        <v>3</v>
      </c>
      <c r="C29" s="11"/>
      <c r="D29" s="11"/>
      <c r="E29" s="11"/>
      <c r="F29" s="11"/>
      <c r="G29" s="11"/>
      <c r="H29" s="11"/>
      <c r="I29" s="11"/>
      <c r="J29" s="11"/>
      <c r="K29" s="11"/>
      <c r="L29" s="11"/>
      <c r="M29" s="11"/>
      <c r="N29" s="11"/>
      <c r="O29" s="11"/>
      <c r="P29" s="11"/>
      <c r="Q29" s="11"/>
    </row>
    <row r="30" spans="1:35" ht="16.5" customHeight="1" x14ac:dyDescent="0.25">
      <c r="A30" s="260"/>
      <c r="B30" s="258" t="s">
        <v>3</v>
      </c>
      <c r="C30" s="11"/>
      <c r="D30" s="11"/>
      <c r="E30" s="11"/>
      <c r="F30" s="11"/>
      <c r="G30" s="11"/>
      <c r="H30" s="11"/>
      <c r="I30" s="11"/>
      <c r="J30" s="11"/>
      <c r="K30" s="11"/>
      <c r="L30" s="11"/>
      <c r="M30" s="11"/>
      <c r="N30" s="11"/>
      <c r="O30" s="11"/>
      <c r="P30" s="11"/>
      <c r="Q30" s="11"/>
    </row>
    <row r="31" spans="1:35" ht="16.5" customHeight="1" x14ac:dyDescent="0.25">
      <c r="A31" s="260"/>
      <c r="B31" s="258" t="s">
        <v>3</v>
      </c>
      <c r="C31" s="11"/>
      <c r="D31" s="11"/>
      <c r="E31" s="11"/>
      <c r="F31" s="11"/>
      <c r="G31" s="11"/>
      <c r="H31" s="11"/>
      <c r="I31" s="11"/>
      <c r="J31" s="11"/>
      <c r="K31" s="11"/>
      <c r="L31" s="11"/>
      <c r="M31" s="11"/>
      <c r="N31" s="11"/>
      <c r="O31" s="11"/>
      <c r="P31" s="11"/>
      <c r="Q31" s="11"/>
    </row>
    <row r="32" spans="1:35" ht="4.7" customHeight="1" x14ac:dyDescent="0.25">
      <c r="A32" s="275"/>
      <c r="B32" s="276"/>
      <c r="C32" s="274"/>
      <c r="D32" s="274"/>
      <c r="E32" s="274"/>
      <c r="F32" s="274"/>
      <c r="G32" s="274"/>
      <c r="H32" s="274"/>
      <c r="I32" s="274"/>
      <c r="J32" s="274"/>
      <c r="K32" s="274"/>
      <c r="L32" s="274"/>
      <c r="M32" s="274"/>
      <c r="N32" s="274"/>
      <c r="O32" s="274"/>
      <c r="P32" s="274"/>
      <c r="Q32" s="274"/>
    </row>
    <row r="33" spans="1:35" s="266" customFormat="1" ht="22.7" customHeight="1" x14ac:dyDescent="0.25">
      <c r="A33" s="263" t="s">
        <v>162</v>
      </c>
      <c r="B33" s="264" t="s">
        <v>3</v>
      </c>
      <c r="C33" s="265">
        <f t="shared" ref="C33:M33" si="6">SUM(C25:C31)</f>
        <v>0</v>
      </c>
      <c r="D33" s="265">
        <f t="shared" si="6"/>
        <v>0</v>
      </c>
      <c r="E33" s="265">
        <f t="shared" si="6"/>
        <v>0</v>
      </c>
      <c r="F33" s="265">
        <f t="shared" si="6"/>
        <v>0</v>
      </c>
      <c r="G33" s="265">
        <f t="shared" si="6"/>
        <v>0</v>
      </c>
      <c r="H33" s="265">
        <f t="shared" si="6"/>
        <v>0</v>
      </c>
      <c r="I33" s="265">
        <f t="shared" si="6"/>
        <v>0</v>
      </c>
      <c r="J33" s="265">
        <f t="shared" si="6"/>
        <v>0</v>
      </c>
      <c r="K33" s="265">
        <f t="shared" si="6"/>
        <v>0</v>
      </c>
      <c r="L33" s="265">
        <f t="shared" si="6"/>
        <v>0</v>
      </c>
      <c r="M33" s="265">
        <f t="shared" si="6"/>
        <v>0</v>
      </c>
      <c r="N33" s="265">
        <f t="shared" ref="N33:P33" si="7">SUM(N25:N31)</f>
        <v>0</v>
      </c>
      <c r="O33" s="265">
        <f t="shared" si="7"/>
        <v>0</v>
      </c>
      <c r="P33" s="265">
        <f t="shared" si="7"/>
        <v>0</v>
      </c>
      <c r="Q33" s="265">
        <f t="shared" ref="Q33" si="8">SUM(Q25:Q31)</f>
        <v>0</v>
      </c>
      <c r="R33" s="3"/>
      <c r="S33" s="3"/>
      <c r="T33" s="3"/>
      <c r="U33" s="3"/>
      <c r="V33" s="3"/>
      <c r="W33" s="3"/>
      <c r="X33" s="3"/>
      <c r="Y33" s="3"/>
      <c r="Z33" s="3"/>
      <c r="AA33" s="3"/>
      <c r="AB33" s="3"/>
      <c r="AC33" s="3"/>
      <c r="AD33" s="3"/>
      <c r="AE33" s="3"/>
      <c r="AF33" s="3"/>
      <c r="AG33" s="3"/>
      <c r="AH33" s="3"/>
      <c r="AI33" s="3"/>
    </row>
    <row r="34" spans="1:35" s="266" customFormat="1" ht="4.7" customHeight="1" x14ac:dyDescent="0.25">
      <c r="A34" s="267"/>
      <c r="B34" s="262"/>
      <c r="C34" s="268"/>
      <c r="D34" s="268"/>
      <c r="E34" s="268"/>
      <c r="F34" s="268"/>
      <c r="G34" s="268"/>
      <c r="H34" s="268"/>
      <c r="I34" s="268"/>
      <c r="J34" s="268"/>
      <c r="K34" s="268"/>
      <c r="L34" s="268"/>
      <c r="M34" s="268"/>
      <c r="N34" s="268"/>
      <c r="O34" s="268"/>
      <c r="P34" s="268"/>
      <c r="Q34" s="269"/>
      <c r="R34" s="3"/>
      <c r="S34" s="3"/>
      <c r="T34" s="3"/>
      <c r="U34" s="3"/>
      <c r="V34" s="3"/>
      <c r="W34" s="3"/>
      <c r="X34" s="3"/>
      <c r="Y34" s="3"/>
      <c r="Z34" s="3"/>
      <c r="AA34" s="3"/>
      <c r="AB34" s="3"/>
      <c r="AC34" s="3"/>
      <c r="AD34" s="3"/>
      <c r="AE34" s="3"/>
      <c r="AF34" s="3"/>
      <c r="AG34" s="3"/>
      <c r="AH34" s="3"/>
      <c r="AI34" s="3"/>
    </row>
    <row r="35" spans="1:35" s="266" customFormat="1" ht="18.75" customHeight="1" x14ac:dyDescent="0.25">
      <c r="A35" s="277"/>
      <c r="B35" s="271"/>
      <c r="C35" s="278"/>
      <c r="D35" s="278"/>
      <c r="E35" s="278"/>
      <c r="F35" s="278"/>
      <c r="G35" s="278"/>
      <c r="H35" s="278"/>
      <c r="I35" s="278"/>
      <c r="J35" s="278"/>
      <c r="K35" s="278"/>
      <c r="L35" s="278"/>
      <c r="M35" s="278"/>
      <c r="N35" s="278"/>
      <c r="O35" s="278"/>
      <c r="P35" s="278"/>
      <c r="Q35" s="294"/>
      <c r="R35" s="3"/>
      <c r="S35" s="3"/>
      <c r="T35" s="3"/>
      <c r="U35" s="3"/>
      <c r="V35" s="3"/>
      <c r="W35" s="3"/>
      <c r="X35" s="3"/>
      <c r="Y35" s="3"/>
      <c r="Z35" s="3"/>
      <c r="AA35" s="3"/>
      <c r="AB35" s="3"/>
      <c r="AC35" s="3"/>
      <c r="AD35" s="3"/>
      <c r="AE35" s="3"/>
      <c r="AF35" s="3"/>
      <c r="AG35" s="3"/>
      <c r="AH35" s="3"/>
      <c r="AI35" s="3"/>
    </row>
    <row r="36" spans="1:35" s="282" customFormat="1" ht="18" customHeight="1" x14ac:dyDescent="0.25">
      <c r="A36" s="279" t="s">
        <v>163</v>
      </c>
      <c r="B36" s="264" t="s">
        <v>3</v>
      </c>
      <c r="C36" s="280">
        <f t="shared" ref="C36:M36" si="9">C20-C33</f>
        <v>0</v>
      </c>
      <c r="D36" s="280">
        <f t="shared" si="9"/>
        <v>0</v>
      </c>
      <c r="E36" s="280">
        <f t="shared" si="9"/>
        <v>0</v>
      </c>
      <c r="F36" s="280">
        <f t="shared" si="9"/>
        <v>0</v>
      </c>
      <c r="G36" s="280">
        <f t="shared" si="9"/>
        <v>0</v>
      </c>
      <c r="H36" s="280">
        <f t="shared" si="9"/>
        <v>0</v>
      </c>
      <c r="I36" s="280">
        <f t="shared" si="9"/>
        <v>0</v>
      </c>
      <c r="J36" s="280">
        <f t="shared" si="9"/>
        <v>0</v>
      </c>
      <c r="K36" s="280">
        <f t="shared" si="9"/>
        <v>0</v>
      </c>
      <c r="L36" s="280">
        <f t="shared" si="9"/>
        <v>0</v>
      </c>
      <c r="M36" s="280">
        <f t="shared" si="9"/>
        <v>0</v>
      </c>
      <c r="N36" s="280">
        <f t="shared" ref="N36:P36" si="10">N20-N33</f>
        <v>0</v>
      </c>
      <c r="O36" s="280">
        <f t="shared" si="10"/>
        <v>0</v>
      </c>
      <c r="P36" s="280">
        <f t="shared" si="10"/>
        <v>0</v>
      </c>
      <c r="Q36" s="280">
        <f t="shared" ref="Q36" si="11">Q20-Q33</f>
        <v>0</v>
      </c>
      <c r="R36" s="281"/>
      <c r="S36" s="281"/>
      <c r="T36" s="281"/>
      <c r="U36" s="281"/>
      <c r="V36" s="281"/>
      <c r="W36" s="281"/>
      <c r="X36" s="281"/>
      <c r="Y36" s="281"/>
      <c r="Z36" s="281"/>
      <c r="AA36" s="281"/>
      <c r="AB36" s="281"/>
      <c r="AC36" s="281"/>
      <c r="AD36" s="281"/>
      <c r="AE36" s="281"/>
      <c r="AF36" s="281"/>
      <c r="AG36" s="281"/>
      <c r="AH36" s="281"/>
      <c r="AI36" s="281"/>
    </row>
    <row r="37" spans="1:35" ht="4.7" customHeight="1" x14ac:dyDescent="0.25">
      <c r="A37" s="254"/>
      <c r="B37" s="262"/>
      <c r="C37" s="18"/>
      <c r="D37" s="18"/>
      <c r="E37" s="18"/>
      <c r="F37" s="18"/>
      <c r="G37" s="18"/>
      <c r="H37" s="18"/>
      <c r="I37" s="18"/>
      <c r="J37" s="18"/>
      <c r="K37" s="18"/>
      <c r="L37" s="18"/>
      <c r="M37" s="18"/>
      <c r="N37" s="18"/>
      <c r="O37" s="18"/>
      <c r="P37" s="18"/>
      <c r="Q37" s="18"/>
    </row>
    <row r="38" spans="1:35" s="266" customFormat="1" ht="22.7" customHeight="1" x14ac:dyDescent="0.25">
      <c r="A38" s="263" t="s">
        <v>164</v>
      </c>
      <c r="B38" s="264" t="s">
        <v>3</v>
      </c>
      <c r="C38" s="265">
        <f>C36</f>
        <v>0</v>
      </c>
      <c r="D38" s="265">
        <f>C38+D36</f>
        <v>0</v>
      </c>
      <c r="E38" s="265">
        <f t="shared" ref="E38:M38" si="12">D38+E36</f>
        <v>0</v>
      </c>
      <c r="F38" s="265">
        <f t="shared" si="12"/>
        <v>0</v>
      </c>
      <c r="G38" s="265">
        <f t="shared" si="12"/>
        <v>0</v>
      </c>
      <c r="H38" s="265">
        <f t="shared" si="12"/>
        <v>0</v>
      </c>
      <c r="I38" s="265">
        <f t="shared" si="12"/>
        <v>0</v>
      </c>
      <c r="J38" s="265">
        <f t="shared" si="12"/>
        <v>0</v>
      </c>
      <c r="K38" s="265">
        <f t="shared" si="12"/>
        <v>0</v>
      </c>
      <c r="L38" s="265">
        <f t="shared" si="12"/>
        <v>0</v>
      </c>
      <c r="M38" s="265">
        <f t="shared" si="12"/>
        <v>0</v>
      </c>
      <c r="N38" s="265">
        <f t="shared" ref="N38" si="13">M38+N36</f>
        <v>0</v>
      </c>
      <c r="O38" s="265">
        <f t="shared" ref="O38" si="14">N38+O36</f>
        <v>0</v>
      </c>
      <c r="P38" s="265">
        <f t="shared" ref="P38" si="15">O38+P36</f>
        <v>0</v>
      </c>
      <c r="Q38" s="265">
        <f t="shared" ref="Q38" si="16">P38+Q36</f>
        <v>0</v>
      </c>
      <c r="R38" s="3"/>
      <c r="S38" s="3"/>
      <c r="T38" s="3"/>
      <c r="U38" s="3"/>
      <c r="V38" s="3"/>
      <c r="W38" s="3"/>
      <c r="X38" s="3"/>
      <c r="Y38" s="3"/>
      <c r="Z38" s="3"/>
      <c r="AA38" s="3"/>
      <c r="AB38" s="3"/>
      <c r="AC38" s="3"/>
      <c r="AD38" s="3"/>
      <c r="AE38" s="3"/>
      <c r="AF38" s="3"/>
      <c r="AG38" s="3"/>
      <c r="AH38" s="3"/>
      <c r="AI38" s="3"/>
    </row>
    <row r="39" spans="1:35" ht="4.7" customHeight="1" x14ac:dyDescent="0.25">
      <c r="A39" s="254"/>
      <c r="B39" s="255"/>
      <c r="C39" s="18"/>
      <c r="D39" s="18"/>
      <c r="E39" s="18"/>
      <c r="F39" s="18"/>
      <c r="G39" s="18"/>
      <c r="H39" s="18"/>
      <c r="I39" s="18"/>
      <c r="J39" s="18"/>
      <c r="K39" s="18"/>
      <c r="L39" s="18"/>
      <c r="M39" s="18"/>
      <c r="N39" s="18"/>
      <c r="O39" s="18"/>
      <c r="P39" s="18"/>
      <c r="Q39" s="19"/>
    </row>
    <row r="41" spans="1:35" s="286" customFormat="1" ht="12.75" x14ac:dyDescent="0.25">
      <c r="A41" s="283" t="s">
        <v>165</v>
      </c>
      <c r="B41" s="283"/>
      <c r="C41" s="284">
        <f>C16-C28</f>
        <v>0</v>
      </c>
      <c r="D41" s="284">
        <f t="shared" ref="D41:M41" si="17">C41+D16-D28</f>
        <v>0</v>
      </c>
      <c r="E41" s="284">
        <f t="shared" si="17"/>
        <v>0</v>
      </c>
      <c r="F41" s="284">
        <f t="shared" si="17"/>
        <v>0</v>
      </c>
      <c r="G41" s="284">
        <f t="shared" si="17"/>
        <v>0</v>
      </c>
      <c r="H41" s="284">
        <f t="shared" si="17"/>
        <v>0</v>
      </c>
      <c r="I41" s="284">
        <f t="shared" si="17"/>
        <v>0</v>
      </c>
      <c r="J41" s="284">
        <f t="shared" si="17"/>
        <v>0</v>
      </c>
      <c r="K41" s="284">
        <f t="shared" si="17"/>
        <v>0</v>
      </c>
      <c r="L41" s="284">
        <f t="shared" si="17"/>
        <v>0</v>
      </c>
      <c r="M41" s="284">
        <f t="shared" si="17"/>
        <v>0</v>
      </c>
      <c r="N41" s="284">
        <f t="shared" ref="N41" si="18">M41+N16-N28</f>
        <v>0</v>
      </c>
      <c r="O41" s="284">
        <f t="shared" ref="O41" si="19">N41+O16-O28</f>
        <v>0</v>
      </c>
      <c r="P41" s="284">
        <f t="shared" ref="P41" si="20">O41+P16-P28</f>
        <v>0</v>
      </c>
      <c r="Q41" s="284">
        <f t="shared" ref="Q41" si="21">P41+Q16-Q28</f>
        <v>0</v>
      </c>
      <c r="R41" s="285"/>
      <c r="S41" s="285"/>
      <c r="T41" s="285"/>
      <c r="U41" s="285"/>
      <c r="V41" s="285"/>
      <c r="W41" s="285"/>
      <c r="X41" s="285"/>
      <c r="Y41" s="285"/>
      <c r="Z41" s="285"/>
      <c r="AA41" s="285"/>
      <c r="AB41" s="285"/>
      <c r="AC41" s="285"/>
      <c r="AD41" s="285"/>
      <c r="AE41" s="285"/>
      <c r="AF41" s="285"/>
      <c r="AG41" s="285"/>
      <c r="AH41" s="285"/>
      <c r="AI41" s="285"/>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C6F1"/>
  </sheetPr>
  <dimension ref="A1:AI60"/>
  <sheetViews>
    <sheetView showGridLines="0" workbookViewId="0">
      <pane xSplit="1" ySplit="4" topLeftCell="B5" activePane="bottomRight" state="frozen"/>
      <selection pane="topRight" activeCell="B1" sqref="B1"/>
      <selection pane="bottomLeft" activeCell="A5" sqref="A5"/>
      <selection pane="bottomRight" activeCell="G33" sqref="G33"/>
    </sheetView>
  </sheetViews>
  <sheetFormatPr defaultColWidth="9.140625" defaultRowHeight="15" x14ac:dyDescent="0.25"/>
  <cols>
    <col min="1" max="1" width="37.85546875" style="72" customWidth="1"/>
    <col min="2" max="2" width="7.42578125" style="248" customWidth="1"/>
    <col min="3" max="3" width="10" style="1" bestFit="1" customWidth="1"/>
    <col min="4" max="35" width="9.140625" style="1"/>
    <col min="36" max="16384" width="9.140625" style="71"/>
  </cols>
  <sheetData>
    <row r="1" spans="1:35" ht="18.75" x14ac:dyDescent="0.25">
      <c r="A1" s="325" t="s">
        <v>206</v>
      </c>
      <c r="H1" s="309" t="s">
        <v>278</v>
      </c>
    </row>
    <row r="2" spans="1:35" ht="8.25" customHeight="1" x14ac:dyDescent="0.25"/>
    <row r="3" spans="1:35" s="253" customFormat="1" ht="23.25" customHeight="1" x14ac:dyDescent="0.25">
      <c r="A3" s="249"/>
      <c r="B3" s="250"/>
      <c r="C3" s="328">
        <f>'1. Projekti elluviimise kulud'!D2</f>
        <v>0</v>
      </c>
      <c r="D3" s="328">
        <f>C3+1</f>
        <v>1</v>
      </c>
      <c r="E3" s="328">
        <f t="shared" ref="E3:M3" si="0">D3+1</f>
        <v>2</v>
      </c>
      <c r="F3" s="328">
        <f t="shared" si="0"/>
        <v>3</v>
      </c>
      <c r="G3" s="328">
        <f t="shared" si="0"/>
        <v>4</v>
      </c>
      <c r="H3" s="328">
        <f t="shared" si="0"/>
        <v>5</v>
      </c>
      <c r="I3" s="328">
        <f t="shared" si="0"/>
        <v>6</v>
      </c>
      <c r="J3" s="328">
        <f t="shared" si="0"/>
        <v>7</v>
      </c>
      <c r="K3" s="328">
        <f t="shared" si="0"/>
        <v>8</v>
      </c>
      <c r="L3" s="328">
        <f t="shared" si="0"/>
        <v>9</v>
      </c>
      <c r="M3" s="328">
        <f t="shared" si="0"/>
        <v>10</v>
      </c>
      <c r="N3" s="328">
        <f t="shared" ref="N3" si="1">M3+1</f>
        <v>11</v>
      </c>
      <c r="O3" s="328">
        <f t="shared" ref="O3" si="2">N3+1</f>
        <v>12</v>
      </c>
      <c r="P3" s="328">
        <f t="shared" ref="P3" si="3">O3+1</f>
        <v>13</v>
      </c>
      <c r="Q3" s="328">
        <f t="shared" ref="Q3" si="4">P3+1</f>
        <v>14</v>
      </c>
      <c r="R3" s="329"/>
      <c r="S3" s="252"/>
      <c r="T3" s="252"/>
      <c r="U3" s="252"/>
      <c r="V3" s="252"/>
      <c r="W3" s="252"/>
      <c r="X3" s="252"/>
      <c r="Y3" s="252"/>
      <c r="Z3" s="252"/>
      <c r="AA3" s="252"/>
      <c r="AB3" s="252"/>
      <c r="AC3" s="252"/>
      <c r="AD3" s="252"/>
      <c r="AE3" s="252"/>
      <c r="AF3" s="252"/>
      <c r="AG3" s="252"/>
      <c r="AH3" s="252"/>
      <c r="AI3" s="252"/>
    </row>
    <row r="4" spans="1:35" ht="4.7" customHeight="1" x14ac:dyDescent="0.25">
      <c r="A4" s="254"/>
      <c r="B4" s="255"/>
      <c r="C4" s="330"/>
      <c r="D4" s="330"/>
      <c r="E4" s="330"/>
      <c r="F4" s="330"/>
      <c r="G4" s="330"/>
      <c r="H4" s="330"/>
      <c r="I4" s="330"/>
      <c r="J4" s="330"/>
      <c r="K4" s="330"/>
      <c r="L4" s="330"/>
      <c r="M4" s="330"/>
      <c r="N4" s="330"/>
      <c r="O4" s="330"/>
      <c r="P4" s="331"/>
      <c r="Q4" s="331"/>
      <c r="R4" s="332"/>
    </row>
    <row r="5" spans="1:35" ht="20.25" customHeight="1" x14ac:dyDescent="0.25">
      <c r="A5" s="326" t="s">
        <v>193</v>
      </c>
      <c r="B5" s="327" t="s">
        <v>2</v>
      </c>
      <c r="C5" s="73"/>
      <c r="D5" s="73"/>
      <c r="E5" s="73"/>
      <c r="F5" s="73"/>
      <c r="G5" s="73"/>
      <c r="H5" s="73"/>
      <c r="I5" s="73"/>
      <c r="J5" s="73"/>
      <c r="K5" s="73"/>
      <c r="L5" s="73"/>
      <c r="M5" s="73"/>
      <c r="N5" s="376"/>
      <c r="O5" s="376"/>
      <c r="P5" s="73"/>
      <c r="Q5" s="73"/>
    </row>
    <row r="6" spans="1:35" ht="4.7" customHeight="1" x14ac:dyDescent="0.25">
      <c r="A6" s="256"/>
      <c r="B6" s="255"/>
      <c r="C6" s="306"/>
      <c r="D6" s="306"/>
      <c r="E6" s="306"/>
      <c r="F6" s="306"/>
      <c r="G6" s="306"/>
      <c r="H6" s="306"/>
      <c r="I6" s="306"/>
      <c r="J6" s="306"/>
      <c r="K6" s="306"/>
      <c r="L6" s="306"/>
      <c r="M6" s="306"/>
      <c r="N6" s="375"/>
      <c r="O6" s="375"/>
      <c r="P6" s="307"/>
      <c r="Q6" s="307"/>
    </row>
    <row r="7" spans="1:35" s="259" customFormat="1" ht="16.5" customHeight="1" x14ac:dyDescent="0.25">
      <c r="A7" s="317" t="s">
        <v>188</v>
      </c>
      <c r="B7" s="315" t="s">
        <v>3</v>
      </c>
      <c r="C7" s="318">
        <f>'4. Lisanduvad tulud-kulud'!D53</f>
        <v>0</v>
      </c>
      <c r="D7" s="318">
        <f>'4. Lisanduvad tulud-kulud'!E53</f>
        <v>0</v>
      </c>
      <c r="E7" s="318">
        <f>'4. Lisanduvad tulud-kulud'!F53</f>
        <v>0</v>
      </c>
      <c r="F7" s="318">
        <f>'4. Lisanduvad tulud-kulud'!G53</f>
        <v>0</v>
      </c>
      <c r="G7" s="318">
        <f>'4. Lisanduvad tulud-kulud'!H53</f>
        <v>0</v>
      </c>
      <c r="H7" s="318">
        <f>'4. Lisanduvad tulud-kulud'!I53</f>
        <v>0</v>
      </c>
      <c r="I7" s="318">
        <f>'4. Lisanduvad tulud-kulud'!J53</f>
        <v>0</v>
      </c>
      <c r="J7" s="318">
        <f>'4. Lisanduvad tulud-kulud'!K53</f>
        <v>0</v>
      </c>
      <c r="K7" s="318">
        <f>'4. Lisanduvad tulud-kulud'!L53</f>
        <v>0</v>
      </c>
      <c r="L7" s="318">
        <f>'4. Lisanduvad tulud-kulud'!M53</f>
        <v>0</v>
      </c>
      <c r="M7" s="318">
        <f>'4. Lisanduvad tulud-kulud'!N53</f>
        <v>0</v>
      </c>
      <c r="N7" s="318">
        <f>'4. Lisanduvad tulud-kulud'!O53</f>
        <v>0</v>
      </c>
      <c r="O7" s="318">
        <f>'4. Lisanduvad tulud-kulud'!P53</f>
        <v>0</v>
      </c>
      <c r="P7" s="318">
        <f>'4. Lisanduvad tulud-kulud'!Q53</f>
        <v>0</v>
      </c>
      <c r="Q7" s="318">
        <f>'4. Lisanduvad tulud-kulud'!R53</f>
        <v>0</v>
      </c>
    </row>
    <row r="8" spans="1:35" s="259" customFormat="1" ht="16.5" customHeight="1" x14ac:dyDescent="0.25">
      <c r="A8" s="319" t="s">
        <v>187</v>
      </c>
      <c r="B8" s="315" t="s">
        <v>3</v>
      </c>
      <c r="C8" s="310"/>
      <c r="D8" s="310"/>
      <c r="E8" s="310"/>
      <c r="F8" s="310"/>
      <c r="G8" s="310"/>
      <c r="H8" s="310"/>
      <c r="I8" s="310"/>
      <c r="J8" s="310"/>
      <c r="K8" s="310"/>
      <c r="L8" s="310"/>
      <c r="M8" s="310"/>
      <c r="N8" s="310"/>
      <c r="O8" s="310"/>
      <c r="P8" s="310"/>
      <c r="Q8" s="318">
        <f>'8. Jääkväärtus'!Q14</f>
        <v>0</v>
      </c>
    </row>
    <row r="9" spans="1:35" ht="16.5" hidden="1" customHeight="1" x14ac:dyDescent="0.25">
      <c r="A9" s="260"/>
      <c r="B9" s="258" t="s">
        <v>3</v>
      </c>
      <c r="C9" s="11"/>
      <c r="D9" s="11"/>
      <c r="E9" s="11"/>
      <c r="F9" s="11"/>
      <c r="G9" s="11"/>
      <c r="H9" s="11"/>
      <c r="I9" s="11"/>
      <c r="J9" s="11"/>
      <c r="K9" s="11"/>
      <c r="L9" s="11"/>
      <c r="M9" s="11"/>
      <c r="N9" s="11"/>
      <c r="O9" s="11"/>
      <c r="P9" s="11"/>
      <c r="Q9" s="11"/>
    </row>
    <row r="10" spans="1:35" ht="4.7" customHeight="1" x14ac:dyDescent="0.25">
      <c r="A10" s="254"/>
      <c r="B10" s="262"/>
      <c r="C10" s="18"/>
      <c r="D10" s="18"/>
      <c r="E10" s="18"/>
      <c r="F10" s="18"/>
      <c r="G10" s="18"/>
      <c r="H10" s="18"/>
      <c r="I10" s="18"/>
      <c r="J10" s="18"/>
      <c r="K10" s="18"/>
      <c r="L10" s="18"/>
      <c r="M10" s="18"/>
      <c r="N10" s="18"/>
      <c r="O10" s="18"/>
      <c r="P10" s="19"/>
      <c r="Q10" s="19"/>
    </row>
    <row r="11" spans="1:35" s="266" customFormat="1" ht="22.7" customHeight="1" x14ac:dyDescent="0.25">
      <c r="A11" s="311" t="s">
        <v>192</v>
      </c>
      <c r="B11" s="312" t="s">
        <v>3</v>
      </c>
      <c r="C11" s="313">
        <f t="shared" ref="C11:Q11" si="5">SUM(C7:C9)</f>
        <v>0</v>
      </c>
      <c r="D11" s="313">
        <f t="shared" si="5"/>
        <v>0</v>
      </c>
      <c r="E11" s="313">
        <f t="shared" si="5"/>
        <v>0</v>
      </c>
      <c r="F11" s="313">
        <f t="shared" si="5"/>
        <v>0</v>
      </c>
      <c r="G11" s="313">
        <f t="shared" si="5"/>
        <v>0</v>
      </c>
      <c r="H11" s="313">
        <f t="shared" si="5"/>
        <v>0</v>
      </c>
      <c r="I11" s="313">
        <f t="shared" si="5"/>
        <v>0</v>
      </c>
      <c r="J11" s="313">
        <f t="shared" si="5"/>
        <v>0</v>
      </c>
      <c r="K11" s="313">
        <f t="shared" si="5"/>
        <v>0</v>
      </c>
      <c r="L11" s="313">
        <f t="shared" si="5"/>
        <v>0</v>
      </c>
      <c r="M11" s="313">
        <f t="shared" si="5"/>
        <v>0</v>
      </c>
      <c r="N11" s="313">
        <f t="shared" si="5"/>
        <v>0</v>
      </c>
      <c r="O11" s="313">
        <f t="shared" si="5"/>
        <v>0</v>
      </c>
      <c r="P11" s="313">
        <f t="shared" si="5"/>
        <v>0</v>
      </c>
      <c r="Q11" s="313">
        <f t="shared" si="5"/>
        <v>0</v>
      </c>
      <c r="R11" s="3"/>
      <c r="S11" s="3"/>
      <c r="T11" s="3"/>
      <c r="U11" s="3"/>
      <c r="V11" s="3"/>
      <c r="W11" s="3"/>
      <c r="X11" s="3"/>
      <c r="Y11" s="3"/>
      <c r="Z11" s="3"/>
      <c r="AA11" s="3"/>
      <c r="AB11" s="3"/>
      <c r="AC11" s="3"/>
      <c r="AD11" s="3"/>
      <c r="AE11" s="3"/>
      <c r="AF11" s="3"/>
      <c r="AG11" s="3"/>
      <c r="AH11" s="3"/>
      <c r="AI11" s="3"/>
    </row>
    <row r="12" spans="1:35" s="266" customFormat="1" ht="4.7" customHeight="1" x14ac:dyDescent="0.25">
      <c r="A12" s="267"/>
      <c r="B12" s="262"/>
      <c r="C12" s="268"/>
      <c r="D12" s="268"/>
      <c r="E12" s="268"/>
      <c r="F12" s="268"/>
      <c r="G12" s="268"/>
      <c r="H12" s="268"/>
      <c r="I12" s="268"/>
      <c r="J12" s="268"/>
      <c r="K12" s="268"/>
      <c r="L12" s="268"/>
      <c r="M12" s="268"/>
      <c r="N12" s="268"/>
      <c r="O12" s="268"/>
      <c r="P12" s="269"/>
      <c r="Q12" s="269"/>
      <c r="R12" s="3"/>
      <c r="S12" s="3"/>
      <c r="T12" s="3"/>
      <c r="U12" s="3"/>
      <c r="V12" s="3"/>
      <c r="W12" s="3"/>
      <c r="X12" s="3"/>
      <c r="Y12" s="3"/>
      <c r="Z12" s="3"/>
      <c r="AA12" s="3"/>
      <c r="AB12" s="3"/>
      <c r="AC12" s="3"/>
      <c r="AD12" s="3"/>
      <c r="AE12" s="3"/>
      <c r="AF12" s="3"/>
      <c r="AG12" s="3"/>
      <c r="AH12" s="3"/>
      <c r="AI12" s="3"/>
    </row>
    <row r="13" spans="1:35" ht="20.25" customHeight="1" x14ac:dyDescent="0.25">
      <c r="A13" s="270"/>
      <c r="B13" s="271"/>
      <c r="C13" s="272"/>
      <c r="D13" s="272"/>
      <c r="E13" s="272"/>
      <c r="F13" s="272"/>
      <c r="G13" s="272"/>
      <c r="H13" s="272"/>
      <c r="I13" s="272"/>
      <c r="J13" s="272"/>
      <c r="K13" s="272"/>
      <c r="L13" s="272"/>
      <c r="M13" s="272"/>
      <c r="N13" s="272"/>
      <c r="O13" s="272"/>
      <c r="P13" s="272"/>
      <c r="Q13" s="272"/>
    </row>
    <row r="14" spans="1:35" ht="20.25" customHeight="1" x14ac:dyDescent="0.25">
      <c r="A14" s="326" t="s">
        <v>194</v>
      </c>
      <c r="B14" s="273"/>
      <c r="C14" s="11"/>
      <c r="D14" s="11"/>
      <c r="E14" s="11"/>
      <c r="F14" s="11"/>
      <c r="G14" s="11"/>
      <c r="H14" s="11"/>
      <c r="I14" s="11"/>
      <c r="J14" s="11"/>
      <c r="K14" s="11"/>
      <c r="L14" s="11"/>
      <c r="M14" s="11"/>
      <c r="N14" s="11"/>
      <c r="O14" s="11"/>
      <c r="P14" s="11"/>
      <c r="Q14" s="11"/>
    </row>
    <row r="15" spans="1:35" ht="4.7" customHeight="1" x14ac:dyDescent="0.25">
      <c r="A15" s="256"/>
      <c r="B15" s="262"/>
      <c r="C15" s="18"/>
      <c r="D15" s="18"/>
      <c r="E15" s="18"/>
      <c r="F15" s="18"/>
      <c r="G15" s="18"/>
      <c r="H15" s="18"/>
      <c r="I15" s="18"/>
      <c r="J15" s="18"/>
      <c r="K15" s="18"/>
      <c r="L15" s="18"/>
      <c r="M15" s="18"/>
      <c r="N15" s="18"/>
      <c r="O15" s="18"/>
      <c r="P15" s="19"/>
      <c r="Q15" s="19"/>
    </row>
    <row r="16" spans="1:35" ht="16.5" customHeight="1" x14ac:dyDescent="0.25">
      <c r="A16" s="314" t="s">
        <v>201</v>
      </c>
      <c r="B16" s="315" t="s">
        <v>3</v>
      </c>
      <c r="C16" s="316">
        <f>'4. Lisanduvad tulud-kulud'!D118</f>
        <v>0</v>
      </c>
      <c r="D16" s="316">
        <f>'4. Lisanduvad tulud-kulud'!E118</f>
        <v>0</v>
      </c>
      <c r="E16" s="316">
        <f>'4. Lisanduvad tulud-kulud'!F118</f>
        <v>0</v>
      </c>
      <c r="F16" s="316">
        <f>'4. Lisanduvad tulud-kulud'!G118</f>
        <v>0</v>
      </c>
      <c r="G16" s="316">
        <f>'4. Lisanduvad tulud-kulud'!H118</f>
        <v>0</v>
      </c>
      <c r="H16" s="316">
        <f>'4. Lisanduvad tulud-kulud'!I118</f>
        <v>0</v>
      </c>
      <c r="I16" s="316">
        <f>'4. Lisanduvad tulud-kulud'!J118</f>
        <v>0</v>
      </c>
      <c r="J16" s="316">
        <f>'4. Lisanduvad tulud-kulud'!K118</f>
        <v>0</v>
      </c>
      <c r="K16" s="316">
        <f>'4. Lisanduvad tulud-kulud'!L118</f>
        <v>0</v>
      </c>
      <c r="L16" s="316">
        <f>'4. Lisanduvad tulud-kulud'!M118</f>
        <v>0</v>
      </c>
      <c r="M16" s="316">
        <f>'4. Lisanduvad tulud-kulud'!N118</f>
        <v>0</v>
      </c>
      <c r="N16" s="316">
        <f>'4. Lisanduvad tulud-kulud'!O118</f>
        <v>0</v>
      </c>
      <c r="O16" s="316">
        <f>'4. Lisanduvad tulud-kulud'!P118</f>
        <v>0</v>
      </c>
      <c r="P16" s="316">
        <f>'4. Lisanduvad tulud-kulud'!Q118</f>
        <v>0</v>
      </c>
      <c r="Q16" s="316">
        <f>'4. Lisanduvad tulud-kulud'!R118</f>
        <v>0</v>
      </c>
    </row>
    <row r="17" spans="1:35" ht="16.5" customHeight="1" x14ac:dyDescent="0.25">
      <c r="A17" s="314" t="s">
        <v>160</v>
      </c>
      <c r="B17" s="315" t="s">
        <v>3</v>
      </c>
      <c r="C17" s="316">
        <f>'6. Rahavood'!C28</f>
        <v>0</v>
      </c>
      <c r="D17" s="316">
        <f>'6. Rahavood'!D28</f>
        <v>0</v>
      </c>
      <c r="E17" s="316">
        <f>'6. Rahavood'!E28</f>
        <v>0</v>
      </c>
      <c r="F17" s="316">
        <f>'6. Rahavood'!F28</f>
        <v>0</v>
      </c>
      <c r="G17" s="316">
        <f>'6. Rahavood'!G28</f>
        <v>0</v>
      </c>
      <c r="H17" s="316">
        <f>'6. Rahavood'!H28</f>
        <v>0</v>
      </c>
      <c r="I17" s="316">
        <f>'6. Rahavood'!I28</f>
        <v>0</v>
      </c>
      <c r="J17" s="316">
        <f>'6. Rahavood'!J28</f>
        <v>0</v>
      </c>
      <c r="K17" s="316">
        <f>'6. Rahavood'!K28</f>
        <v>0</v>
      </c>
      <c r="L17" s="316">
        <f>'6. Rahavood'!L28</f>
        <v>0</v>
      </c>
      <c r="M17" s="316">
        <f>'6. Rahavood'!M28</f>
        <v>0</v>
      </c>
      <c r="N17" s="316">
        <f>'6. Rahavood'!N28</f>
        <v>0</v>
      </c>
      <c r="O17" s="316">
        <f>'6. Rahavood'!O28</f>
        <v>0</v>
      </c>
      <c r="P17" s="316">
        <f>'6. Rahavood'!P28</f>
        <v>0</v>
      </c>
      <c r="Q17" s="316">
        <f>'6. Rahavood'!Q28</f>
        <v>0</v>
      </c>
    </row>
    <row r="18" spans="1:35" ht="16.5" customHeight="1" x14ac:dyDescent="0.25">
      <c r="A18" s="314" t="s">
        <v>161</v>
      </c>
      <c r="B18" s="315" t="s">
        <v>3</v>
      </c>
      <c r="C18" s="316">
        <f>'6. Rahavood'!C29</f>
        <v>0</v>
      </c>
      <c r="D18" s="316">
        <f>'6. Rahavood'!D29</f>
        <v>0</v>
      </c>
      <c r="E18" s="316">
        <f>'6. Rahavood'!E29</f>
        <v>0</v>
      </c>
      <c r="F18" s="316">
        <f>'6. Rahavood'!F29</f>
        <v>0</v>
      </c>
      <c r="G18" s="316">
        <f>'6. Rahavood'!G29</f>
        <v>0</v>
      </c>
      <c r="H18" s="316">
        <f>'6. Rahavood'!H29</f>
        <v>0</v>
      </c>
      <c r="I18" s="316">
        <f>'6. Rahavood'!I29</f>
        <v>0</v>
      </c>
      <c r="J18" s="316">
        <f>'6. Rahavood'!J29</f>
        <v>0</v>
      </c>
      <c r="K18" s="316">
        <f>'6. Rahavood'!K29</f>
        <v>0</v>
      </c>
      <c r="L18" s="316">
        <f>'6. Rahavood'!L29</f>
        <v>0</v>
      </c>
      <c r="M18" s="316">
        <f>'6. Rahavood'!M29</f>
        <v>0</v>
      </c>
      <c r="N18" s="316">
        <f>'6. Rahavood'!N29</f>
        <v>0</v>
      </c>
      <c r="O18" s="316">
        <f>'6. Rahavood'!O29</f>
        <v>0</v>
      </c>
      <c r="P18" s="316">
        <f>'6. Rahavood'!P29</f>
        <v>0</v>
      </c>
      <c r="Q18" s="316">
        <f>'6. Rahavood'!Q29</f>
        <v>0</v>
      </c>
    </row>
    <row r="19" spans="1:35" ht="16.5" customHeight="1" x14ac:dyDescent="0.25">
      <c r="A19" s="314" t="s">
        <v>190</v>
      </c>
      <c r="B19" s="315" t="s">
        <v>3</v>
      </c>
      <c r="C19" s="316">
        <f>'6. Rahavood'!C14</f>
        <v>0</v>
      </c>
      <c r="D19" s="316">
        <f>'6. Rahavood'!D14</f>
        <v>0</v>
      </c>
      <c r="E19" s="316">
        <f>'6. Rahavood'!E14</f>
        <v>0</v>
      </c>
      <c r="F19" s="316">
        <f>'6. Rahavood'!F14</f>
        <v>0</v>
      </c>
      <c r="G19" s="316">
        <f>'6. Rahavood'!G14</f>
        <v>0</v>
      </c>
      <c r="H19" s="316">
        <f>'6. Rahavood'!H14</f>
        <v>0</v>
      </c>
      <c r="I19" s="316">
        <f>'6. Rahavood'!I14</f>
        <v>0</v>
      </c>
      <c r="J19" s="316">
        <f>'6. Rahavood'!J14</f>
        <v>0</v>
      </c>
      <c r="K19" s="316">
        <f>'6. Rahavood'!K14</f>
        <v>0</v>
      </c>
      <c r="L19" s="316">
        <f>'6. Rahavood'!L14</f>
        <v>0</v>
      </c>
      <c r="M19" s="316">
        <f>'6. Rahavood'!M14</f>
        <v>0</v>
      </c>
      <c r="N19" s="316">
        <f>'6. Rahavood'!N14</f>
        <v>0</v>
      </c>
      <c r="O19" s="316">
        <f>'6. Rahavood'!O14</f>
        <v>0</v>
      </c>
      <c r="P19" s="316">
        <f>'6. Rahavood'!P14</f>
        <v>0</v>
      </c>
      <c r="Q19" s="316">
        <f>'6. Rahavood'!Q14</f>
        <v>0</v>
      </c>
    </row>
    <row r="20" spans="1:35" ht="16.5" customHeight="1" x14ac:dyDescent="0.25">
      <c r="A20" s="314" t="s">
        <v>191</v>
      </c>
      <c r="B20" s="315" t="s">
        <v>3</v>
      </c>
      <c r="C20" s="316">
        <f>SUM('6. Rahavood'!C8:C12)</f>
        <v>0</v>
      </c>
      <c r="D20" s="316">
        <f>SUM('6. Rahavood'!D8:D12)</f>
        <v>0</v>
      </c>
      <c r="E20" s="316">
        <f>SUM('6. Rahavood'!E8:E12)</f>
        <v>0</v>
      </c>
      <c r="F20" s="316">
        <f>SUM('6. Rahavood'!F8:F12)</f>
        <v>0</v>
      </c>
      <c r="G20" s="316">
        <f>SUM('6. Rahavood'!G8:G12)</f>
        <v>0</v>
      </c>
      <c r="H20" s="316">
        <f>SUM('6. Rahavood'!H8:H12)</f>
        <v>0</v>
      </c>
      <c r="I20" s="316">
        <f>SUM('6. Rahavood'!I8:I12)</f>
        <v>0</v>
      </c>
      <c r="J20" s="316">
        <f>SUM('6. Rahavood'!J8:J12)</f>
        <v>0</v>
      </c>
      <c r="K20" s="316">
        <f>SUM('6. Rahavood'!K8:K12)</f>
        <v>0</v>
      </c>
      <c r="L20" s="316">
        <f>SUM('6. Rahavood'!L8:L12)</f>
        <v>0</v>
      </c>
      <c r="M20" s="316">
        <f>SUM('6. Rahavood'!M8:M12)</f>
        <v>0</v>
      </c>
      <c r="N20" s="316">
        <f>SUM('6. Rahavood'!N8:N12)</f>
        <v>0</v>
      </c>
      <c r="O20" s="316">
        <f>SUM('6. Rahavood'!O8:O12)</f>
        <v>0</v>
      </c>
      <c r="P20" s="316">
        <f>SUM('6. Rahavood'!P8:P12)</f>
        <v>0</v>
      </c>
      <c r="Q20" s="316">
        <f>SUM('6. Rahavood'!Q8:Q12)</f>
        <v>0</v>
      </c>
    </row>
    <row r="21" spans="1:35" ht="4.7" customHeight="1" x14ac:dyDescent="0.25">
      <c r="A21" s="275"/>
      <c r="B21" s="276"/>
      <c r="C21" s="274"/>
      <c r="D21" s="274"/>
      <c r="E21" s="274"/>
      <c r="F21" s="274"/>
      <c r="G21" s="274"/>
      <c r="H21" s="274"/>
      <c r="I21" s="274"/>
      <c r="J21" s="274"/>
      <c r="K21" s="274"/>
      <c r="L21" s="274"/>
      <c r="M21" s="274"/>
      <c r="N21" s="274"/>
      <c r="O21" s="274"/>
      <c r="P21" s="274"/>
      <c r="Q21" s="274"/>
    </row>
    <row r="22" spans="1:35" s="266" customFormat="1" ht="22.7" customHeight="1" x14ac:dyDescent="0.25">
      <c r="A22" s="311" t="s">
        <v>195</v>
      </c>
      <c r="B22" s="312" t="s">
        <v>3</v>
      </c>
      <c r="C22" s="313">
        <f t="shared" ref="C22:Q22" si="6">SUM(C16:C20)</f>
        <v>0</v>
      </c>
      <c r="D22" s="313">
        <f t="shared" si="6"/>
        <v>0</v>
      </c>
      <c r="E22" s="313">
        <f t="shared" si="6"/>
        <v>0</v>
      </c>
      <c r="F22" s="313">
        <f t="shared" si="6"/>
        <v>0</v>
      </c>
      <c r="G22" s="313">
        <f t="shared" si="6"/>
        <v>0</v>
      </c>
      <c r="H22" s="313">
        <f t="shared" si="6"/>
        <v>0</v>
      </c>
      <c r="I22" s="313">
        <f t="shared" si="6"/>
        <v>0</v>
      </c>
      <c r="J22" s="313">
        <f t="shared" si="6"/>
        <v>0</v>
      </c>
      <c r="K22" s="313">
        <f t="shared" si="6"/>
        <v>0</v>
      </c>
      <c r="L22" s="313">
        <f t="shared" si="6"/>
        <v>0</v>
      </c>
      <c r="M22" s="313">
        <f t="shared" si="6"/>
        <v>0</v>
      </c>
      <c r="N22" s="313">
        <f t="shared" ref="N22:P22" si="7">SUM(N16:N20)</f>
        <v>0</v>
      </c>
      <c r="O22" s="313">
        <f t="shared" si="7"/>
        <v>0</v>
      </c>
      <c r="P22" s="313">
        <f t="shared" si="7"/>
        <v>0</v>
      </c>
      <c r="Q22" s="313">
        <f t="shared" si="6"/>
        <v>0</v>
      </c>
      <c r="R22" s="3"/>
      <c r="S22" s="3"/>
      <c r="T22" s="3"/>
      <c r="U22" s="3"/>
      <c r="V22" s="3"/>
      <c r="W22" s="3"/>
      <c r="X22" s="3"/>
      <c r="Y22" s="3"/>
      <c r="Z22" s="3"/>
      <c r="AA22" s="3"/>
      <c r="AB22" s="3"/>
      <c r="AC22" s="3"/>
      <c r="AD22" s="3"/>
      <c r="AE22" s="3"/>
      <c r="AF22" s="3"/>
      <c r="AG22" s="3"/>
      <c r="AH22" s="3"/>
      <c r="AI22" s="3"/>
    </row>
    <row r="23" spans="1:35" s="266" customFormat="1" ht="4.7" customHeight="1" x14ac:dyDescent="0.25">
      <c r="A23" s="267"/>
      <c r="B23" s="262"/>
      <c r="C23" s="268"/>
      <c r="D23" s="268"/>
      <c r="E23" s="268"/>
      <c r="F23" s="268"/>
      <c r="G23" s="268"/>
      <c r="H23" s="268"/>
      <c r="I23" s="268"/>
      <c r="J23" s="268"/>
      <c r="K23" s="268"/>
      <c r="L23" s="268"/>
      <c r="M23" s="268"/>
      <c r="N23" s="268"/>
      <c r="O23" s="268"/>
      <c r="P23" s="268"/>
      <c r="Q23" s="269"/>
      <c r="R23" s="3"/>
      <c r="S23" s="3"/>
      <c r="T23" s="3"/>
      <c r="U23" s="3"/>
      <c r="V23" s="3"/>
      <c r="W23" s="3"/>
      <c r="X23" s="3"/>
      <c r="Y23" s="3"/>
      <c r="Z23" s="3"/>
      <c r="AA23" s="3"/>
      <c r="AB23" s="3"/>
      <c r="AC23" s="3"/>
      <c r="AD23" s="3"/>
      <c r="AE23" s="3"/>
      <c r="AF23" s="3"/>
      <c r="AG23" s="3"/>
      <c r="AH23" s="3"/>
      <c r="AI23" s="3"/>
    </row>
    <row r="24" spans="1:35" s="266" customFormat="1" ht="9" customHeight="1" x14ac:dyDescent="0.25">
      <c r="A24" s="277"/>
      <c r="B24" s="271"/>
      <c r="C24" s="278"/>
      <c r="D24" s="278"/>
      <c r="E24" s="278"/>
      <c r="F24" s="278"/>
      <c r="G24" s="278"/>
      <c r="H24" s="278"/>
      <c r="I24" s="278"/>
      <c r="J24" s="278"/>
      <c r="K24" s="278"/>
      <c r="L24" s="278"/>
      <c r="M24" s="278"/>
      <c r="N24" s="278"/>
      <c r="O24" s="278"/>
      <c r="P24" s="278"/>
      <c r="Q24" s="294"/>
      <c r="R24" s="3"/>
      <c r="S24" s="3"/>
      <c r="T24" s="3"/>
      <c r="U24" s="3"/>
      <c r="V24" s="3"/>
      <c r="W24" s="3"/>
      <c r="X24" s="3"/>
      <c r="Y24" s="3"/>
      <c r="Z24" s="3"/>
      <c r="AA24" s="3"/>
      <c r="AB24" s="3"/>
      <c r="AC24" s="3"/>
      <c r="AD24" s="3"/>
      <c r="AE24" s="3"/>
      <c r="AF24" s="3"/>
      <c r="AG24" s="3"/>
      <c r="AH24" s="3"/>
      <c r="AI24" s="3"/>
    </row>
    <row r="25" spans="1:35" s="282" customFormat="1" ht="33" customHeight="1" x14ac:dyDescent="0.25">
      <c r="A25" s="322" t="s">
        <v>200</v>
      </c>
      <c r="B25" s="323" t="s">
        <v>3</v>
      </c>
      <c r="C25" s="324">
        <f t="shared" ref="C25:Q25" si="8">C11-C22</f>
        <v>0</v>
      </c>
      <c r="D25" s="324">
        <f t="shared" si="8"/>
        <v>0</v>
      </c>
      <c r="E25" s="324">
        <f t="shared" si="8"/>
        <v>0</v>
      </c>
      <c r="F25" s="324">
        <f t="shared" si="8"/>
        <v>0</v>
      </c>
      <c r="G25" s="324">
        <f t="shared" si="8"/>
        <v>0</v>
      </c>
      <c r="H25" s="324">
        <f t="shared" si="8"/>
        <v>0</v>
      </c>
      <c r="I25" s="324">
        <f t="shared" si="8"/>
        <v>0</v>
      </c>
      <c r="J25" s="324">
        <f t="shared" si="8"/>
        <v>0</v>
      </c>
      <c r="K25" s="324">
        <f t="shared" si="8"/>
        <v>0</v>
      </c>
      <c r="L25" s="324">
        <f t="shared" si="8"/>
        <v>0</v>
      </c>
      <c r="M25" s="324">
        <f t="shared" si="8"/>
        <v>0</v>
      </c>
      <c r="N25" s="324">
        <f t="shared" ref="N25:P25" si="9">N11-N22</f>
        <v>0</v>
      </c>
      <c r="O25" s="324">
        <f t="shared" si="9"/>
        <v>0</v>
      </c>
      <c r="P25" s="324">
        <f t="shared" si="9"/>
        <v>0</v>
      </c>
      <c r="Q25" s="324">
        <f t="shared" si="8"/>
        <v>0</v>
      </c>
      <c r="R25" s="281"/>
      <c r="S25" s="281"/>
      <c r="T25" s="281"/>
      <c r="U25" s="281"/>
      <c r="V25" s="281"/>
      <c r="W25" s="281"/>
      <c r="X25" s="281"/>
      <c r="Y25" s="281"/>
      <c r="Z25" s="281"/>
      <c r="AA25" s="281"/>
      <c r="AB25" s="281"/>
      <c r="AC25" s="281"/>
      <c r="AD25" s="281"/>
      <c r="AE25" s="281"/>
      <c r="AF25" s="281"/>
      <c r="AG25" s="281"/>
      <c r="AH25" s="281"/>
      <c r="AI25" s="281"/>
    </row>
    <row r="26" spans="1:35" ht="4.7" customHeight="1" x14ac:dyDescent="0.25">
      <c r="A26" s="254"/>
      <c r="B26" s="262"/>
      <c r="C26" s="18"/>
      <c r="D26" s="18"/>
      <c r="E26" s="18"/>
      <c r="F26" s="18"/>
      <c r="G26" s="18"/>
      <c r="H26" s="18"/>
      <c r="I26" s="18"/>
      <c r="J26" s="18"/>
      <c r="K26" s="18"/>
      <c r="L26" s="18"/>
      <c r="M26" s="18"/>
      <c r="N26" s="18"/>
      <c r="O26" s="18"/>
      <c r="P26" s="18"/>
      <c r="Q26" s="18"/>
    </row>
    <row r="28" spans="1:35" ht="16.5" customHeight="1" x14ac:dyDescent="0.25">
      <c r="A28" s="545" t="s">
        <v>196</v>
      </c>
      <c r="B28" s="545"/>
      <c r="C28" s="546">
        <f>'5. Abikõlblik kulu'!C3</f>
        <v>0.04</v>
      </c>
      <c r="D28" s="546"/>
    </row>
    <row r="29" spans="1:35" ht="18.75" customHeight="1" x14ac:dyDescent="0.25">
      <c r="A29" s="545" t="s">
        <v>197</v>
      </c>
      <c r="B29" s="545"/>
      <c r="C29" s="547">
        <f>NPV(C28,C25:Q25)</f>
        <v>0</v>
      </c>
      <c r="D29" s="547"/>
    </row>
    <row r="30" spans="1:35" ht="18.75" customHeight="1" x14ac:dyDescent="0.25">
      <c r="A30" s="545" t="s">
        <v>198</v>
      </c>
      <c r="B30" s="545"/>
      <c r="C30" s="546" t="e">
        <f>IRR(C25:Q25,J30)</f>
        <v>#NUM!</v>
      </c>
      <c r="D30" s="548"/>
      <c r="I30" s="73" t="s">
        <v>199</v>
      </c>
      <c r="J30" s="321">
        <v>-0.09</v>
      </c>
    </row>
    <row r="33" spans="1:17" ht="18.75" x14ac:dyDescent="0.25">
      <c r="A33" s="325" t="s">
        <v>207</v>
      </c>
      <c r="H33" s="309" t="s">
        <v>205</v>
      </c>
    </row>
    <row r="35" spans="1:17" ht="21" customHeight="1" x14ac:dyDescent="0.25">
      <c r="A35" s="249"/>
      <c r="B35" s="250"/>
      <c r="C35" s="328">
        <f>C3</f>
        <v>0</v>
      </c>
      <c r="D35" s="328">
        <f>C35+1</f>
        <v>1</v>
      </c>
      <c r="E35" s="328">
        <f t="shared" ref="E35" si="10">D35+1</f>
        <v>2</v>
      </c>
      <c r="F35" s="328">
        <f t="shared" ref="F35" si="11">E35+1</f>
        <v>3</v>
      </c>
      <c r="G35" s="328">
        <f t="shared" ref="G35" si="12">F35+1</f>
        <v>4</v>
      </c>
      <c r="H35" s="328">
        <f t="shared" ref="H35" si="13">G35+1</f>
        <v>5</v>
      </c>
      <c r="I35" s="328">
        <f t="shared" ref="I35" si="14">H35+1</f>
        <v>6</v>
      </c>
      <c r="J35" s="328">
        <f t="shared" ref="J35" si="15">I35+1</f>
        <v>7</v>
      </c>
      <c r="K35" s="328">
        <f t="shared" ref="K35" si="16">J35+1</f>
        <v>8</v>
      </c>
      <c r="L35" s="328">
        <f t="shared" ref="L35" si="17">K35+1</f>
        <v>9</v>
      </c>
      <c r="M35" s="328">
        <f t="shared" ref="M35" si="18">L35+1</f>
        <v>10</v>
      </c>
      <c r="N35" s="328">
        <f t="shared" ref="N35" si="19">M35+1</f>
        <v>11</v>
      </c>
      <c r="O35" s="328">
        <f t="shared" ref="O35" si="20">N35+1</f>
        <v>12</v>
      </c>
      <c r="P35" s="328">
        <f t="shared" ref="P35" si="21">O35+1</f>
        <v>13</v>
      </c>
      <c r="Q35" s="328">
        <f t="shared" ref="Q35" si="22">P35+1</f>
        <v>14</v>
      </c>
    </row>
    <row r="36" spans="1:17" ht="4.7" customHeight="1" x14ac:dyDescent="0.25">
      <c r="A36" s="254"/>
      <c r="B36" s="255"/>
      <c r="C36" s="330"/>
      <c r="D36" s="330"/>
      <c r="E36" s="330"/>
      <c r="F36" s="330"/>
      <c r="G36" s="330"/>
      <c r="H36" s="330"/>
      <c r="I36" s="330"/>
      <c r="J36" s="330"/>
      <c r="K36" s="330"/>
      <c r="L36" s="330"/>
      <c r="M36" s="330"/>
      <c r="N36" s="330"/>
      <c r="O36" s="330"/>
      <c r="P36" s="330"/>
      <c r="Q36" s="331"/>
    </row>
    <row r="37" spans="1:17" ht="15.75" x14ac:dyDescent="0.25">
      <c r="A37" s="326" t="s">
        <v>193</v>
      </c>
      <c r="B37" s="327" t="s">
        <v>2</v>
      </c>
      <c r="C37" s="73"/>
      <c r="D37" s="73"/>
      <c r="E37" s="73"/>
      <c r="F37" s="73"/>
      <c r="G37" s="73"/>
      <c r="H37" s="73"/>
      <c r="I37" s="73"/>
      <c r="J37" s="73"/>
      <c r="K37" s="73"/>
      <c r="L37" s="73"/>
      <c r="M37" s="73"/>
      <c r="N37" s="376"/>
      <c r="O37" s="376"/>
      <c r="P37" s="376"/>
      <c r="Q37" s="73"/>
    </row>
    <row r="38" spans="1:17" ht="4.7" customHeight="1" x14ac:dyDescent="0.25">
      <c r="A38" s="256"/>
      <c r="B38" s="255"/>
      <c r="C38" s="306"/>
      <c r="D38" s="306"/>
      <c r="E38" s="306"/>
      <c r="F38" s="306"/>
      <c r="G38" s="306"/>
      <c r="H38" s="306"/>
      <c r="I38" s="306"/>
      <c r="J38" s="306"/>
      <c r="K38" s="306"/>
      <c r="L38" s="306"/>
      <c r="M38" s="306"/>
      <c r="N38" s="375"/>
      <c r="O38" s="375"/>
      <c r="P38" s="375"/>
      <c r="Q38" s="307"/>
    </row>
    <row r="39" spans="1:17" x14ac:dyDescent="0.25">
      <c r="A39" s="317" t="str">
        <f>A7</f>
        <v>Lisanduvad (juurdekasvulised) tulud</v>
      </c>
      <c r="B39" s="315" t="s">
        <v>3</v>
      </c>
      <c r="C39" s="318">
        <f>'4. Lisanduvad tulud-kulud'!D53</f>
        <v>0</v>
      </c>
      <c r="D39" s="318">
        <f>'4. Lisanduvad tulud-kulud'!E53</f>
        <v>0</v>
      </c>
      <c r="E39" s="318">
        <f>'4. Lisanduvad tulud-kulud'!F53</f>
        <v>0</v>
      </c>
      <c r="F39" s="318">
        <f>'4. Lisanduvad tulud-kulud'!G53</f>
        <v>0</v>
      </c>
      <c r="G39" s="318">
        <f>'4. Lisanduvad tulud-kulud'!H53</f>
        <v>0</v>
      </c>
      <c r="H39" s="318">
        <f>'4. Lisanduvad tulud-kulud'!I53</f>
        <v>0</v>
      </c>
      <c r="I39" s="318">
        <f>'4. Lisanduvad tulud-kulud'!J53</f>
        <v>0</v>
      </c>
      <c r="J39" s="318">
        <f>'4. Lisanduvad tulud-kulud'!K53</f>
        <v>0</v>
      </c>
      <c r="K39" s="318">
        <f>'4. Lisanduvad tulud-kulud'!L53</f>
        <v>0</v>
      </c>
      <c r="L39" s="318">
        <f>'4. Lisanduvad tulud-kulud'!M53</f>
        <v>0</v>
      </c>
      <c r="M39" s="318">
        <f>'4. Lisanduvad tulud-kulud'!N53</f>
        <v>0</v>
      </c>
      <c r="N39" s="318">
        <f>'4. Lisanduvad tulud-kulud'!O53</f>
        <v>0</v>
      </c>
      <c r="O39" s="318">
        <f>'4. Lisanduvad tulud-kulud'!P53</f>
        <v>0</v>
      </c>
      <c r="P39" s="318">
        <f>'4. Lisanduvad tulud-kulud'!Q53</f>
        <v>0</v>
      </c>
      <c r="Q39" s="318">
        <f>'4. Lisanduvad tulud-kulud'!R53</f>
        <v>0</v>
      </c>
    </row>
    <row r="40" spans="1:17" ht="4.7" customHeight="1" x14ac:dyDescent="0.25">
      <c r="A40" s="254"/>
      <c r="B40" s="262"/>
      <c r="C40" s="18"/>
      <c r="D40" s="18"/>
      <c r="E40" s="18"/>
      <c r="F40" s="18"/>
      <c r="G40" s="18"/>
      <c r="H40" s="18"/>
      <c r="I40" s="18"/>
      <c r="J40" s="18"/>
      <c r="K40" s="18"/>
      <c r="L40" s="18"/>
      <c r="M40" s="18"/>
      <c r="N40" s="18"/>
      <c r="O40" s="18"/>
      <c r="P40" s="18"/>
      <c r="Q40" s="19"/>
    </row>
    <row r="41" spans="1:17" ht="15.75" x14ac:dyDescent="0.25">
      <c r="A41" s="311" t="s">
        <v>192</v>
      </c>
      <c r="B41" s="312" t="s">
        <v>3</v>
      </c>
      <c r="C41" s="313">
        <f t="shared" ref="C41:Q41" si="23">SUM(C39:C39)</f>
        <v>0</v>
      </c>
      <c r="D41" s="313">
        <f t="shared" si="23"/>
        <v>0</v>
      </c>
      <c r="E41" s="313">
        <f t="shared" si="23"/>
        <v>0</v>
      </c>
      <c r="F41" s="313">
        <f t="shared" si="23"/>
        <v>0</v>
      </c>
      <c r="G41" s="313">
        <f t="shared" si="23"/>
        <v>0</v>
      </c>
      <c r="H41" s="313">
        <f t="shared" si="23"/>
        <v>0</v>
      </c>
      <c r="I41" s="313">
        <f t="shared" si="23"/>
        <v>0</v>
      </c>
      <c r="J41" s="313">
        <f t="shared" si="23"/>
        <v>0</v>
      </c>
      <c r="K41" s="313">
        <f t="shared" si="23"/>
        <v>0</v>
      </c>
      <c r="L41" s="313">
        <f t="shared" si="23"/>
        <v>0</v>
      </c>
      <c r="M41" s="313">
        <f t="shared" si="23"/>
        <v>0</v>
      </c>
      <c r="N41" s="313">
        <f t="shared" ref="N41:P41" si="24">SUM(N39:N39)</f>
        <v>0</v>
      </c>
      <c r="O41" s="313">
        <f t="shared" si="24"/>
        <v>0</v>
      </c>
      <c r="P41" s="313">
        <f t="shared" si="24"/>
        <v>0</v>
      </c>
      <c r="Q41" s="313">
        <f t="shared" si="23"/>
        <v>0</v>
      </c>
    </row>
    <row r="42" spans="1:17" ht="4.7" customHeight="1" x14ac:dyDescent="0.25">
      <c r="A42" s="267"/>
      <c r="B42" s="262"/>
      <c r="C42" s="268"/>
      <c r="D42" s="268"/>
      <c r="E42" s="268"/>
      <c r="F42" s="268"/>
      <c r="G42" s="268"/>
      <c r="H42" s="268"/>
      <c r="I42" s="268"/>
      <c r="J42" s="268"/>
      <c r="K42" s="268"/>
      <c r="L42" s="268"/>
      <c r="M42" s="268"/>
      <c r="N42" s="268"/>
      <c r="O42" s="268"/>
      <c r="P42" s="268"/>
      <c r="Q42" s="269"/>
    </row>
    <row r="43" spans="1:17" x14ac:dyDescent="0.25">
      <c r="A43" s="270"/>
      <c r="B43" s="271"/>
      <c r="C43" s="272"/>
      <c r="D43" s="272"/>
      <c r="E43" s="272"/>
      <c r="F43" s="272"/>
      <c r="G43" s="272"/>
      <c r="H43" s="272"/>
      <c r="I43" s="272"/>
      <c r="J43" s="272"/>
      <c r="K43" s="272"/>
      <c r="L43" s="272"/>
      <c r="M43" s="272"/>
      <c r="N43" s="272"/>
      <c r="O43" s="272"/>
      <c r="P43" s="272"/>
      <c r="Q43" s="272"/>
    </row>
    <row r="44" spans="1:17" ht="15.75" x14ac:dyDescent="0.25">
      <c r="A44" s="326" t="s">
        <v>194</v>
      </c>
      <c r="B44" s="273"/>
      <c r="C44" s="11"/>
      <c r="D44" s="11"/>
      <c r="E44" s="11"/>
      <c r="F44" s="11"/>
      <c r="G44" s="11"/>
      <c r="H44" s="11"/>
      <c r="I44" s="11"/>
      <c r="J44" s="11"/>
      <c r="K44" s="11"/>
      <c r="L44" s="11"/>
      <c r="M44" s="11"/>
      <c r="N44" s="11"/>
      <c r="O44" s="11"/>
      <c r="P44" s="11"/>
      <c r="Q44" s="11"/>
    </row>
    <row r="45" spans="1:17" ht="4.7" customHeight="1" x14ac:dyDescent="0.25">
      <c r="A45" s="256"/>
      <c r="B45" s="262"/>
      <c r="C45" s="18"/>
      <c r="D45" s="18"/>
      <c r="E45" s="18"/>
      <c r="F45" s="18"/>
      <c r="G45" s="18"/>
      <c r="H45" s="18"/>
      <c r="I45" s="18"/>
      <c r="J45" s="18"/>
      <c r="K45" s="18"/>
      <c r="L45" s="18"/>
      <c r="M45" s="18"/>
      <c r="N45" s="18"/>
      <c r="O45" s="18"/>
      <c r="P45" s="18"/>
      <c r="Q45" s="19"/>
    </row>
    <row r="46" spans="1:17" x14ac:dyDescent="0.25">
      <c r="A46" s="314" t="str">
        <f>A16</f>
        <v>Lisanduvad (juurdekasvulised) kulud</v>
      </c>
      <c r="B46" s="315" t="s">
        <v>3</v>
      </c>
      <c r="C46" s="316">
        <f>'4. Lisanduvad tulud-kulud'!D118</f>
        <v>0</v>
      </c>
      <c r="D46" s="316">
        <f>'4. Lisanduvad tulud-kulud'!E118</f>
        <v>0</v>
      </c>
      <c r="E46" s="316">
        <f>'4. Lisanduvad tulud-kulud'!F118</f>
        <v>0</v>
      </c>
      <c r="F46" s="316">
        <f>'4. Lisanduvad tulud-kulud'!G118</f>
        <v>0</v>
      </c>
      <c r="G46" s="316">
        <f>'4. Lisanduvad tulud-kulud'!H118</f>
        <v>0</v>
      </c>
      <c r="H46" s="316">
        <f>'4. Lisanduvad tulud-kulud'!I118</f>
        <v>0</v>
      </c>
      <c r="I46" s="316">
        <f>'4. Lisanduvad tulud-kulud'!J118</f>
        <v>0</v>
      </c>
      <c r="J46" s="316">
        <f>'4. Lisanduvad tulud-kulud'!K118</f>
        <v>0</v>
      </c>
      <c r="K46" s="316">
        <f>'4. Lisanduvad tulud-kulud'!L118</f>
        <v>0</v>
      </c>
      <c r="L46" s="316">
        <f>'4. Lisanduvad tulud-kulud'!M118</f>
        <v>0</v>
      </c>
      <c r="M46" s="316">
        <f>'4. Lisanduvad tulud-kulud'!N118</f>
        <v>0</v>
      </c>
      <c r="N46" s="316">
        <f>'4. Lisanduvad tulud-kulud'!O118</f>
        <v>0</v>
      </c>
      <c r="O46" s="316">
        <f>'4. Lisanduvad tulud-kulud'!P118</f>
        <v>0</v>
      </c>
      <c r="P46" s="316">
        <f>'4. Lisanduvad tulud-kulud'!Q118</f>
        <v>0</v>
      </c>
      <c r="Q46" s="316">
        <f>'4. Lisanduvad tulud-kulud'!R118</f>
        <v>0</v>
      </c>
    </row>
    <row r="47" spans="1:17" x14ac:dyDescent="0.25">
      <c r="A47" s="314" t="s">
        <v>202</v>
      </c>
      <c r="B47" s="315" t="s">
        <v>3</v>
      </c>
      <c r="C47" s="316">
        <f>'1. Projekti elluviimise kulud'!D18</f>
        <v>0</v>
      </c>
      <c r="D47" s="316">
        <f>'1. Projekti elluviimise kulud'!E18</f>
        <v>0</v>
      </c>
      <c r="E47" s="316">
        <f>'1. Projekti elluviimise kulud'!F18</f>
        <v>0</v>
      </c>
      <c r="F47" s="316">
        <f>'1. Projekti elluviimise kulud'!G18</f>
        <v>0</v>
      </c>
      <c r="G47" s="316">
        <f>'1. Projekti elluviimise kulud'!H18</f>
        <v>0</v>
      </c>
      <c r="H47" s="274"/>
      <c r="I47" s="274"/>
      <c r="J47" s="274"/>
      <c r="K47" s="274"/>
      <c r="L47" s="274"/>
      <c r="M47" s="274"/>
      <c r="N47" s="274"/>
      <c r="O47" s="274"/>
      <c r="P47" s="274"/>
      <c r="Q47" s="274"/>
    </row>
    <row r="48" spans="1:17" x14ac:dyDescent="0.25">
      <c r="A48" s="314" t="s">
        <v>187</v>
      </c>
      <c r="B48" s="315" t="s">
        <v>3</v>
      </c>
      <c r="C48" s="274"/>
      <c r="D48" s="274"/>
      <c r="E48" s="274"/>
      <c r="F48" s="274"/>
      <c r="G48" s="274"/>
      <c r="H48" s="274"/>
      <c r="I48" s="274"/>
      <c r="J48" s="274"/>
      <c r="K48" s="274"/>
      <c r="L48" s="274"/>
      <c r="M48" s="274"/>
      <c r="N48" s="274"/>
      <c r="O48" s="274"/>
      <c r="P48" s="274"/>
      <c r="Q48" s="316">
        <f>-Q8</f>
        <v>0</v>
      </c>
    </row>
    <row r="49" spans="1:17" ht="4.7" customHeight="1" x14ac:dyDescent="0.25">
      <c r="A49" s="275"/>
      <c r="B49" s="276"/>
      <c r="C49" s="274"/>
      <c r="D49" s="274"/>
      <c r="E49" s="274"/>
      <c r="F49" s="274"/>
      <c r="G49" s="274"/>
      <c r="H49" s="274"/>
      <c r="I49" s="274"/>
      <c r="J49" s="274"/>
      <c r="K49" s="274"/>
      <c r="L49" s="274"/>
      <c r="M49" s="274"/>
      <c r="N49" s="274"/>
      <c r="O49" s="274"/>
      <c r="P49" s="274"/>
      <c r="Q49" s="274"/>
    </row>
    <row r="50" spans="1:17" ht="15.75" x14ac:dyDescent="0.25">
      <c r="A50" s="311" t="s">
        <v>195</v>
      </c>
      <c r="B50" s="312" t="s">
        <v>3</v>
      </c>
      <c r="C50" s="313">
        <f t="shared" ref="C50:Q50" si="25">SUM(C46:C48)</f>
        <v>0</v>
      </c>
      <c r="D50" s="313">
        <f t="shared" si="25"/>
        <v>0</v>
      </c>
      <c r="E50" s="313">
        <f t="shared" si="25"/>
        <v>0</v>
      </c>
      <c r="F50" s="313">
        <f t="shared" si="25"/>
        <v>0</v>
      </c>
      <c r="G50" s="313">
        <f t="shared" si="25"/>
        <v>0</v>
      </c>
      <c r="H50" s="313">
        <f t="shared" si="25"/>
        <v>0</v>
      </c>
      <c r="I50" s="313">
        <f t="shared" si="25"/>
        <v>0</v>
      </c>
      <c r="J50" s="313">
        <f t="shared" si="25"/>
        <v>0</v>
      </c>
      <c r="K50" s="313">
        <f t="shared" si="25"/>
        <v>0</v>
      </c>
      <c r="L50" s="313">
        <f t="shared" si="25"/>
        <v>0</v>
      </c>
      <c r="M50" s="313">
        <f t="shared" si="25"/>
        <v>0</v>
      </c>
      <c r="N50" s="313">
        <f t="shared" ref="N50:P50" si="26">SUM(N46:N48)</f>
        <v>0</v>
      </c>
      <c r="O50" s="313">
        <f t="shared" si="26"/>
        <v>0</v>
      </c>
      <c r="P50" s="313">
        <f t="shared" si="26"/>
        <v>0</v>
      </c>
      <c r="Q50" s="313">
        <f t="shared" si="25"/>
        <v>0</v>
      </c>
    </row>
    <row r="51" spans="1:17" ht="4.7" customHeight="1" x14ac:dyDescent="0.25">
      <c r="A51" s="267"/>
      <c r="B51" s="262"/>
      <c r="C51" s="268"/>
      <c r="D51" s="268"/>
      <c r="E51" s="268"/>
      <c r="F51" s="268"/>
      <c r="G51" s="268"/>
      <c r="H51" s="268"/>
      <c r="I51" s="268"/>
      <c r="J51" s="268"/>
      <c r="K51" s="268"/>
      <c r="L51" s="268"/>
      <c r="M51" s="268"/>
      <c r="N51" s="268"/>
      <c r="O51" s="268"/>
      <c r="P51" s="268"/>
      <c r="Q51" s="269"/>
    </row>
    <row r="52" spans="1:17" ht="15.75" x14ac:dyDescent="0.25">
      <c r="A52" s="277"/>
      <c r="B52" s="271"/>
      <c r="C52" s="278"/>
      <c r="D52" s="278"/>
      <c r="E52" s="278"/>
      <c r="F52" s="278"/>
      <c r="G52" s="278"/>
      <c r="H52" s="278"/>
      <c r="I52" s="278"/>
      <c r="J52" s="278"/>
      <c r="K52" s="278"/>
      <c r="L52" s="278"/>
      <c r="M52" s="278"/>
      <c r="N52" s="278"/>
      <c r="O52" s="278"/>
      <c r="P52" s="278"/>
      <c r="Q52" s="294"/>
    </row>
    <row r="53" spans="1:17" ht="30" x14ac:dyDescent="0.25">
      <c r="A53" s="322" t="s">
        <v>200</v>
      </c>
      <c r="B53" s="323" t="s">
        <v>3</v>
      </c>
      <c r="C53" s="324">
        <f t="shared" ref="C53:Q53" si="27">C41-C50</f>
        <v>0</v>
      </c>
      <c r="D53" s="324">
        <f t="shared" si="27"/>
        <v>0</v>
      </c>
      <c r="E53" s="324">
        <f t="shared" si="27"/>
        <v>0</v>
      </c>
      <c r="F53" s="324">
        <f t="shared" si="27"/>
        <v>0</v>
      </c>
      <c r="G53" s="324">
        <f t="shared" si="27"/>
        <v>0</v>
      </c>
      <c r="H53" s="324">
        <f t="shared" si="27"/>
        <v>0</v>
      </c>
      <c r="I53" s="324">
        <f t="shared" si="27"/>
        <v>0</v>
      </c>
      <c r="J53" s="324">
        <f t="shared" si="27"/>
        <v>0</v>
      </c>
      <c r="K53" s="324">
        <f t="shared" si="27"/>
        <v>0</v>
      </c>
      <c r="L53" s="324">
        <f t="shared" si="27"/>
        <v>0</v>
      </c>
      <c r="M53" s="324">
        <f t="shared" si="27"/>
        <v>0</v>
      </c>
      <c r="N53" s="324">
        <f t="shared" ref="N53:P53" si="28">N41-N50</f>
        <v>0</v>
      </c>
      <c r="O53" s="324">
        <f t="shared" si="28"/>
        <v>0</v>
      </c>
      <c r="P53" s="324">
        <f t="shared" si="28"/>
        <v>0</v>
      </c>
      <c r="Q53" s="324">
        <f t="shared" si="27"/>
        <v>0</v>
      </c>
    </row>
    <row r="54" spans="1:17" ht="4.7" customHeight="1" x14ac:dyDescent="0.25">
      <c r="A54" s="254"/>
      <c r="B54" s="262"/>
      <c r="C54" s="18"/>
      <c r="D54" s="18"/>
      <c r="E54" s="18"/>
      <c r="F54" s="18"/>
      <c r="G54" s="18"/>
      <c r="H54" s="18"/>
      <c r="I54" s="18"/>
      <c r="J54" s="18"/>
      <c r="K54" s="18"/>
      <c r="L54" s="18"/>
      <c r="M54" s="18"/>
      <c r="N54" s="18"/>
      <c r="O54" s="18"/>
      <c r="P54" s="18"/>
      <c r="Q54" s="18"/>
    </row>
    <row r="56" spans="1:17" ht="17.25" customHeight="1" x14ac:dyDescent="0.25">
      <c r="A56" s="545" t="s">
        <v>196</v>
      </c>
      <c r="B56" s="545"/>
      <c r="C56" s="546">
        <f>'5. Abikõlblik kulu'!C3</f>
        <v>0.04</v>
      </c>
      <c r="D56" s="546"/>
    </row>
    <row r="57" spans="1:17" ht="34.5" customHeight="1" x14ac:dyDescent="0.25">
      <c r="A57" s="476" t="s">
        <v>203</v>
      </c>
      <c r="B57" s="476"/>
      <c r="C57" s="547">
        <f>NPV(C56,C53:Q53)</f>
        <v>0</v>
      </c>
      <c r="D57" s="547"/>
      <c r="H57"/>
      <c r="I57"/>
      <c r="J57"/>
      <c r="K57"/>
    </row>
    <row r="58" spans="1:17" ht="19.5" customHeight="1" x14ac:dyDescent="0.25">
      <c r="A58" s="545" t="s">
        <v>204</v>
      </c>
      <c r="B58" s="545"/>
      <c r="C58" s="546" t="e">
        <f>IRR(C53:Q53,J30)</f>
        <v>#NUM!</v>
      </c>
      <c r="D58" s="548"/>
      <c r="H58"/>
      <c r="I58"/>
      <c r="J58"/>
      <c r="K58"/>
    </row>
    <row r="59" spans="1:17" x14ac:dyDescent="0.25">
      <c r="H59"/>
      <c r="I59"/>
      <c r="J59"/>
      <c r="K59"/>
    </row>
    <row r="60" spans="1:17" x14ac:dyDescent="0.25">
      <c r="H60"/>
      <c r="I60"/>
      <c r="J60"/>
      <c r="K60"/>
    </row>
  </sheetData>
  <mergeCells count="12">
    <mergeCell ref="A28:B28"/>
    <mergeCell ref="A29:B29"/>
    <mergeCell ref="A30:B30"/>
    <mergeCell ref="C28:D28"/>
    <mergeCell ref="C29:D29"/>
    <mergeCell ref="C30:D30"/>
    <mergeCell ref="A56:B56"/>
    <mergeCell ref="C56:D56"/>
    <mergeCell ref="A57:B57"/>
    <mergeCell ref="C57:D57"/>
    <mergeCell ref="A58:B58"/>
    <mergeCell ref="C58:D58"/>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E2F6"/>
  </sheetPr>
  <dimension ref="A1:BM17"/>
  <sheetViews>
    <sheetView showGridLines="0" zoomScaleNormal="100" workbookViewId="0">
      <pane xSplit="1" ySplit="7" topLeftCell="B8" activePane="bottomRight" state="frozen"/>
      <selection pane="topRight" activeCell="B1" sqref="B1"/>
      <selection pane="bottomLeft" activeCell="A5" sqref="A5"/>
      <selection pane="bottomRight" activeCell="F11" sqref="F11"/>
    </sheetView>
  </sheetViews>
  <sheetFormatPr defaultColWidth="9.140625" defaultRowHeight="15" x14ac:dyDescent="0.25"/>
  <cols>
    <col min="1" max="1" width="37.85546875" style="72" customWidth="1"/>
    <col min="2" max="2" width="7.42578125" style="281" customWidth="1"/>
    <col min="3" max="16" width="7.140625" style="1" customWidth="1"/>
    <col min="17" max="35" width="9.140625" style="1"/>
    <col min="36" max="16384" width="9.140625" style="71"/>
  </cols>
  <sheetData>
    <row r="1" spans="1:65" ht="18.75" x14ac:dyDescent="0.25">
      <c r="A1" s="432" t="s">
        <v>229</v>
      </c>
      <c r="E1" s="457" t="s">
        <v>268</v>
      </c>
    </row>
    <row r="2" spans="1:65" ht="8.25" customHeight="1" x14ac:dyDescent="0.25"/>
    <row r="3" spans="1:65" ht="22.7" customHeight="1" x14ac:dyDescent="0.25">
      <c r="Q3" s="403" t="s">
        <v>232</v>
      </c>
      <c r="R3" s="410">
        <f>'1. Projekti elluviimise kulud'!O20</f>
        <v>0</v>
      </c>
      <c r="S3" s="1" t="s">
        <v>113</v>
      </c>
    </row>
    <row r="4" spans="1:65" ht="20.25" customHeight="1" x14ac:dyDescent="0.25">
      <c r="C4" s="549" t="s">
        <v>231</v>
      </c>
      <c r="D4" s="549"/>
      <c r="E4" s="549"/>
      <c r="F4" s="549"/>
      <c r="G4" s="549"/>
      <c r="H4" s="549"/>
      <c r="I4" s="549"/>
      <c r="J4" s="549"/>
      <c r="K4" s="549"/>
      <c r="L4" s="549"/>
      <c r="M4" s="549"/>
      <c r="N4" s="549"/>
      <c r="O4" s="549"/>
      <c r="P4" s="549"/>
      <c r="Q4" s="549"/>
      <c r="R4" s="552" t="s">
        <v>230</v>
      </c>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row>
    <row r="5" spans="1:65" ht="12" customHeight="1" x14ac:dyDescent="0.25">
      <c r="C5" s="411"/>
      <c r="D5" s="411"/>
      <c r="E5" s="411"/>
      <c r="F5" s="411"/>
      <c r="G5" s="411"/>
      <c r="H5" s="411"/>
      <c r="I5" s="411"/>
      <c r="J5" s="411"/>
      <c r="K5" s="411"/>
      <c r="L5" s="411"/>
      <c r="M5" s="411"/>
      <c r="N5" s="411"/>
      <c r="O5" s="411"/>
      <c r="P5" s="411"/>
      <c r="Q5" s="411"/>
      <c r="R5" s="412">
        <v>1</v>
      </c>
      <c r="S5" s="412">
        <v>2</v>
      </c>
      <c r="T5" s="412">
        <v>3</v>
      </c>
      <c r="U5" s="412">
        <v>4</v>
      </c>
      <c r="V5" s="412">
        <v>5</v>
      </c>
      <c r="W5" s="412">
        <v>6</v>
      </c>
      <c r="X5" s="412">
        <v>7</v>
      </c>
      <c r="Y5" s="412">
        <v>8</v>
      </c>
      <c r="Z5" s="412">
        <v>9</v>
      </c>
      <c r="AA5" s="412">
        <v>10</v>
      </c>
      <c r="AB5" s="412">
        <v>11</v>
      </c>
      <c r="AC5" s="412">
        <v>12</v>
      </c>
      <c r="AD5" s="412">
        <v>13</v>
      </c>
      <c r="AE5" s="412">
        <v>14</v>
      </c>
      <c r="AF5" s="412">
        <v>15</v>
      </c>
      <c r="AG5" s="412">
        <v>16</v>
      </c>
      <c r="AH5" s="412">
        <v>17</v>
      </c>
      <c r="AI5" s="412">
        <v>18</v>
      </c>
      <c r="AJ5" s="412">
        <v>19</v>
      </c>
      <c r="AK5" s="412">
        <v>20</v>
      </c>
      <c r="AL5" s="412">
        <v>21</v>
      </c>
      <c r="AM5" s="412">
        <v>22</v>
      </c>
      <c r="AN5" s="412">
        <v>23</v>
      </c>
      <c r="AO5" s="412">
        <v>24</v>
      </c>
      <c r="AP5" s="412">
        <v>25</v>
      </c>
      <c r="AQ5" s="412">
        <v>26</v>
      </c>
      <c r="AR5" s="412">
        <v>27</v>
      </c>
      <c r="AS5" s="412">
        <v>28</v>
      </c>
      <c r="AT5" s="412">
        <v>29</v>
      </c>
      <c r="AU5" s="412">
        <v>30</v>
      </c>
      <c r="AV5" s="412">
        <v>31</v>
      </c>
      <c r="AW5" s="412">
        <v>32</v>
      </c>
      <c r="AX5" s="412">
        <v>33</v>
      </c>
      <c r="AY5" s="412">
        <v>34</v>
      </c>
      <c r="AZ5" s="412">
        <v>35</v>
      </c>
      <c r="BA5" s="412">
        <v>36</v>
      </c>
      <c r="BB5" s="412">
        <v>37</v>
      </c>
      <c r="BC5" s="412">
        <v>38</v>
      </c>
      <c r="BD5" s="412">
        <v>39</v>
      </c>
      <c r="BE5" s="412">
        <v>40</v>
      </c>
      <c r="BF5" s="412">
        <v>41</v>
      </c>
    </row>
    <row r="6" spans="1:65" s="407" customFormat="1" ht="23.25" customHeight="1" x14ac:dyDescent="0.25">
      <c r="A6" s="404"/>
      <c r="B6" s="431"/>
      <c r="C6" s="405">
        <f>'1. Projekti elluviimise kulud'!D2</f>
        <v>0</v>
      </c>
      <c r="D6" s="405">
        <f>C6+1</f>
        <v>1</v>
      </c>
      <c r="E6" s="405">
        <f t="shared" ref="E6:Q6" si="0">D6+1</f>
        <v>2</v>
      </c>
      <c r="F6" s="405">
        <f t="shared" si="0"/>
        <v>3</v>
      </c>
      <c r="G6" s="405">
        <f t="shared" si="0"/>
        <v>4</v>
      </c>
      <c r="H6" s="405">
        <f t="shared" si="0"/>
        <v>5</v>
      </c>
      <c r="I6" s="405">
        <f t="shared" si="0"/>
        <v>6</v>
      </c>
      <c r="J6" s="405">
        <f t="shared" si="0"/>
        <v>7</v>
      </c>
      <c r="K6" s="405">
        <f t="shared" si="0"/>
        <v>8</v>
      </c>
      <c r="L6" s="405">
        <f t="shared" si="0"/>
        <v>9</v>
      </c>
      <c r="M6" s="405">
        <f t="shared" si="0"/>
        <v>10</v>
      </c>
      <c r="N6" s="405">
        <f t="shared" si="0"/>
        <v>11</v>
      </c>
      <c r="O6" s="405">
        <f t="shared" si="0"/>
        <v>12</v>
      </c>
      <c r="P6" s="405">
        <f t="shared" si="0"/>
        <v>13</v>
      </c>
      <c r="Q6" s="405">
        <f t="shared" si="0"/>
        <v>14</v>
      </c>
      <c r="R6" s="406">
        <f t="shared" ref="R6" si="1">Q6+1</f>
        <v>15</v>
      </c>
      <c r="S6" s="406">
        <f t="shared" ref="S6" si="2">R6+1</f>
        <v>16</v>
      </c>
      <c r="T6" s="406">
        <f t="shared" ref="T6" si="3">S6+1</f>
        <v>17</v>
      </c>
      <c r="U6" s="406">
        <f t="shared" ref="U6" si="4">T6+1</f>
        <v>18</v>
      </c>
      <c r="V6" s="406">
        <f t="shared" ref="V6" si="5">U6+1</f>
        <v>19</v>
      </c>
      <c r="W6" s="406">
        <f t="shared" ref="W6" si="6">V6+1</f>
        <v>20</v>
      </c>
      <c r="X6" s="406">
        <f t="shared" ref="X6" si="7">W6+1</f>
        <v>21</v>
      </c>
      <c r="Y6" s="406">
        <f t="shared" ref="Y6" si="8">X6+1</f>
        <v>22</v>
      </c>
      <c r="Z6" s="406">
        <f t="shared" ref="Z6" si="9">Y6+1</f>
        <v>23</v>
      </c>
      <c r="AA6" s="406">
        <f t="shared" ref="AA6" si="10">Z6+1</f>
        <v>24</v>
      </c>
      <c r="AB6" s="406">
        <f t="shared" ref="AB6" si="11">AA6+1</f>
        <v>25</v>
      </c>
      <c r="AC6" s="406">
        <f t="shared" ref="AC6" si="12">AB6+1</f>
        <v>26</v>
      </c>
      <c r="AD6" s="406">
        <f t="shared" ref="AD6" si="13">AC6+1</f>
        <v>27</v>
      </c>
      <c r="AE6" s="406">
        <f t="shared" ref="AE6" si="14">AD6+1</f>
        <v>28</v>
      </c>
      <c r="AF6" s="406">
        <f t="shared" ref="AF6" si="15">AE6+1</f>
        <v>29</v>
      </c>
      <c r="AG6" s="406">
        <f t="shared" ref="AG6" si="16">AF6+1</f>
        <v>30</v>
      </c>
      <c r="AH6" s="406">
        <f t="shared" ref="AH6" si="17">AG6+1</f>
        <v>31</v>
      </c>
      <c r="AI6" s="406">
        <f t="shared" ref="AI6" si="18">AH6+1</f>
        <v>32</v>
      </c>
      <c r="AJ6" s="406">
        <f t="shared" ref="AJ6" si="19">AI6+1</f>
        <v>33</v>
      </c>
      <c r="AK6" s="406">
        <f t="shared" ref="AK6" si="20">AJ6+1</f>
        <v>34</v>
      </c>
      <c r="AL6" s="406">
        <f t="shared" ref="AL6" si="21">AK6+1</f>
        <v>35</v>
      </c>
      <c r="AM6" s="406">
        <f t="shared" ref="AM6" si="22">AL6+1</f>
        <v>36</v>
      </c>
      <c r="AN6" s="406">
        <f t="shared" ref="AN6" si="23">AM6+1</f>
        <v>37</v>
      </c>
      <c r="AO6" s="406">
        <f t="shared" ref="AO6" si="24">AN6+1</f>
        <v>38</v>
      </c>
      <c r="AP6" s="406">
        <f t="shared" ref="AP6" si="25">AO6+1</f>
        <v>39</v>
      </c>
      <c r="AQ6" s="406">
        <f t="shared" ref="AQ6" si="26">AP6+1</f>
        <v>40</v>
      </c>
      <c r="AR6" s="406">
        <f t="shared" ref="AR6" si="27">AQ6+1</f>
        <v>41</v>
      </c>
      <c r="AS6" s="406">
        <f t="shared" ref="AS6" si="28">AR6+1</f>
        <v>42</v>
      </c>
      <c r="AT6" s="406">
        <f t="shared" ref="AT6" si="29">AS6+1</f>
        <v>43</v>
      </c>
      <c r="AU6" s="406">
        <f t="shared" ref="AU6" si="30">AT6+1</f>
        <v>44</v>
      </c>
      <c r="AV6" s="406">
        <f t="shared" ref="AV6" si="31">AU6+1</f>
        <v>45</v>
      </c>
      <c r="AW6" s="406">
        <f t="shared" ref="AW6" si="32">AV6+1</f>
        <v>46</v>
      </c>
      <c r="AX6" s="406">
        <f t="shared" ref="AX6" si="33">AW6+1</f>
        <v>47</v>
      </c>
      <c r="AY6" s="406">
        <f t="shared" ref="AY6" si="34">AX6+1</f>
        <v>48</v>
      </c>
      <c r="AZ6" s="406">
        <f t="shared" ref="AZ6" si="35">AY6+1</f>
        <v>49</v>
      </c>
      <c r="BA6" s="406">
        <f t="shared" ref="BA6" si="36">AZ6+1</f>
        <v>50</v>
      </c>
      <c r="BB6" s="406">
        <f t="shared" ref="BB6" si="37">BA6+1</f>
        <v>51</v>
      </c>
      <c r="BC6" s="406">
        <f t="shared" ref="BC6" si="38">BB6+1</f>
        <v>52</v>
      </c>
      <c r="BD6" s="406">
        <f t="shared" ref="BD6" si="39">BC6+1</f>
        <v>53</v>
      </c>
      <c r="BE6" s="406">
        <f t="shared" ref="BE6" si="40">BD6+1</f>
        <v>54</v>
      </c>
      <c r="BF6" s="406">
        <f t="shared" ref="BF6" si="41">BE6+1</f>
        <v>55</v>
      </c>
    </row>
    <row r="7" spans="1:65" ht="4.7" customHeight="1" x14ac:dyDescent="0.25">
      <c r="A7" s="254"/>
      <c r="B7" s="262"/>
      <c r="C7" s="388"/>
      <c r="D7" s="388"/>
      <c r="E7" s="388"/>
      <c r="F7" s="388"/>
      <c r="G7" s="388"/>
      <c r="H7" s="388"/>
      <c r="I7" s="388"/>
      <c r="J7" s="388"/>
      <c r="K7" s="388"/>
      <c r="L7" s="388"/>
      <c r="M7" s="388"/>
      <c r="N7" s="388"/>
      <c r="O7" s="388"/>
      <c r="P7" s="389"/>
      <c r="Q7" s="389"/>
      <c r="R7" s="408"/>
      <c r="S7" s="408"/>
      <c r="T7" s="408"/>
      <c r="U7" s="408"/>
      <c r="V7" s="408"/>
      <c r="W7" s="408"/>
      <c r="X7" s="408"/>
      <c r="Y7" s="408"/>
      <c r="Z7" s="408"/>
      <c r="AA7" s="408"/>
      <c r="AB7" s="408"/>
      <c r="AC7" s="408"/>
      <c r="AD7" s="408"/>
      <c r="AE7" s="408"/>
      <c r="AF7" s="408"/>
      <c r="AG7" s="408"/>
      <c r="AH7" s="408"/>
      <c r="AI7" s="408"/>
      <c r="AJ7" s="409"/>
      <c r="AK7" s="409"/>
      <c r="AL7" s="409"/>
      <c r="AM7" s="409"/>
      <c r="AN7" s="409"/>
      <c r="AO7" s="409"/>
      <c r="AP7" s="409"/>
      <c r="AQ7" s="409"/>
      <c r="AR7" s="409"/>
      <c r="AS7" s="409"/>
      <c r="AT7" s="409"/>
      <c r="AU7" s="409"/>
      <c r="AV7" s="409"/>
      <c r="AW7" s="409"/>
      <c r="AX7" s="409"/>
      <c r="AY7" s="409"/>
      <c r="AZ7" s="409"/>
      <c r="BA7" s="409"/>
      <c r="BB7" s="409"/>
      <c r="BC7" s="409"/>
      <c r="BD7" s="409"/>
      <c r="BE7" s="409"/>
      <c r="BF7" s="409"/>
    </row>
    <row r="8" spans="1:65" ht="36.75" customHeight="1" x14ac:dyDescent="0.25">
      <c r="A8" s="413" t="s">
        <v>242</v>
      </c>
      <c r="B8" s="396" t="s">
        <v>3</v>
      </c>
      <c r="C8" s="553">
        <f>'5. Abikõlblik kulu'!D11-'5. Abikõlblik kulu'!D12</f>
        <v>0</v>
      </c>
      <c r="D8" s="554"/>
      <c r="E8" s="554"/>
      <c r="F8" s="554"/>
      <c r="G8" s="554"/>
      <c r="H8" s="554"/>
      <c r="I8" s="554"/>
      <c r="J8" s="554"/>
      <c r="K8" s="554"/>
      <c r="L8" s="554"/>
      <c r="M8" s="554"/>
      <c r="N8" s="554"/>
      <c r="O8" s="554"/>
      <c r="P8" s="554"/>
      <c r="Q8" s="555"/>
      <c r="R8" s="408"/>
      <c r="S8" s="408"/>
      <c r="T8" s="408"/>
      <c r="U8" s="408"/>
      <c r="V8" s="408"/>
      <c r="W8" s="408"/>
      <c r="X8" s="408"/>
      <c r="Y8" s="408"/>
      <c r="Z8" s="408"/>
      <c r="AA8" s="408"/>
      <c r="AB8" s="408"/>
      <c r="AC8" s="408"/>
      <c r="AD8" s="408"/>
      <c r="AE8" s="408"/>
      <c r="AF8" s="408"/>
      <c r="AG8" s="408"/>
      <c r="AH8" s="408"/>
      <c r="AI8" s="408"/>
      <c r="AJ8" s="409"/>
      <c r="AK8" s="409"/>
      <c r="AL8" s="409"/>
      <c r="AM8" s="409"/>
      <c r="AN8" s="409"/>
      <c r="AO8" s="409"/>
      <c r="AP8" s="409"/>
      <c r="AQ8" s="409"/>
      <c r="AR8" s="409"/>
      <c r="AS8" s="409"/>
      <c r="AT8" s="409"/>
      <c r="AU8" s="409"/>
      <c r="AV8" s="409"/>
      <c r="AW8" s="409"/>
      <c r="AX8" s="409"/>
      <c r="AY8" s="409"/>
      <c r="AZ8" s="409"/>
      <c r="BA8" s="409"/>
      <c r="BB8" s="409"/>
      <c r="BC8" s="409"/>
      <c r="BD8" s="409"/>
      <c r="BE8" s="409"/>
      <c r="BF8" s="409"/>
    </row>
    <row r="9" spans="1:65" ht="24.75" customHeight="1" x14ac:dyDescent="0.25">
      <c r="A9" s="414" t="s">
        <v>233</v>
      </c>
      <c r="B9" s="396" t="s">
        <v>3</v>
      </c>
      <c r="C9" s="556" t="str">
        <f>IF(AND((C8&gt;0),(R3&gt;0)),"Projekti varale on vaja arvutada jääkväärtus","Jääkväärtust ei ole vaja arvutada")</f>
        <v>Jääkväärtust ei ole vaja arvutada</v>
      </c>
      <c r="D9" s="557"/>
      <c r="E9" s="557"/>
      <c r="F9" s="557"/>
      <c r="G9" s="557"/>
      <c r="H9" s="557"/>
      <c r="I9" s="557"/>
      <c r="J9" s="557"/>
      <c r="K9" s="557"/>
      <c r="L9" s="557"/>
      <c r="M9" s="557"/>
      <c r="N9" s="557"/>
      <c r="O9" s="557"/>
      <c r="P9" s="557"/>
      <c r="Q9" s="558"/>
      <c r="R9" s="408"/>
      <c r="S9" s="408"/>
      <c r="T9" s="408"/>
      <c r="U9" s="408"/>
      <c r="V9" s="408"/>
      <c r="W9" s="408"/>
      <c r="X9" s="408"/>
      <c r="Y9" s="408"/>
      <c r="Z9" s="408"/>
      <c r="AA9" s="408"/>
      <c r="AB9" s="408"/>
      <c r="AC9" s="408"/>
      <c r="AD9" s="408"/>
      <c r="AE9" s="408"/>
      <c r="AF9" s="408"/>
      <c r="AG9" s="408"/>
      <c r="AH9" s="408"/>
      <c r="AI9" s="408"/>
      <c r="AJ9" s="409"/>
      <c r="AK9" s="409"/>
      <c r="AL9" s="409"/>
      <c r="AM9" s="409"/>
      <c r="AN9" s="409"/>
      <c r="AO9" s="409"/>
      <c r="AP9" s="409"/>
      <c r="AQ9" s="409"/>
      <c r="AR9" s="409"/>
      <c r="AS9" s="409"/>
      <c r="AT9" s="409"/>
      <c r="AU9" s="409"/>
      <c r="AV9" s="409"/>
      <c r="AW9" s="409"/>
      <c r="AX9" s="409"/>
      <c r="AY9" s="409"/>
      <c r="AZ9" s="409"/>
      <c r="BA9" s="409"/>
      <c r="BB9" s="409"/>
      <c r="BC9" s="409"/>
      <c r="BD9" s="409"/>
      <c r="BE9" s="409"/>
      <c r="BF9" s="409"/>
    </row>
    <row r="10" spans="1:65" ht="4.7" customHeight="1" x14ac:dyDescent="0.25">
      <c r="A10" s="254"/>
      <c r="B10" s="262"/>
      <c r="C10" s="390"/>
      <c r="D10" s="390"/>
      <c r="E10" s="390"/>
      <c r="F10" s="390"/>
      <c r="G10" s="390"/>
      <c r="H10" s="390"/>
      <c r="I10" s="390"/>
      <c r="J10" s="390"/>
      <c r="K10" s="390"/>
      <c r="L10" s="390"/>
      <c r="M10" s="390"/>
      <c r="N10" s="390"/>
      <c r="O10" s="390"/>
      <c r="P10" s="390"/>
      <c r="Q10" s="390"/>
      <c r="R10" s="408"/>
      <c r="S10" s="408"/>
      <c r="T10" s="408"/>
      <c r="U10" s="408"/>
      <c r="V10" s="408"/>
      <c r="W10" s="408"/>
      <c r="X10" s="408"/>
      <c r="Y10" s="408"/>
      <c r="Z10" s="408"/>
      <c r="AA10" s="408"/>
      <c r="AB10" s="408"/>
      <c r="AC10" s="408"/>
      <c r="AD10" s="408"/>
      <c r="AE10" s="408"/>
      <c r="AF10" s="408"/>
      <c r="AG10" s="408"/>
      <c r="AH10" s="408"/>
      <c r="AI10" s="408"/>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409"/>
    </row>
    <row r="11" spans="1:65" s="259" customFormat="1" ht="39.75" customHeight="1" x14ac:dyDescent="0.25">
      <c r="A11" s="395" t="s">
        <v>235</v>
      </c>
      <c r="B11" s="396" t="s">
        <v>3</v>
      </c>
      <c r="C11" s="310"/>
      <c r="D11" s="310"/>
      <c r="E11" s="310"/>
      <c r="F11" s="310"/>
      <c r="G11" s="310"/>
      <c r="H11" s="310"/>
      <c r="I11" s="310"/>
      <c r="J11" s="310"/>
      <c r="K11" s="310"/>
      <c r="L11" s="310"/>
      <c r="M11" s="310"/>
      <c r="N11" s="310"/>
      <c r="O11" s="310"/>
      <c r="P11" s="310"/>
      <c r="Q11" s="416">
        <f>'4. Lisanduvad tulud-kulud'!R121</f>
        <v>0</v>
      </c>
      <c r="R11" s="422"/>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4"/>
      <c r="BH11" s="424"/>
      <c r="BI11" s="424"/>
      <c r="BJ11" s="424"/>
      <c r="BK11" s="424"/>
      <c r="BL11" s="424"/>
      <c r="BM11" s="392"/>
    </row>
    <row r="12" spans="1:65" ht="60.75" customHeight="1" x14ac:dyDescent="0.25">
      <c r="A12" s="397" t="s">
        <v>237</v>
      </c>
      <c r="B12" s="396" t="s">
        <v>3</v>
      </c>
      <c r="C12" s="415"/>
      <c r="D12" s="415"/>
      <c r="E12" s="415"/>
      <c r="F12" s="415"/>
      <c r="G12" s="415"/>
      <c r="H12" s="415"/>
      <c r="I12" s="415"/>
      <c r="J12" s="415"/>
      <c r="K12" s="415"/>
      <c r="L12" s="415"/>
      <c r="M12" s="415"/>
      <c r="N12" s="415"/>
      <c r="O12" s="415"/>
      <c r="P12" s="415"/>
      <c r="Q12" s="415"/>
      <c r="R12" s="425"/>
      <c r="S12" s="425"/>
      <c r="T12" s="425"/>
      <c r="U12" s="425"/>
      <c r="V12" s="425"/>
      <c r="W12" s="425"/>
      <c r="X12" s="425"/>
      <c r="Y12" s="425"/>
      <c r="Z12" s="425"/>
      <c r="AA12" s="425"/>
      <c r="AB12" s="425"/>
      <c r="AC12" s="425"/>
      <c r="AD12" s="425"/>
      <c r="AE12" s="425"/>
      <c r="AF12" s="425"/>
      <c r="AG12" s="425"/>
      <c r="AH12" s="425"/>
      <c r="AI12" s="425"/>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7"/>
      <c r="BH12" s="427"/>
      <c r="BI12" s="427"/>
      <c r="BJ12" s="427"/>
      <c r="BK12" s="427"/>
      <c r="BL12" s="427"/>
      <c r="BM12" s="391"/>
    </row>
    <row r="13" spans="1:65" ht="30.75" customHeight="1" x14ac:dyDescent="0.25">
      <c r="A13" s="397" t="s">
        <v>118</v>
      </c>
      <c r="B13" s="396" t="s">
        <v>3</v>
      </c>
      <c r="C13" s="415"/>
      <c r="D13" s="415"/>
      <c r="E13" s="415"/>
      <c r="F13" s="415"/>
      <c r="G13" s="415"/>
      <c r="H13" s="415"/>
      <c r="I13" s="415"/>
      <c r="J13" s="415"/>
      <c r="K13" s="415"/>
      <c r="L13" s="415"/>
      <c r="M13" s="415"/>
      <c r="N13" s="415"/>
      <c r="O13" s="415"/>
      <c r="P13" s="415"/>
      <c r="Q13" s="417">
        <f>NPV(C16,R12:BF12)</f>
        <v>0</v>
      </c>
      <c r="R13" s="428"/>
      <c r="S13" s="428"/>
      <c r="T13" s="428"/>
      <c r="U13" s="428"/>
      <c r="V13" s="428"/>
      <c r="W13" s="428"/>
      <c r="X13" s="428"/>
      <c r="Y13" s="428"/>
      <c r="Z13" s="428"/>
      <c r="AA13" s="428"/>
      <c r="AB13" s="428"/>
      <c r="AC13" s="428"/>
      <c r="AD13" s="428"/>
      <c r="AE13" s="428"/>
      <c r="AF13" s="428"/>
      <c r="AG13" s="428"/>
      <c r="AH13" s="428"/>
      <c r="AI13" s="428"/>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7"/>
      <c r="BH13" s="427"/>
      <c r="BI13" s="427"/>
      <c r="BJ13" s="427"/>
      <c r="BK13" s="427"/>
      <c r="BL13" s="427"/>
      <c r="BM13" s="391"/>
    </row>
    <row r="14" spans="1:65" ht="40.700000000000003" customHeight="1" x14ac:dyDescent="0.25">
      <c r="A14" s="397" t="s">
        <v>234</v>
      </c>
      <c r="B14" s="396" t="s">
        <v>3</v>
      </c>
      <c r="C14" s="415">
        <v>0</v>
      </c>
      <c r="D14" s="415">
        <v>0</v>
      </c>
      <c r="E14" s="415">
        <v>0</v>
      </c>
      <c r="F14" s="415">
        <v>0</v>
      </c>
      <c r="G14" s="415">
        <v>0</v>
      </c>
      <c r="H14" s="415">
        <v>0</v>
      </c>
      <c r="I14" s="415">
        <v>0</v>
      </c>
      <c r="J14" s="415">
        <v>0</v>
      </c>
      <c r="K14" s="415">
        <v>0</v>
      </c>
      <c r="L14" s="415">
        <v>0</v>
      </c>
      <c r="M14" s="415">
        <v>0</v>
      </c>
      <c r="N14" s="415">
        <v>0</v>
      </c>
      <c r="O14" s="415">
        <v>0</v>
      </c>
      <c r="P14" s="415">
        <v>0</v>
      </c>
      <c r="Q14" s="417">
        <f>IF(Q13&gt;0,Q13,0)</f>
        <v>0</v>
      </c>
      <c r="R14" s="430"/>
      <c r="S14" s="428"/>
      <c r="T14" s="428"/>
      <c r="U14" s="428"/>
      <c r="V14" s="428"/>
      <c r="W14" s="428"/>
      <c r="X14" s="428"/>
      <c r="Y14" s="428"/>
      <c r="Z14" s="428"/>
      <c r="AA14" s="428"/>
      <c r="AB14" s="428"/>
      <c r="AC14" s="428"/>
      <c r="AD14" s="428"/>
      <c r="AE14" s="428"/>
      <c r="AF14" s="428"/>
      <c r="AG14" s="428"/>
      <c r="AH14" s="428"/>
      <c r="AI14" s="428"/>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7"/>
      <c r="BH14" s="427"/>
      <c r="BI14" s="427"/>
      <c r="BJ14" s="427"/>
      <c r="BK14" s="427"/>
      <c r="BL14" s="427"/>
      <c r="BM14" s="391"/>
    </row>
    <row r="15" spans="1:65" s="383" customFormat="1" ht="18.75" customHeight="1" x14ac:dyDescent="0.25">
      <c r="A15" s="393"/>
      <c r="B15" s="394"/>
      <c r="C15" s="398"/>
      <c r="D15" s="398"/>
      <c r="E15" s="398"/>
      <c r="F15" s="398"/>
      <c r="G15" s="398"/>
      <c r="H15" s="398"/>
      <c r="I15" s="398"/>
      <c r="J15" s="398"/>
      <c r="K15" s="398"/>
      <c r="L15" s="398"/>
      <c r="M15" s="398"/>
      <c r="N15" s="398"/>
      <c r="O15" s="398"/>
      <c r="P15" s="398"/>
      <c r="Q15" s="398"/>
      <c r="R15" s="399"/>
      <c r="S15" s="400"/>
      <c r="T15" s="400"/>
      <c r="U15" s="400"/>
      <c r="V15" s="400"/>
      <c r="W15" s="400"/>
      <c r="X15" s="400"/>
      <c r="Y15" s="400"/>
      <c r="Z15" s="400"/>
      <c r="AA15" s="400"/>
      <c r="AB15" s="400"/>
      <c r="AC15" s="400"/>
      <c r="AD15" s="400"/>
      <c r="AE15" s="400"/>
      <c r="AF15" s="400"/>
      <c r="AG15" s="400"/>
      <c r="AH15" s="400"/>
      <c r="AI15" s="400"/>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2"/>
      <c r="BH15" s="402"/>
      <c r="BI15" s="402"/>
      <c r="BJ15" s="402"/>
      <c r="BK15" s="402"/>
      <c r="BL15" s="402"/>
      <c r="BM15" s="402"/>
    </row>
    <row r="16" spans="1:65" ht="22.7" customHeight="1" x14ac:dyDescent="0.25">
      <c r="A16" s="418" t="s">
        <v>112</v>
      </c>
      <c r="B16" s="419"/>
      <c r="C16" s="559">
        <f>'5. Abikõlblik kulu'!C3</f>
        <v>0.04</v>
      </c>
      <c r="D16" s="551"/>
    </row>
    <row r="17" spans="1:4" ht="39" customHeight="1" x14ac:dyDescent="0.25">
      <c r="A17" s="420" t="s">
        <v>238</v>
      </c>
      <c r="B17" s="421" t="s">
        <v>3</v>
      </c>
      <c r="C17" s="550">
        <f>NPV(C16,C14:Q14)</f>
        <v>0</v>
      </c>
      <c r="D17" s="551"/>
    </row>
  </sheetData>
  <mergeCells count="6">
    <mergeCell ref="C4:Q4"/>
    <mergeCell ref="C17:D17"/>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B14" sqref="B14"/>
    </sheetView>
  </sheetViews>
  <sheetFormatPr defaultRowHeight="15" x14ac:dyDescent="0.25"/>
  <cols>
    <col min="1" max="1" width="26.140625" customWidth="1"/>
    <col min="2" max="2" width="25.42578125" customWidth="1"/>
    <col min="3" max="3" width="27.140625" customWidth="1"/>
    <col min="4" max="4" width="34.42578125" customWidth="1"/>
    <col min="5" max="5" width="31" customWidth="1"/>
  </cols>
  <sheetData>
    <row r="1" spans="1:5" ht="32.25" thickBot="1" x14ac:dyDescent="0.3">
      <c r="A1" s="440" t="s">
        <v>260</v>
      </c>
      <c r="B1" s="441" t="s">
        <v>244</v>
      </c>
      <c r="C1" s="441" t="s">
        <v>245</v>
      </c>
      <c r="D1" s="441" t="s">
        <v>248</v>
      </c>
      <c r="E1" s="441" t="s">
        <v>249</v>
      </c>
    </row>
    <row r="2" spans="1:5" ht="16.5" thickBot="1" x14ac:dyDescent="0.3">
      <c r="A2" s="442" t="s">
        <v>250</v>
      </c>
      <c r="B2" s="443"/>
      <c r="C2" s="446"/>
      <c r="D2" s="446"/>
      <c r="E2" s="446"/>
    </row>
    <row r="3" spans="1:5" ht="16.5" thickBot="1" x14ac:dyDescent="0.3">
      <c r="A3" s="442" t="s">
        <v>251</v>
      </c>
      <c r="B3" s="443"/>
      <c r="C3" s="446"/>
      <c r="D3" s="446"/>
      <c r="E3" s="446"/>
    </row>
    <row r="4" spans="1:5" ht="16.5" thickBot="1" x14ac:dyDescent="0.3">
      <c r="A4" s="442" t="s">
        <v>252</v>
      </c>
      <c r="B4" s="443"/>
      <c r="C4" s="447"/>
      <c r="D4" s="447"/>
      <c r="E4" s="447"/>
    </row>
    <row r="5" spans="1:5" ht="16.5" thickBot="1" x14ac:dyDescent="0.3">
      <c r="A5" s="442" t="s">
        <v>253</v>
      </c>
      <c r="B5" s="443"/>
      <c r="C5" s="447"/>
      <c r="D5" s="447"/>
      <c r="E5" s="447"/>
    </row>
    <row r="6" spans="1:5" ht="14.25" customHeight="1" thickBot="1" x14ac:dyDescent="0.3">
      <c r="A6" s="442" t="s">
        <v>261</v>
      </c>
      <c r="B6" s="443"/>
      <c r="C6" s="443"/>
      <c r="D6" s="443"/>
      <c r="E6" s="443"/>
    </row>
    <row r="7" spans="1:5" ht="16.5" thickBot="1" x14ac:dyDescent="0.3">
      <c r="A7" s="442" t="s">
        <v>254</v>
      </c>
      <c r="B7" s="443"/>
      <c r="C7" s="443"/>
      <c r="D7" s="443"/>
      <c r="E7" s="443"/>
    </row>
    <row r="8" spans="1:5" ht="16.5" thickBot="1" x14ac:dyDescent="0.3">
      <c r="A8" s="442" t="s">
        <v>259</v>
      </c>
      <c r="B8" s="443"/>
      <c r="C8" s="443"/>
      <c r="D8" s="443"/>
      <c r="E8" s="443"/>
    </row>
    <row r="9" spans="1:5" ht="16.5" thickBot="1" x14ac:dyDescent="0.3">
      <c r="A9" s="442" t="s">
        <v>255</v>
      </c>
      <c r="B9" s="443"/>
      <c r="C9" s="443"/>
      <c r="D9" s="443"/>
      <c r="E9" s="443"/>
    </row>
    <row r="10" spans="1:5" ht="16.5" thickBot="1" x14ac:dyDescent="0.3">
      <c r="A10" s="442" t="s">
        <v>247</v>
      </c>
      <c r="B10" s="443" t="s">
        <v>246</v>
      </c>
      <c r="C10" s="443" t="s">
        <v>246</v>
      </c>
      <c r="D10" s="443" t="s">
        <v>246</v>
      </c>
      <c r="E10" s="443" t="s">
        <v>246</v>
      </c>
    </row>
    <row r="11" spans="1:5" ht="16.5" thickBot="1" x14ac:dyDescent="0.3">
      <c r="A11" s="442" t="s">
        <v>256</v>
      </c>
      <c r="B11" s="443"/>
      <c r="C11" s="443"/>
      <c r="D11" s="443"/>
      <c r="E11" s="443"/>
    </row>
    <row r="12" spans="1:5" ht="16.5" thickBot="1" x14ac:dyDescent="0.3">
      <c r="A12" s="442" t="s">
        <v>257</v>
      </c>
      <c r="B12" s="443"/>
      <c r="C12" s="443"/>
      <c r="D12" s="443"/>
      <c r="E12" s="443"/>
    </row>
    <row r="13" spans="1:5" ht="16.5" thickBot="1" x14ac:dyDescent="0.3">
      <c r="A13" s="442" t="s">
        <v>258</v>
      </c>
      <c r="B13" s="443"/>
      <c r="C13" s="443"/>
      <c r="D13" s="443"/>
      <c r="E13" s="443"/>
    </row>
    <row r="14" spans="1:5" x14ac:dyDescent="0.25">
      <c r="A14" s="444"/>
    </row>
    <row r="15" spans="1:5" x14ac:dyDescent="0.25">
      <c r="A15" s="445"/>
    </row>
    <row r="16" spans="1:5" x14ac:dyDescent="0.25">
      <c r="A16" s="445"/>
    </row>
    <row r="17" spans="1:1" x14ac:dyDescent="0.25">
      <c r="A17" s="445"/>
    </row>
    <row r="18" spans="1:1" x14ac:dyDescent="0.25">
      <c r="A18" s="433"/>
    </row>
    <row r="19" spans="1:1" x14ac:dyDescent="0.25">
      <c r="A19" s="435"/>
    </row>
    <row r="20" spans="1:1" x14ac:dyDescent="0.25">
      <c r="A20" s="434"/>
    </row>
    <row r="21" spans="1:1" x14ac:dyDescent="0.25">
      <c r="A21" s="433"/>
    </row>
    <row r="22" spans="1:1" x14ac:dyDescent="0.25">
      <c r="A22" s="433"/>
    </row>
    <row r="23" spans="1:1" ht="15.75" x14ac:dyDescent="0.25">
      <c r="A23" s="436"/>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12</vt:i4>
      </vt:variant>
      <vt:variant>
        <vt:lpstr>Nimega vahemikud</vt:lpstr>
      </vt:variant>
      <vt:variant>
        <vt:i4>8</vt:i4>
      </vt:variant>
    </vt:vector>
  </HeadingPairs>
  <TitlesOfParts>
    <vt:vector size="20" baseType="lpstr">
      <vt:lpstr>Juhend</vt:lpstr>
      <vt:lpstr>Esileht</vt:lpstr>
      <vt:lpstr>1. Projekti elluviimise kulud</vt:lpstr>
      <vt:lpstr>2.a Tulud-kulud projektiga I</vt:lpstr>
      <vt:lpstr>2.b Tulud-kulud projektiga II</vt:lpstr>
      <vt:lpstr>3. Tulud-kulud projektita</vt:lpstr>
      <vt:lpstr>4. Lisanduvad tulud-kulud</vt:lpstr>
      <vt:lpstr>5. Abikõlblik kulu</vt:lpstr>
      <vt:lpstr>6. Rahavood</vt:lpstr>
      <vt:lpstr>7. Tasuvus</vt:lpstr>
      <vt:lpstr>8. Jääkväärtus</vt:lpstr>
      <vt:lpstr>taoltusvormile</vt:lpstr>
      <vt:lpstr>'1. Projekti elluviimise kulud'!Prinditiitlid</vt:lpstr>
      <vt:lpstr>'2.a Tulud-kulud projektiga I'!Prinditiitlid</vt:lpstr>
      <vt:lpstr>'2.b Tulud-kulud projektiga II'!Prinditiitlid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Ülar Vaadumäe</cp:lastModifiedBy>
  <cp:lastPrinted>2016-06-16T08:55:05Z</cp:lastPrinted>
  <dcterms:created xsi:type="dcterms:W3CDTF">2015-05-28T12:05:22Z</dcterms:created>
  <dcterms:modified xsi:type="dcterms:W3CDTF">2020-05-28T12:16:56Z</dcterms:modified>
</cp:coreProperties>
</file>